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EED5BB62-E42C-42E3-A70F-41F1F73B3C84}" xr6:coauthVersionLast="46" xr6:coauthVersionMax="46"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14" i="11" l="1"/>
  <c r="K14" i="11" s="1"/>
  <c r="J13" i="9"/>
  <c r="K13" i="9" s="1"/>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<sst xmlns="http://schemas.openxmlformats.org/spreadsheetml/2006/main" count="11246" uniqueCount="2031">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</sst>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44341</v>
      </c>
      <c r="C8" s="65">
        <f>VLOOKUP($A8,'Return Data'!$B$7:$R$2843,4,0)</f>
        <v>1025.52</v>
      </c>
      <c r="D8" s="65">
        <f>VLOOKUP($A8,'Return Data'!$B$7:$R$2843,10,0)</f>
        <v>3.0767000000000002</v>
      </c>
      <c r="E8" s="66">
        <f t="shared" ref="E8:E40" si="0">RANK(D8,D$8:D$40,0)</f>
        <v>14</v>
      </c>
      <c r="F8" s="65">
        <f>VLOOKUP($A8,'Return Data'!$B$7:$R$2843,11,0)</f>
        <v>18.127099999999999</v>
      </c>
      <c r="G8" s="66">
        <f t="shared" ref="G8:G40" si="1">RANK(F8,F$8:F$40,0)</f>
        <v>16</v>
      </c>
      <c r="H8" s="65">
        <f>VLOOKUP($A8,'Return Data'!$B$7:$R$2843,12,0)</f>
        <v>31.6998</v>
      </c>
      <c r="I8" s="66">
        <f t="shared" ref="I8:I40" si="2">RANK(H8,H$8:H$40,0)</f>
        <v>11</v>
      </c>
      <c r="J8" s="65">
        <f>VLOOKUP($A8,'Return Data'!$B$7:$R$2843,13,0)</f>
        <v>59.529600000000002</v>
      </c>
      <c r="K8" s="66">
        <f t="shared" ref="K8:K40" si="3">RANK(J8,J$8:J$40,0)</f>
        <v>10</v>
      </c>
      <c r="L8" s="65">
        <f>VLOOKUP($A8,'Return Data'!$B$7:$R$2843,17,0)</f>
        <v>12.544</v>
      </c>
      <c r="M8" s="66">
        <f t="shared" ref="M8:M17" si="4">RANK(L8,L$8:L$40,0)</f>
        <v>23</v>
      </c>
      <c r="N8" s="65">
        <f>VLOOKUP($A8,'Return Data'!$B$7:$R$2843,14,0)</f>
        <v>8.9863999999999997</v>
      </c>
      <c r="O8" s="66">
        <f>RANK(N8,N$8:N$40,0)</f>
        <v>24</v>
      </c>
      <c r="P8" s="65">
        <f>VLOOKUP($A8,'Return Data'!$B$7:$R$2843,15,0)</f>
        <v>11.7841</v>
      </c>
      <c r="Q8" s="66">
        <f>RANK(P8,P$8:P$40,0)</f>
        <v>16</v>
      </c>
      <c r="R8" s="65">
        <f>VLOOKUP($A8,'Return Data'!$B$7:$R$2843,16,0)</f>
        <v>13.694699999999999</v>
      </c>
      <c r="S8" s="67">
        <f t="shared" ref="S8:S40" si="5">RANK(R8,R$8:R$40,0)</f>
        <v>17</v>
      </c>
    </row>
    <row r="9" spans="1:20" x14ac:dyDescent="0.3">
      <c r="A9" s="63" t="s">
        <v>480</v>
      </c>
      <c r="B9" s="64">
        <f>VLOOKUP($A9,'Return Data'!$B$7:$R$2843,3,0)</f>
        <v>44341</v>
      </c>
      <c r="C9" s="65">
        <f>VLOOKUP($A9,'Return Data'!$B$7:$R$2843,4,0)</f>
        <v>14.07</v>
      </c>
      <c r="D9" s="65">
        <f>VLOOKUP($A9,'Return Data'!$B$7:$R$2843,10,0)</f>
        <v>1.8089999999999999</v>
      </c>
      <c r="E9" s="66">
        <f t="shared" si="0"/>
        <v>27</v>
      </c>
      <c r="F9" s="65">
        <f>VLOOKUP($A9,'Return Data'!$B$7:$R$2843,11,0)</f>
        <v>11.844200000000001</v>
      </c>
      <c r="G9" s="66">
        <f t="shared" si="1"/>
        <v>31</v>
      </c>
      <c r="H9" s="65">
        <f>VLOOKUP($A9,'Return Data'!$B$7:$R$2843,12,0)</f>
        <v>23.638000000000002</v>
      </c>
      <c r="I9" s="66">
        <f t="shared" si="2"/>
        <v>27</v>
      </c>
      <c r="J9" s="65">
        <f>VLOOKUP($A9,'Return Data'!$B$7:$R$2843,13,0)</f>
        <v>47.329799999999999</v>
      </c>
      <c r="K9" s="66">
        <f t="shared" si="3"/>
        <v>26</v>
      </c>
      <c r="L9" s="65">
        <f>VLOOKUP($A9,'Return Data'!$B$7:$R$2843,17,0)</f>
        <v>15.767099999999999</v>
      </c>
      <c r="M9" s="66">
        <f t="shared" si="4"/>
        <v>11</v>
      </c>
      <c r="N9" s="65"/>
      <c r="O9" s="66"/>
      <c r="P9" s="65"/>
      <c r="Q9" s="66"/>
      <c r="R9" s="65">
        <f>VLOOKUP($A9,'Return Data'!$B$7:$R$2843,16,0)</f>
        <v>12.9968</v>
      </c>
      <c r="S9" s="67">
        <f t="shared" si="5"/>
        <v>19</v>
      </c>
    </row>
    <row r="10" spans="1:20" x14ac:dyDescent="0.3">
      <c r="A10" s="63" t="s">
        <v>483</v>
      </c>
      <c r="B10" s="64">
        <f>VLOOKUP($A10,'Return Data'!$B$7:$R$2843,3,0)</f>
        <v>44341</v>
      </c>
      <c r="C10" s="65">
        <f>VLOOKUP($A10,'Return Data'!$B$7:$R$2843,4,0)</f>
        <v>77.5</v>
      </c>
      <c r="D10" s="65">
        <f>VLOOKUP($A10,'Return Data'!$B$7:$R$2843,10,0)</f>
        <v>2.1619000000000002</v>
      </c>
      <c r="E10" s="66">
        <f t="shared" si="0"/>
        <v>23</v>
      </c>
      <c r="F10" s="65">
        <f>VLOOKUP($A10,'Return Data'!$B$7:$R$2843,11,0)</f>
        <v>17.513300000000001</v>
      </c>
      <c r="G10" s="66">
        <f t="shared" si="1"/>
        <v>19</v>
      </c>
      <c r="H10" s="65">
        <f>VLOOKUP($A10,'Return Data'!$B$7:$R$2843,12,0)</f>
        <v>28.566700000000001</v>
      </c>
      <c r="I10" s="66">
        <f t="shared" si="2"/>
        <v>17</v>
      </c>
      <c r="J10" s="65">
        <f>VLOOKUP($A10,'Return Data'!$B$7:$R$2843,13,0)</f>
        <v>54.845199999999998</v>
      </c>
      <c r="K10" s="66">
        <f t="shared" si="3"/>
        <v>13</v>
      </c>
      <c r="L10" s="65">
        <f>VLOOKUP($A10,'Return Data'!$B$7:$R$2843,17,0)</f>
        <v>13.2453</v>
      </c>
      <c r="M10" s="66">
        <f t="shared" si="4"/>
        <v>20</v>
      </c>
      <c r="N10" s="65">
        <f>VLOOKUP($A10,'Return Data'!$B$7:$R$2843,14,0)</f>
        <v>9.1705000000000005</v>
      </c>
      <c r="O10" s="66">
        <f t="shared" ref="O10:O17" si="6">RANK(N10,N$8:N$40,0)</f>
        <v>23</v>
      </c>
      <c r="P10" s="65">
        <f>VLOOKUP($A10,'Return Data'!$B$7:$R$2843,15,0)</f>
        <v>11.9247</v>
      </c>
      <c r="Q10" s="66">
        <f>RANK(P10,P$8:P$40,0)</f>
        <v>15</v>
      </c>
      <c r="R10" s="65">
        <f>VLOOKUP($A10,'Return Data'!$B$7:$R$2843,16,0)</f>
        <v>11.8687</v>
      </c>
      <c r="S10" s="67">
        <f t="shared" si="5"/>
        <v>25</v>
      </c>
    </row>
    <row r="11" spans="1:20" x14ac:dyDescent="0.3">
      <c r="A11" s="63" t="s">
        <v>1780</v>
      </c>
      <c r="B11" s="64">
        <f>VLOOKUP($A11,'Return Data'!$B$7:$R$2843,3,0)</f>
        <v>44341</v>
      </c>
      <c r="C11" s="65">
        <f>VLOOKUP($A11,'Return Data'!$B$7:$R$2843,4,0)</f>
        <v>17.9407</v>
      </c>
      <c r="D11" s="65">
        <f>VLOOKUP($A11,'Return Data'!$B$7:$R$2843,10,0)</f>
        <v>4.0354000000000001</v>
      </c>
      <c r="E11" s="66">
        <f t="shared" si="0"/>
        <v>9</v>
      </c>
      <c r="F11" s="65">
        <f>VLOOKUP($A11,'Return Data'!$B$7:$R$2843,11,0)</f>
        <v>21.3628</v>
      </c>
      <c r="G11" s="66">
        <f t="shared" si="1"/>
        <v>9</v>
      </c>
      <c r="H11" s="65">
        <f>VLOOKUP($A11,'Return Data'!$B$7:$R$2843,12,0)</f>
        <v>29.7897</v>
      </c>
      <c r="I11" s="66">
        <f t="shared" si="2"/>
        <v>14</v>
      </c>
      <c r="J11" s="65">
        <f>VLOOKUP($A11,'Return Data'!$B$7:$R$2843,13,0)</f>
        <v>51.205599999999997</v>
      </c>
      <c r="K11" s="66">
        <f t="shared" si="3"/>
        <v>21</v>
      </c>
      <c r="L11" s="65">
        <f>VLOOKUP($A11,'Return Data'!$B$7:$R$2843,17,0)</f>
        <v>20.556100000000001</v>
      </c>
      <c r="M11" s="66">
        <f t="shared" si="4"/>
        <v>3</v>
      </c>
      <c r="N11" s="65">
        <f>VLOOKUP($A11,'Return Data'!$B$7:$R$2843,14,0)</f>
        <v>17.305800000000001</v>
      </c>
      <c r="O11" s="66">
        <f t="shared" si="6"/>
        <v>2</v>
      </c>
      <c r="P11" s="65"/>
      <c r="Q11" s="66"/>
      <c r="R11" s="65">
        <f>VLOOKUP($A11,'Return Data'!$B$7:$R$2843,16,0)</f>
        <v>15.1859</v>
      </c>
      <c r="S11" s="67">
        <f t="shared" si="5"/>
        <v>9</v>
      </c>
    </row>
    <row r="12" spans="1:20" x14ac:dyDescent="0.3">
      <c r="A12" s="63" t="s">
        <v>484</v>
      </c>
      <c r="B12" s="64">
        <f>VLOOKUP($A12,'Return Data'!$B$7:$R$2843,3,0)</f>
        <v>44341</v>
      </c>
      <c r="C12" s="65">
        <f>VLOOKUP($A12,'Return Data'!$B$7:$R$2843,4,0)</f>
        <v>19.61</v>
      </c>
      <c r="D12" s="65">
        <f>VLOOKUP($A12,'Return Data'!$B$7:$R$2843,10,0)</f>
        <v>14.210800000000001</v>
      </c>
      <c r="E12" s="66">
        <f t="shared" si="0"/>
        <v>2</v>
      </c>
      <c r="F12" s="65">
        <f>VLOOKUP($A12,'Return Data'!$B$7:$R$2843,11,0)</f>
        <v>27.752400000000002</v>
      </c>
      <c r="G12" s="66">
        <f t="shared" si="1"/>
        <v>3</v>
      </c>
      <c r="H12" s="65">
        <f>VLOOKUP($A12,'Return Data'!$B$7:$R$2843,12,0)</f>
        <v>39.771900000000002</v>
      </c>
      <c r="I12" s="66">
        <f t="shared" si="2"/>
        <v>2</v>
      </c>
      <c r="J12" s="65">
        <f>VLOOKUP($A12,'Return Data'!$B$7:$R$2843,13,0)</f>
        <v>77.145399999999995</v>
      </c>
      <c r="K12" s="66">
        <f t="shared" si="3"/>
        <v>3</v>
      </c>
      <c r="L12" s="65">
        <f>VLOOKUP($A12,'Return Data'!$B$7:$R$2843,17,0)</f>
        <v>22.282399999999999</v>
      </c>
      <c r="M12" s="66">
        <f t="shared" si="4"/>
        <v>2</v>
      </c>
      <c r="N12" s="65">
        <f>VLOOKUP($A12,'Return Data'!$B$7:$R$2843,14,0)</f>
        <v>10.652900000000001</v>
      </c>
      <c r="O12" s="66">
        <f t="shared" si="6"/>
        <v>17</v>
      </c>
      <c r="P12" s="65"/>
      <c r="Q12" s="66"/>
      <c r="R12" s="65">
        <f>VLOOKUP($A12,'Return Data'!$B$7:$R$2843,16,0)</f>
        <v>14.898199999999999</v>
      </c>
      <c r="S12" s="67">
        <f t="shared" si="5"/>
        <v>10</v>
      </c>
    </row>
    <row r="13" spans="1:20" x14ac:dyDescent="0.3">
      <c r="A13" s="63" t="s">
        <v>486</v>
      </c>
      <c r="B13" s="64">
        <f>VLOOKUP($A13,'Return Data'!$B$7:$R$2843,3,0)</f>
        <v>44341</v>
      </c>
      <c r="C13" s="65">
        <f>VLOOKUP($A13,'Return Data'!$B$7:$R$2843,4,0)</f>
        <v>235.43</v>
      </c>
      <c r="D13" s="65">
        <f>VLOOKUP($A13,'Return Data'!$B$7:$R$2843,10,0)</f>
        <v>2.7136999999999998</v>
      </c>
      <c r="E13" s="66">
        <f t="shared" si="0"/>
        <v>17</v>
      </c>
      <c r="F13" s="65">
        <f>VLOOKUP($A13,'Return Data'!$B$7:$R$2843,11,0)</f>
        <v>15.770099999999999</v>
      </c>
      <c r="G13" s="66">
        <f t="shared" si="1"/>
        <v>24</v>
      </c>
      <c r="H13" s="65">
        <f>VLOOKUP($A13,'Return Data'!$B$7:$R$2843,12,0)</f>
        <v>25.6096</v>
      </c>
      <c r="I13" s="66">
        <f t="shared" si="2"/>
        <v>25</v>
      </c>
      <c r="J13" s="65">
        <f>VLOOKUP($A13,'Return Data'!$B$7:$R$2843,13,0)</f>
        <v>47.744</v>
      </c>
      <c r="K13" s="66">
        <f t="shared" si="3"/>
        <v>25</v>
      </c>
      <c r="L13" s="65">
        <f>VLOOKUP($A13,'Return Data'!$B$7:$R$2843,17,0)</f>
        <v>17.947399999999998</v>
      </c>
      <c r="M13" s="66">
        <f t="shared" si="4"/>
        <v>6</v>
      </c>
      <c r="N13" s="65">
        <f>VLOOKUP($A13,'Return Data'!$B$7:$R$2843,14,0)</f>
        <v>15.121499999999999</v>
      </c>
      <c r="O13" s="66">
        <f t="shared" si="6"/>
        <v>4</v>
      </c>
      <c r="P13" s="65">
        <f>VLOOKUP($A13,'Return Data'!$B$7:$R$2843,15,0)</f>
        <v>16.026</v>
      </c>
      <c r="Q13" s="66">
        <f>RANK(P13,P$8:P$40,0)</f>
        <v>3</v>
      </c>
      <c r="R13" s="65">
        <f>VLOOKUP($A13,'Return Data'!$B$7:$R$2843,16,0)</f>
        <v>15.2102</v>
      </c>
      <c r="S13" s="67">
        <f t="shared" si="5"/>
        <v>8</v>
      </c>
    </row>
    <row r="14" spans="1:20" x14ac:dyDescent="0.3">
      <c r="A14" s="63" t="s">
        <v>488</v>
      </c>
      <c r="B14" s="64">
        <f>VLOOKUP($A14,'Return Data'!$B$7:$R$2843,3,0)</f>
        <v>44341</v>
      </c>
      <c r="C14" s="65">
        <f>VLOOKUP($A14,'Return Data'!$B$7:$R$2843,4,0)</f>
        <v>227.852</v>
      </c>
      <c r="D14" s="65">
        <f>VLOOKUP($A14,'Return Data'!$B$7:$R$2843,10,0)</f>
        <v>3.6968000000000001</v>
      </c>
      <c r="E14" s="66">
        <f t="shared" si="0"/>
        <v>11</v>
      </c>
      <c r="F14" s="65">
        <f>VLOOKUP($A14,'Return Data'!$B$7:$R$2843,11,0)</f>
        <v>18.2087</v>
      </c>
      <c r="G14" s="66">
        <f t="shared" si="1"/>
        <v>15</v>
      </c>
      <c r="H14" s="65">
        <f>VLOOKUP($A14,'Return Data'!$B$7:$R$2843,12,0)</f>
        <v>28.9514</v>
      </c>
      <c r="I14" s="66">
        <f t="shared" si="2"/>
        <v>16</v>
      </c>
      <c r="J14" s="65">
        <f>VLOOKUP($A14,'Return Data'!$B$7:$R$2843,13,0)</f>
        <v>53.776400000000002</v>
      </c>
      <c r="K14" s="66">
        <f t="shared" si="3"/>
        <v>17</v>
      </c>
      <c r="L14" s="65">
        <f>VLOOKUP($A14,'Return Data'!$B$7:$R$2843,17,0)</f>
        <v>18.5321</v>
      </c>
      <c r="M14" s="66">
        <f t="shared" si="4"/>
        <v>5</v>
      </c>
      <c r="N14" s="65">
        <f>VLOOKUP($A14,'Return Data'!$B$7:$R$2843,14,0)</f>
        <v>14.3062</v>
      </c>
      <c r="O14" s="66">
        <f t="shared" si="6"/>
        <v>6</v>
      </c>
      <c r="P14" s="65">
        <f>VLOOKUP($A14,'Return Data'!$B$7:$R$2843,15,0)</f>
        <v>15.4001</v>
      </c>
      <c r="Q14" s="66">
        <f>RANK(P14,P$8:P$40,0)</f>
        <v>6</v>
      </c>
      <c r="R14" s="65">
        <f>VLOOKUP($A14,'Return Data'!$B$7:$R$2843,16,0)</f>
        <v>14.6447</v>
      </c>
      <c r="S14" s="67">
        <f t="shared" si="5"/>
        <v>13</v>
      </c>
    </row>
    <row r="15" spans="1:20" x14ac:dyDescent="0.3">
      <c r="A15" s="63" t="s">
        <v>490</v>
      </c>
      <c r="B15" s="64">
        <f>VLOOKUP($A15,'Return Data'!$B$7:$R$2843,3,0)</f>
        <v>44341</v>
      </c>
      <c r="C15" s="65">
        <f>VLOOKUP($A15,'Return Data'!$B$7:$R$2843,4,0)</f>
        <v>35.83</v>
      </c>
      <c r="D15" s="65">
        <f>VLOOKUP($A15,'Return Data'!$B$7:$R$2843,10,0)</f>
        <v>3.4352999999999998</v>
      </c>
      <c r="E15" s="66">
        <f t="shared" si="0"/>
        <v>13</v>
      </c>
      <c r="F15" s="65">
        <f>VLOOKUP($A15,'Return Data'!$B$7:$R$2843,11,0)</f>
        <v>18.839099999999998</v>
      </c>
      <c r="G15" s="66">
        <f t="shared" si="1"/>
        <v>13</v>
      </c>
      <c r="H15" s="65">
        <f>VLOOKUP($A15,'Return Data'!$B$7:$R$2843,12,0)</f>
        <v>29.350200000000001</v>
      </c>
      <c r="I15" s="66">
        <f t="shared" si="2"/>
        <v>15</v>
      </c>
      <c r="J15" s="65">
        <f>VLOOKUP($A15,'Return Data'!$B$7:$R$2843,13,0)</f>
        <v>54.8401</v>
      </c>
      <c r="K15" s="66">
        <f t="shared" si="3"/>
        <v>14</v>
      </c>
      <c r="L15" s="65">
        <f>VLOOKUP($A15,'Return Data'!$B$7:$R$2843,17,0)</f>
        <v>16.296500000000002</v>
      </c>
      <c r="M15" s="66">
        <f t="shared" si="4"/>
        <v>8</v>
      </c>
      <c r="N15" s="65">
        <f>VLOOKUP($A15,'Return Data'!$B$7:$R$2843,14,0)</f>
        <v>13.0967</v>
      </c>
      <c r="O15" s="66">
        <f t="shared" si="6"/>
        <v>9</v>
      </c>
      <c r="P15" s="65">
        <f>VLOOKUP($A15,'Return Data'!$B$7:$R$2843,15,0)</f>
        <v>13.0822</v>
      </c>
      <c r="Q15" s="66">
        <f>RANK(P15,P$8:P$40,0)</f>
        <v>11</v>
      </c>
      <c r="R15" s="65">
        <f>VLOOKUP($A15,'Return Data'!$B$7:$R$2843,16,0)</f>
        <v>12.9901</v>
      </c>
      <c r="S15" s="67">
        <f t="shared" si="5"/>
        <v>20</v>
      </c>
    </row>
    <row r="16" spans="1:20" x14ac:dyDescent="0.3">
      <c r="A16" s="63" t="s">
        <v>493</v>
      </c>
      <c r="B16" s="64">
        <f>VLOOKUP($A16,'Return Data'!$B$7:$R$2843,3,0)</f>
        <v>44341</v>
      </c>
      <c r="C16" s="65">
        <f>VLOOKUP($A16,'Return Data'!$B$7:$R$2843,4,0)</f>
        <v>174.5498</v>
      </c>
      <c r="D16" s="65">
        <f>VLOOKUP($A16,'Return Data'!$B$7:$R$2843,10,0)</f>
        <v>2.6013999999999999</v>
      </c>
      <c r="E16" s="66">
        <f t="shared" si="0"/>
        <v>19</v>
      </c>
      <c r="F16" s="65">
        <f>VLOOKUP($A16,'Return Data'!$B$7:$R$2843,11,0)</f>
        <v>19.4041</v>
      </c>
      <c r="G16" s="66">
        <f t="shared" si="1"/>
        <v>12</v>
      </c>
      <c r="H16" s="65">
        <f>VLOOKUP($A16,'Return Data'!$B$7:$R$2843,12,0)</f>
        <v>33.392499999999998</v>
      </c>
      <c r="I16" s="66">
        <f t="shared" si="2"/>
        <v>6</v>
      </c>
      <c r="J16" s="65">
        <f>VLOOKUP($A16,'Return Data'!$B$7:$R$2843,13,0)</f>
        <v>58.619199999999999</v>
      </c>
      <c r="K16" s="66">
        <f t="shared" si="3"/>
        <v>11</v>
      </c>
      <c r="L16" s="65">
        <f>VLOOKUP($A16,'Return Data'!$B$7:$R$2843,17,0)</f>
        <v>15.9237</v>
      </c>
      <c r="M16" s="66">
        <f t="shared" si="4"/>
        <v>10</v>
      </c>
      <c r="N16" s="65">
        <f>VLOOKUP($A16,'Return Data'!$B$7:$R$2843,14,0)</f>
        <v>12.5524</v>
      </c>
      <c r="O16" s="66">
        <f t="shared" si="6"/>
        <v>10</v>
      </c>
      <c r="P16" s="65">
        <f>VLOOKUP($A16,'Return Data'!$B$7:$R$2843,15,0)</f>
        <v>12.8811</v>
      </c>
      <c r="Q16" s="66">
        <f>RANK(P16,P$8:P$40,0)</f>
        <v>12</v>
      </c>
      <c r="R16" s="65">
        <f>VLOOKUP($A16,'Return Data'!$B$7:$R$2843,16,0)</f>
        <v>14.7005</v>
      </c>
      <c r="S16" s="67">
        <f t="shared" si="5"/>
        <v>12</v>
      </c>
    </row>
    <row r="17" spans="1:19" x14ac:dyDescent="0.3">
      <c r="A17" s="63" t="s">
        <v>495</v>
      </c>
      <c r="B17" s="64">
        <f>VLOOKUP($A17,'Return Data'!$B$7:$R$2843,3,0)</f>
        <v>44341</v>
      </c>
      <c r="C17" s="65">
        <f>VLOOKUP($A17,'Return Data'!$B$7:$R$2843,4,0)</f>
        <v>74.988</v>
      </c>
      <c r="D17" s="65">
        <f>VLOOKUP($A17,'Return Data'!$B$7:$R$2843,10,0)</f>
        <v>2.7105999999999999</v>
      </c>
      <c r="E17" s="66">
        <f t="shared" si="0"/>
        <v>18</v>
      </c>
      <c r="F17" s="65">
        <f>VLOOKUP($A17,'Return Data'!$B$7:$R$2843,11,0)</f>
        <v>21.854399999999998</v>
      </c>
      <c r="G17" s="66">
        <f t="shared" si="1"/>
        <v>8</v>
      </c>
      <c r="H17" s="65">
        <f>VLOOKUP($A17,'Return Data'!$B$7:$R$2843,12,0)</f>
        <v>33.240900000000003</v>
      </c>
      <c r="I17" s="66">
        <f t="shared" si="2"/>
        <v>7</v>
      </c>
      <c r="J17" s="65">
        <f>VLOOKUP($A17,'Return Data'!$B$7:$R$2843,13,0)</f>
        <v>62.8369</v>
      </c>
      <c r="K17" s="66">
        <f t="shared" si="3"/>
        <v>5</v>
      </c>
      <c r="L17" s="65">
        <f>VLOOKUP($A17,'Return Data'!$B$7:$R$2843,17,0)</f>
        <v>14.6617</v>
      </c>
      <c r="M17" s="66">
        <f t="shared" si="4"/>
        <v>15</v>
      </c>
      <c r="N17" s="65">
        <f>VLOOKUP($A17,'Return Data'!$B$7:$R$2843,14,0)</f>
        <v>12.3148</v>
      </c>
      <c r="O17" s="66">
        <f t="shared" si="6"/>
        <v>13</v>
      </c>
      <c r="P17" s="65">
        <f>VLOOKUP($A17,'Return Data'!$B$7:$R$2843,15,0)</f>
        <v>14.3855</v>
      </c>
      <c r="Q17" s="66">
        <f>RANK(P17,P$8:P$40,0)</f>
        <v>8</v>
      </c>
      <c r="R17" s="65">
        <f>VLOOKUP($A17,'Return Data'!$B$7:$R$2843,16,0)</f>
        <v>15.6838</v>
      </c>
      <c r="S17" s="67">
        <f t="shared" si="5"/>
        <v>6</v>
      </c>
    </row>
    <row r="18" spans="1:19" x14ac:dyDescent="0.3">
      <c r="A18" s="63" t="s">
        <v>496</v>
      </c>
      <c r="B18" s="64">
        <f>VLOOKUP($A18,'Return Data'!$B$7:$R$2843,3,0)</f>
        <v>44341</v>
      </c>
      <c r="C18" s="65">
        <f>VLOOKUP($A18,'Return Data'!$B$7:$R$2843,4,0)</f>
        <v>14.732699999999999</v>
      </c>
      <c r="D18" s="65">
        <f>VLOOKUP($A18,'Return Data'!$B$7:$R$2843,10,0)</f>
        <v>1.7255</v>
      </c>
      <c r="E18" s="66">
        <f t="shared" si="0"/>
        <v>28</v>
      </c>
      <c r="F18" s="65">
        <f>VLOOKUP($A18,'Return Data'!$B$7:$R$2843,11,0)</f>
        <v>14.959099999999999</v>
      </c>
      <c r="G18" s="66">
        <f t="shared" si="1"/>
        <v>25</v>
      </c>
      <c r="H18" s="65">
        <f>VLOOKUP($A18,'Return Data'!$B$7:$R$2843,12,0)</f>
        <v>25.523599999999998</v>
      </c>
      <c r="I18" s="66">
        <f t="shared" si="2"/>
        <v>26</v>
      </c>
      <c r="J18" s="65">
        <f>VLOOKUP($A18,'Return Data'!$B$7:$R$2843,13,0)</f>
        <v>48.474699999999999</v>
      </c>
      <c r="K18" s="66">
        <f t="shared" si="3"/>
        <v>24</v>
      </c>
      <c r="L18" s="65"/>
      <c r="M18" s="66"/>
      <c r="N18" s="65"/>
      <c r="O18" s="66"/>
      <c r="P18" s="65"/>
      <c r="Q18" s="66"/>
      <c r="R18" s="65">
        <f>VLOOKUP($A18,'Return Data'!$B$7:$R$2843,16,0)</f>
        <v>16.125900000000001</v>
      </c>
      <c r="S18" s="67">
        <f t="shared" si="5"/>
        <v>4</v>
      </c>
    </row>
    <row r="19" spans="1:19" x14ac:dyDescent="0.3">
      <c r="A19" s="63" t="s">
        <v>499</v>
      </c>
      <c r="B19" s="64">
        <f>VLOOKUP($A19,'Return Data'!$B$7:$R$2843,3,0)</f>
        <v>44341</v>
      </c>
      <c r="C19" s="65">
        <f>VLOOKUP($A19,'Return Data'!$B$7:$R$2843,4,0)</f>
        <v>198</v>
      </c>
      <c r="D19" s="65">
        <f>VLOOKUP($A19,'Return Data'!$B$7:$R$2843,10,0)</f>
        <v>4.4303999999999997</v>
      </c>
      <c r="E19" s="66">
        <f t="shared" si="0"/>
        <v>8</v>
      </c>
      <c r="F19" s="65">
        <f>VLOOKUP($A19,'Return Data'!$B$7:$R$2843,11,0)</f>
        <v>31.395600000000002</v>
      </c>
      <c r="G19" s="66">
        <f t="shared" si="1"/>
        <v>2</v>
      </c>
      <c r="H19" s="65">
        <f>VLOOKUP($A19,'Return Data'!$B$7:$R$2843,12,0)</f>
        <v>36.929499999999997</v>
      </c>
      <c r="I19" s="66">
        <f t="shared" si="2"/>
        <v>4</v>
      </c>
      <c r="J19" s="65">
        <f>VLOOKUP($A19,'Return Data'!$B$7:$R$2843,13,0)</f>
        <v>61.211500000000001</v>
      </c>
      <c r="K19" s="66">
        <f t="shared" si="3"/>
        <v>8</v>
      </c>
      <c r="L19" s="65">
        <f>VLOOKUP($A19,'Return Data'!$B$7:$R$2843,17,0)</f>
        <v>16.4498</v>
      </c>
      <c r="M19" s="66">
        <f>RANK(L19,L$8:L$40,0)</f>
        <v>7</v>
      </c>
      <c r="N19" s="65">
        <f>VLOOKUP($A19,'Return Data'!$B$7:$R$2843,14,0)</f>
        <v>13.9564</v>
      </c>
      <c r="O19" s="66">
        <f>RANK(N19,N$8:N$40,0)</f>
        <v>7</v>
      </c>
      <c r="P19" s="65">
        <f>VLOOKUP($A19,'Return Data'!$B$7:$R$2843,15,0)</f>
        <v>15.7608</v>
      </c>
      <c r="Q19" s="66">
        <f>RANK(P19,P$8:P$40,0)</f>
        <v>4</v>
      </c>
      <c r="R19" s="65">
        <f>VLOOKUP($A19,'Return Data'!$B$7:$R$2843,16,0)</f>
        <v>16.181799999999999</v>
      </c>
      <c r="S19" s="67">
        <f t="shared" si="5"/>
        <v>3</v>
      </c>
    </row>
    <row r="20" spans="1:19" x14ac:dyDescent="0.3">
      <c r="A20" s="63" t="s">
        <v>501</v>
      </c>
      <c r="B20" s="64">
        <f>VLOOKUP($A20,'Return Data'!$B$7:$R$2843,3,0)</f>
        <v>44341</v>
      </c>
      <c r="C20" s="65">
        <f>VLOOKUP($A20,'Return Data'!$B$7:$R$2843,4,0)</f>
        <v>15.200200000000001</v>
      </c>
      <c r="D20" s="65">
        <f>VLOOKUP($A20,'Return Data'!$B$7:$R$2843,10,0)</f>
        <v>2.0571999999999999</v>
      </c>
      <c r="E20" s="66">
        <f t="shared" si="0"/>
        <v>24</v>
      </c>
      <c r="F20" s="65">
        <f>VLOOKUP($A20,'Return Data'!$B$7:$R$2843,11,0)</f>
        <v>13.1852</v>
      </c>
      <c r="G20" s="66">
        <f t="shared" si="1"/>
        <v>28</v>
      </c>
      <c r="H20" s="65">
        <f>VLOOKUP($A20,'Return Data'!$B$7:$R$2843,12,0)</f>
        <v>19.8338</v>
      </c>
      <c r="I20" s="66">
        <f t="shared" si="2"/>
        <v>33</v>
      </c>
      <c r="J20" s="65">
        <f>VLOOKUP($A20,'Return Data'!$B$7:$R$2843,13,0)</f>
        <v>41.430100000000003</v>
      </c>
      <c r="K20" s="66">
        <f t="shared" si="3"/>
        <v>32</v>
      </c>
      <c r="L20" s="65">
        <f>VLOOKUP($A20,'Return Data'!$B$7:$R$2843,17,0)</f>
        <v>12.4108</v>
      </c>
      <c r="M20" s="66">
        <f>RANK(L20,L$8:L$40,0)</f>
        <v>24</v>
      </c>
      <c r="N20" s="65">
        <f>VLOOKUP($A20,'Return Data'!$B$7:$R$2843,14,0)</f>
        <v>6.9047999999999998</v>
      </c>
      <c r="O20" s="66">
        <f>RANK(N20,N$8:N$40,0)</f>
        <v>25</v>
      </c>
      <c r="P20" s="65"/>
      <c r="Q20" s="66"/>
      <c r="R20" s="65">
        <f>VLOOKUP($A20,'Return Data'!$B$7:$R$2843,16,0)</f>
        <v>9.5595999999999997</v>
      </c>
      <c r="S20" s="67">
        <f t="shared" si="5"/>
        <v>33</v>
      </c>
    </row>
    <row r="21" spans="1:19" x14ac:dyDescent="0.3">
      <c r="A21" s="63" t="s">
        <v>502</v>
      </c>
      <c r="B21" s="64">
        <f>VLOOKUP($A21,'Return Data'!$B$7:$R$2843,3,0)</f>
        <v>44341</v>
      </c>
      <c r="C21" s="65">
        <f>VLOOKUP($A21,'Return Data'!$B$7:$R$2843,4,0)</f>
        <v>16.02</v>
      </c>
      <c r="D21" s="65">
        <f>VLOOKUP($A21,'Return Data'!$B$7:$R$2843,10,0)</f>
        <v>4.8429000000000002</v>
      </c>
      <c r="E21" s="66">
        <f t="shared" si="0"/>
        <v>4</v>
      </c>
      <c r="F21" s="65">
        <f>VLOOKUP($A21,'Return Data'!$B$7:$R$2843,11,0)</f>
        <v>21.271799999999999</v>
      </c>
      <c r="G21" s="66">
        <f t="shared" si="1"/>
        <v>10</v>
      </c>
      <c r="H21" s="65">
        <f>VLOOKUP($A21,'Return Data'!$B$7:$R$2843,12,0)</f>
        <v>31.635200000000001</v>
      </c>
      <c r="I21" s="66">
        <f t="shared" si="2"/>
        <v>12</v>
      </c>
      <c r="J21" s="65">
        <f>VLOOKUP($A21,'Return Data'!$B$7:$R$2843,13,0)</f>
        <v>60.360399999999998</v>
      </c>
      <c r="K21" s="66">
        <f t="shared" si="3"/>
        <v>9</v>
      </c>
      <c r="L21" s="65">
        <f>VLOOKUP($A21,'Return Data'!$B$7:$R$2843,17,0)</f>
        <v>15.0197</v>
      </c>
      <c r="M21" s="66">
        <f>RANK(L21,L$8:L$40,0)</f>
        <v>13</v>
      </c>
      <c r="N21" s="65">
        <f>VLOOKUP($A21,'Return Data'!$B$7:$R$2843,14,0)</f>
        <v>10.741199999999999</v>
      </c>
      <c r="O21" s="66">
        <f>RANK(N21,N$8:N$40,0)</f>
        <v>16</v>
      </c>
      <c r="P21" s="65"/>
      <c r="Q21" s="66"/>
      <c r="R21" s="65">
        <f>VLOOKUP($A21,'Return Data'!$B$7:$R$2843,16,0)</f>
        <v>11.297499999999999</v>
      </c>
      <c r="S21" s="67">
        <f t="shared" si="5"/>
        <v>29</v>
      </c>
    </row>
    <row r="22" spans="1:19" x14ac:dyDescent="0.3">
      <c r="A22" s="63" t="s">
        <v>504</v>
      </c>
      <c r="B22" s="64">
        <f>VLOOKUP($A22,'Return Data'!$B$7:$R$2843,3,0)</f>
        <v>44341</v>
      </c>
      <c r="C22" s="65">
        <f>VLOOKUP($A22,'Return Data'!$B$7:$R$2843,4,0)</f>
        <v>13.870100000000001</v>
      </c>
      <c r="D22" s="65">
        <f>VLOOKUP($A22,'Return Data'!$B$7:$R$2843,10,0)</f>
        <v>2.2717999999999998</v>
      </c>
      <c r="E22" s="66">
        <f t="shared" si="0"/>
        <v>22</v>
      </c>
      <c r="F22" s="65">
        <f>VLOOKUP($A22,'Return Data'!$B$7:$R$2843,11,0)</f>
        <v>12.681699999999999</v>
      </c>
      <c r="G22" s="66">
        <f t="shared" si="1"/>
        <v>29</v>
      </c>
      <c r="H22" s="65">
        <f>VLOOKUP($A22,'Return Data'!$B$7:$R$2843,12,0)</f>
        <v>26.4712</v>
      </c>
      <c r="I22" s="66">
        <f t="shared" si="2"/>
        <v>21</v>
      </c>
      <c r="J22" s="65">
        <f>VLOOKUP($A22,'Return Data'!$B$7:$R$2843,13,0)</f>
        <v>51.6355</v>
      </c>
      <c r="K22" s="66">
        <f t="shared" si="3"/>
        <v>20</v>
      </c>
      <c r="L22" s="65"/>
      <c r="M22" s="66"/>
      <c r="N22" s="65"/>
      <c r="O22" s="66"/>
      <c r="P22" s="65"/>
      <c r="Q22" s="66"/>
      <c r="R22" s="65">
        <f>VLOOKUP($A22,'Return Data'!$B$7:$R$2843,16,0)</f>
        <v>14.289899999999999</v>
      </c>
      <c r="S22" s="67">
        <f t="shared" si="5"/>
        <v>15</v>
      </c>
    </row>
    <row r="23" spans="1:19" x14ac:dyDescent="0.3">
      <c r="A23" s="63" t="s">
        <v>506</v>
      </c>
      <c r="B23" s="64">
        <f>VLOOKUP($A23,'Return Data'!$B$7:$R$2843,3,0)</f>
        <v>44341</v>
      </c>
      <c r="C23" s="65">
        <f>VLOOKUP($A23,'Return Data'!$B$7:$R$2843,4,0)</f>
        <v>13.5662</v>
      </c>
      <c r="D23" s="65">
        <f>VLOOKUP($A23,'Return Data'!$B$7:$R$2843,10,0)</f>
        <v>1.4212</v>
      </c>
      <c r="E23" s="66">
        <f t="shared" si="0"/>
        <v>31</v>
      </c>
      <c r="F23" s="65">
        <f>VLOOKUP($A23,'Return Data'!$B$7:$R$2843,11,0)</f>
        <v>14.335100000000001</v>
      </c>
      <c r="G23" s="66">
        <f t="shared" si="1"/>
        <v>26</v>
      </c>
      <c r="H23" s="65">
        <f>VLOOKUP($A23,'Return Data'!$B$7:$R$2843,12,0)</f>
        <v>21.784600000000001</v>
      </c>
      <c r="I23" s="66">
        <f t="shared" si="2"/>
        <v>30</v>
      </c>
      <c r="J23" s="65">
        <f>VLOOKUP($A23,'Return Data'!$B$7:$R$2843,13,0)</f>
        <v>44.195500000000003</v>
      </c>
      <c r="K23" s="66">
        <f t="shared" si="3"/>
        <v>29</v>
      </c>
      <c r="L23" s="65">
        <f>VLOOKUP($A23,'Return Data'!$B$7:$R$2843,17,0)</f>
        <v>12.9497</v>
      </c>
      <c r="M23" s="66">
        <f>RANK(L23,L$8:L$40,0)</f>
        <v>22</v>
      </c>
      <c r="N23" s="65"/>
      <c r="O23" s="66"/>
      <c r="P23" s="65"/>
      <c r="Q23" s="66"/>
      <c r="R23" s="65">
        <f>VLOOKUP($A23,'Return Data'!$B$7:$R$2843,16,0)</f>
        <v>11.073499999999999</v>
      </c>
      <c r="S23" s="67">
        <f t="shared" si="5"/>
        <v>30</v>
      </c>
    </row>
    <row r="24" spans="1:19" x14ac:dyDescent="0.3">
      <c r="A24" s="63" t="s">
        <v>509</v>
      </c>
      <c r="B24" s="64">
        <f>VLOOKUP($A24,'Return Data'!$B$7:$R$2843,3,0)</f>
        <v>44341</v>
      </c>
      <c r="C24" s="65">
        <f>VLOOKUP($A24,'Return Data'!$B$7:$R$2843,4,0)</f>
        <v>66.705399999999997</v>
      </c>
      <c r="D24" s="65">
        <f>VLOOKUP($A24,'Return Data'!$B$7:$R$2843,10,0)</f>
        <v>3.7879999999999998</v>
      </c>
      <c r="E24" s="66">
        <f t="shared" si="0"/>
        <v>10</v>
      </c>
      <c r="F24" s="65">
        <f>VLOOKUP($A24,'Return Data'!$B$7:$R$2843,11,0)</f>
        <v>20.048200000000001</v>
      </c>
      <c r="G24" s="66">
        <f t="shared" si="1"/>
        <v>11</v>
      </c>
      <c r="H24" s="65">
        <f>VLOOKUP($A24,'Return Data'!$B$7:$R$2843,12,0)</f>
        <v>32.817399999999999</v>
      </c>
      <c r="I24" s="66">
        <f t="shared" si="2"/>
        <v>10</v>
      </c>
      <c r="J24" s="65">
        <f>VLOOKUP($A24,'Return Data'!$B$7:$R$2843,13,0)</f>
        <v>83.798900000000003</v>
      </c>
      <c r="K24" s="66">
        <f t="shared" si="3"/>
        <v>2</v>
      </c>
      <c r="L24" s="65">
        <f>VLOOKUP($A24,'Return Data'!$B$7:$R$2843,17,0)</f>
        <v>15.333</v>
      </c>
      <c r="M24" s="66">
        <f>RANK(L24,L$8:L$40,0)</f>
        <v>12</v>
      </c>
      <c r="N24" s="65">
        <f>VLOOKUP($A24,'Return Data'!$B$7:$R$2843,14,0)</f>
        <v>12.371700000000001</v>
      </c>
      <c r="O24" s="66">
        <f>RANK(N24,N$8:N$40,0)</f>
        <v>12</v>
      </c>
      <c r="P24" s="65">
        <f>VLOOKUP($A24,'Return Data'!$B$7:$R$2843,15,0)</f>
        <v>11.587400000000001</v>
      </c>
      <c r="Q24" s="66">
        <f>RANK(P24,P$8:P$40,0)</f>
        <v>18</v>
      </c>
      <c r="R24" s="65">
        <f>VLOOKUP($A24,'Return Data'!$B$7:$R$2843,16,0)</f>
        <v>12.391999999999999</v>
      </c>
      <c r="S24" s="67">
        <f t="shared" si="5"/>
        <v>22</v>
      </c>
    </row>
    <row r="25" spans="1:19" x14ac:dyDescent="0.3">
      <c r="A25" s="63" t="s">
        <v>1838</v>
      </c>
      <c r="B25" s="64">
        <f>VLOOKUP($A25,'Return Data'!$B$7:$R$2843,3,0)</f>
        <v>44341</v>
      </c>
      <c r="C25" s="65">
        <f>VLOOKUP($A25,'Return Data'!$B$7:$R$2843,4,0)</f>
        <v>39.207000000000001</v>
      </c>
      <c r="D25" s="65">
        <f>VLOOKUP($A25,'Return Data'!$B$7:$R$2843,10,0)</f>
        <v>4.7027999999999999</v>
      </c>
      <c r="E25" s="66">
        <f t="shared" si="0"/>
        <v>6</v>
      </c>
      <c r="F25" s="65">
        <f>VLOOKUP($A25,'Return Data'!$B$7:$R$2843,11,0)</f>
        <v>22.840499999999999</v>
      </c>
      <c r="G25" s="66">
        <f t="shared" si="1"/>
        <v>7</v>
      </c>
      <c r="H25" s="65">
        <f>VLOOKUP($A25,'Return Data'!$B$7:$R$2843,12,0)</f>
        <v>37.341900000000003</v>
      </c>
      <c r="I25" s="66">
        <f t="shared" si="2"/>
        <v>3</v>
      </c>
      <c r="J25" s="65">
        <f>VLOOKUP($A25,'Return Data'!$B$7:$R$2843,13,0)</f>
        <v>69.316800000000001</v>
      </c>
      <c r="K25" s="66">
        <f t="shared" si="3"/>
        <v>4</v>
      </c>
      <c r="L25" s="65">
        <f>VLOOKUP($A25,'Return Data'!$B$7:$R$2843,17,0)</f>
        <v>19.638400000000001</v>
      </c>
      <c r="M25" s="66">
        <f>RANK(L25,L$8:L$40,0)</f>
        <v>4</v>
      </c>
      <c r="N25" s="65">
        <f>VLOOKUP($A25,'Return Data'!$B$7:$R$2843,14,0)</f>
        <v>15.009499999999999</v>
      </c>
      <c r="O25" s="66">
        <f>RANK(N25,N$8:N$40,0)</f>
        <v>5</v>
      </c>
      <c r="P25" s="65">
        <f>VLOOKUP($A25,'Return Data'!$B$7:$R$2843,15,0)</f>
        <v>15.186500000000001</v>
      </c>
      <c r="Q25" s="66">
        <f>RANK(P25,P$8:P$40,0)</f>
        <v>7</v>
      </c>
      <c r="R25" s="65">
        <f>VLOOKUP($A25,'Return Data'!$B$7:$R$2843,16,0)</f>
        <v>12.659700000000001</v>
      </c>
      <c r="S25" s="67">
        <f t="shared" si="5"/>
        <v>21</v>
      </c>
    </row>
    <row r="26" spans="1:19" x14ac:dyDescent="0.3">
      <c r="A26" s="63" t="s">
        <v>510</v>
      </c>
      <c r="B26" s="64">
        <f>VLOOKUP($A26,'Return Data'!$B$7:$R$2843,3,0)</f>
        <v>44341</v>
      </c>
      <c r="C26" s="65">
        <f>VLOOKUP($A26,'Return Data'!$B$7:$R$2843,4,0)</f>
        <v>36.564</v>
      </c>
      <c r="D26" s="65">
        <f>VLOOKUP($A26,'Return Data'!$B$7:$R$2843,10,0)</f>
        <v>2.7887</v>
      </c>
      <c r="E26" s="66">
        <f t="shared" si="0"/>
        <v>16</v>
      </c>
      <c r="F26" s="65">
        <f>VLOOKUP($A26,'Return Data'!$B$7:$R$2843,11,0)</f>
        <v>15.917999999999999</v>
      </c>
      <c r="G26" s="66">
        <f t="shared" si="1"/>
        <v>23</v>
      </c>
      <c r="H26" s="65">
        <f>VLOOKUP($A26,'Return Data'!$B$7:$R$2843,12,0)</f>
        <v>26.013200000000001</v>
      </c>
      <c r="I26" s="66">
        <f t="shared" si="2"/>
        <v>23</v>
      </c>
      <c r="J26" s="65">
        <f>VLOOKUP($A26,'Return Data'!$B$7:$R$2843,13,0)</f>
        <v>50.469099999999997</v>
      </c>
      <c r="K26" s="66">
        <f t="shared" si="3"/>
        <v>22</v>
      </c>
      <c r="L26" s="65">
        <f>VLOOKUP($A26,'Return Data'!$B$7:$R$2843,17,0)</f>
        <v>13.7775</v>
      </c>
      <c r="M26" s="66">
        <f>RANK(L26,L$8:L$40,0)</f>
        <v>19</v>
      </c>
      <c r="N26" s="65">
        <f>VLOOKUP($A26,'Return Data'!$B$7:$R$2843,14,0)</f>
        <v>9.7158999999999995</v>
      </c>
      <c r="O26" s="66">
        <f>RANK(N26,N$8:N$40,0)</f>
        <v>22</v>
      </c>
      <c r="P26" s="65">
        <f>VLOOKUP($A26,'Return Data'!$B$7:$R$2843,15,0)</f>
        <v>12.6882</v>
      </c>
      <c r="Q26" s="66">
        <f>RANK(P26,P$8:P$40,0)</f>
        <v>13</v>
      </c>
      <c r="R26" s="65">
        <f>VLOOKUP($A26,'Return Data'!$B$7:$R$2843,16,0)</f>
        <v>14.7197</v>
      </c>
      <c r="S26" s="67">
        <f t="shared" si="5"/>
        <v>11</v>
      </c>
    </row>
    <row r="27" spans="1:19" x14ac:dyDescent="0.3">
      <c r="A27" s="63" t="s">
        <v>513</v>
      </c>
      <c r="B27" s="64">
        <f>VLOOKUP($A27,'Return Data'!$B$7:$R$2843,3,0)</f>
        <v>44341</v>
      </c>
      <c r="C27" s="65">
        <f>VLOOKUP($A27,'Return Data'!$B$7:$R$2843,4,0)</f>
        <v>135.72229999999999</v>
      </c>
      <c r="D27" s="65">
        <f>VLOOKUP($A27,'Return Data'!$B$7:$R$2843,10,0)</f>
        <v>1.9544999999999999</v>
      </c>
      <c r="E27" s="66">
        <f t="shared" si="0"/>
        <v>25</v>
      </c>
      <c r="F27" s="65">
        <f>VLOOKUP($A27,'Return Data'!$B$7:$R$2843,11,0)</f>
        <v>11.011699999999999</v>
      </c>
      <c r="G27" s="66">
        <f t="shared" si="1"/>
        <v>33</v>
      </c>
      <c r="H27" s="65">
        <f>VLOOKUP($A27,'Return Data'!$B$7:$R$2843,12,0)</f>
        <v>20.615200000000002</v>
      </c>
      <c r="I27" s="66">
        <f t="shared" si="2"/>
        <v>31</v>
      </c>
      <c r="J27" s="65">
        <f>VLOOKUP($A27,'Return Data'!$B$7:$R$2843,13,0)</f>
        <v>41.0137</v>
      </c>
      <c r="K27" s="66">
        <f t="shared" si="3"/>
        <v>33</v>
      </c>
      <c r="L27" s="65">
        <f>VLOOKUP($A27,'Return Data'!$B$7:$R$2843,17,0)</f>
        <v>11.704800000000001</v>
      </c>
      <c r="M27" s="66">
        <f>RANK(L27,L$8:L$40,0)</f>
        <v>27</v>
      </c>
      <c r="N27" s="65">
        <f>VLOOKUP($A27,'Return Data'!$B$7:$R$2843,14,0)</f>
        <v>11.011900000000001</v>
      </c>
      <c r="O27" s="66">
        <f>RANK(N27,N$8:N$40,0)</f>
        <v>15</v>
      </c>
      <c r="P27" s="65">
        <f>VLOOKUP($A27,'Return Data'!$B$7:$R$2843,15,0)</f>
        <v>11.2173</v>
      </c>
      <c r="Q27" s="66">
        <f>RANK(P27,P$8:P$40,0)</f>
        <v>20</v>
      </c>
      <c r="R27" s="65">
        <f>VLOOKUP($A27,'Return Data'!$B$7:$R$2843,16,0)</f>
        <v>10.2308</v>
      </c>
      <c r="S27" s="67">
        <f t="shared" si="5"/>
        <v>31</v>
      </c>
    </row>
    <row r="28" spans="1:19" x14ac:dyDescent="0.3">
      <c r="A28" s="63" t="s">
        <v>514</v>
      </c>
      <c r="B28" s="64">
        <f>VLOOKUP($A28,'Return Data'!$B$7:$R$2843,3,0)</f>
        <v>44341</v>
      </c>
      <c r="C28" s="65">
        <f>VLOOKUP($A28,'Return Data'!$B$7:$R$2843,4,0)</f>
        <v>15.1198</v>
      </c>
      <c r="D28" s="65">
        <f>VLOOKUP($A28,'Return Data'!$B$7:$R$2843,10,0)</f>
        <v>4.8246000000000002</v>
      </c>
      <c r="E28" s="66">
        <f t="shared" si="0"/>
        <v>5</v>
      </c>
      <c r="F28" s="65">
        <f>VLOOKUP($A28,'Return Data'!$B$7:$R$2843,11,0)</f>
        <v>23.3736</v>
      </c>
      <c r="G28" s="66">
        <f t="shared" si="1"/>
        <v>5</v>
      </c>
      <c r="H28" s="65">
        <f>VLOOKUP($A28,'Return Data'!$B$7:$R$2843,12,0)</f>
        <v>33.143700000000003</v>
      </c>
      <c r="I28" s="66">
        <f t="shared" si="2"/>
        <v>9</v>
      </c>
      <c r="J28" s="65">
        <f>VLOOKUP($A28,'Return Data'!$B$7:$R$2843,13,0)</f>
        <v>58.214799999999997</v>
      </c>
      <c r="K28" s="66">
        <f t="shared" si="3"/>
        <v>12</v>
      </c>
      <c r="L28" s="65"/>
      <c r="M28" s="66"/>
      <c r="N28" s="65"/>
      <c r="O28" s="66"/>
      <c r="P28" s="65"/>
      <c r="Q28" s="66"/>
      <c r="R28" s="65">
        <f>VLOOKUP($A28,'Return Data'!$B$7:$R$2843,16,0)</f>
        <v>25.009899999999998</v>
      </c>
      <c r="S28" s="67">
        <f t="shared" si="5"/>
        <v>1</v>
      </c>
    </row>
    <row r="29" spans="1:19" x14ac:dyDescent="0.3">
      <c r="A29" s="63" t="s">
        <v>517</v>
      </c>
      <c r="B29" s="64">
        <f>VLOOKUP($A29,'Return Data'!$B$7:$R$2843,3,0)</f>
        <v>44341</v>
      </c>
      <c r="C29" s="65">
        <f>VLOOKUP($A29,'Return Data'!$B$7:$R$2843,4,0)</f>
        <v>21.603999999999999</v>
      </c>
      <c r="D29" s="65">
        <f>VLOOKUP($A29,'Return Data'!$B$7:$R$2843,10,0)</f>
        <v>2.5101</v>
      </c>
      <c r="E29" s="66">
        <f t="shared" si="0"/>
        <v>20</v>
      </c>
      <c r="F29" s="65">
        <f>VLOOKUP($A29,'Return Data'!$B$7:$R$2843,11,0)</f>
        <v>17.521599999999999</v>
      </c>
      <c r="G29" s="66">
        <f t="shared" si="1"/>
        <v>18</v>
      </c>
      <c r="H29" s="65">
        <f>VLOOKUP($A29,'Return Data'!$B$7:$R$2843,12,0)</f>
        <v>27.284500000000001</v>
      </c>
      <c r="I29" s="66">
        <f t="shared" si="2"/>
        <v>20</v>
      </c>
      <c r="J29" s="65">
        <f>VLOOKUP($A29,'Return Data'!$B$7:$R$2843,13,0)</f>
        <v>54.6235</v>
      </c>
      <c r="K29" s="66">
        <f t="shared" si="3"/>
        <v>15</v>
      </c>
      <c r="L29" s="65">
        <f>VLOOKUP($A29,'Return Data'!$B$7:$R$2843,17,0)</f>
        <v>16.102</v>
      </c>
      <c r="M29" s="66">
        <f>RANK(L29,L$8:L$40,0)</f>
        <v>9</v>
      </c>
      <c r="N29" s="65">
        <f>VLOOKUP($A29,'Return Data'!$B$7:$R$2843,14,0)</f>
        <v>15.1502</v>
      </c>
      <c r="O29" s="66">
        <f>RANK(N29,N$8:N$40,0)</f>
        <v>3</v>
      </c>
      <c r="P29" s="65">
        <f>VLOOKUP($A29,'Return Data'!$B$7:$R$2843,15,0)</f>
        <v>16.2514</v>
      </c>
      <c r="Q29" s="66">
        <f>RANK(P29,P$8:P$40,0)</f>
        <v>2</v>
      </c>
      <c r="R29" s="65">
        <f>VLOOKUP($A29,'Return Data'!$B$7:$R$2843,16,0)</f>
        <v>14.1319</v>
      </c>
      <c r="S29" s="67">
        <f t="shared" si="5"/>
        <v>16</v>
      </c>
    </row>
    <row r="30" spans="1:19" x14ac:dyDescent="0.3">
      <c r="A30" s="63" t="s">
        <v>519</v>
      </c>
      <c r="B30" s="64">
        <f>VLOOKUP($A30,'Return Data'!$B$7:$R$2843,3,0)</f>
        <v>44341</v>
      </c>
      <c r="C30" s="65">
        <f>VLOOKUP($A30,'Return Data'!$B$7:$R$2843,4,0)</f>
        <v>14.6525</v>
      </c>
      <c r="D30" s="65">
        <f>VLOOKUP($A30,'Return Data'!$B$7:$R$2843,10,0)</f>
        <v>0.89380000000000004</v>
      </c>
      <c r="E30" s="66">
        <f t="shared" si="0"/>
        <v>32</v>
      </c>
      <c r="F30" s="65">
        <f>VLOOKUP($A30,'Return Data'!$B$7:$R$2843,11,0)</f>
        <v>11.8179</v>
      </c>
      <c r="G30" s="66">
        <f t="shared" si="1"/>
        <v>32</v>
      </c>
      <c r="H30" s="65">
        <f>VLOOKUP($A30,'Return Data'!$B$7:$R$2843,12,0)</f>
        <v>22.125499999999999</v>
      </c>
      <c r="I30" s="66">
        <f t="shared" si="2"/>
        <v>28</v>
      </c>
      <c r="J30" s="65">
        <f>VLOOKUP($A30,'Return Data'!$B$7:$R$2843,13,0)</f>
        <v>44.224600000000002</v>
      </c>
      <c r="K30" s="66">
        <f t="shared" si="3"/>
        <v>28</v>
      </c>
      <c r="L30" s="65"/>
      <c r="M30" s="66"/>
      <c r="N30" s="65"/>
      <c r="O30" s="66"/>
      <c r="P30" s="65"/>
      <c r="Q30" s="66"/>
      <c r="R30" s="65">
        <f>VLOOKUP($A30,'Return Data'!$B$7:$R$2843,16,0)</f>
        <v>15.2239</v>
      </c>
      <c r="S30" s="67">
        <f t="shared" si="5"/>
        <v>7</v>
      </c>
    </row>
    <row r="31" spans="1:19" x14ac:dyDescent="0.3">
      <c r="A31" s="63" t="s">
        <v>2011</v>
      </c>
      <c r="B31" s="64">
        <f>VLOOKUP($A31,'Return Data'!$B$7:$R$2843,3,0)</f>
        <v>44341</v>
      </c>
      <c r="C31" s="65">
        <f>VLOOKUP($A31,'Return Data'!$B$7:$R$2843,4,0)</f>
        <v>13.2616</v>
      </c>
      <c r="D31" s="65">
        <f>VLOOKUP($A31,'Return Data'!$B$7:$R$2843,10,0)</f>
        <v>1.6012</v>
      </c>
      <c r="E31" s="66">
        <f t="shared" si="0"/>
        <v>30</v>
      </c>
      <c r="F31" s="65">
        <f>VLOOKUP($A31,'Return Data'!$B$7:$R$2843,11,0)</f>
        <v>14.165699999999999</v>
      </c>
      <c r="G31" s="66">
        <f t="shared" si="1"/>
        <v>27</v>
      </c>
      <c r="H31" s="65">
        <f>VLOOKUP($A31,'Return Data'!$B$7:$R$2843,12,0)</f>
        <v>21.9772</v>
      </c>
      <c r="I31" s="66">
        <f t="shared" si="2"/>
        <v>29</v>
      </c>
      <c r="J31" s="65">
        <f>VLOOKUP($A31,'Return Data'!$B$7:$R$2843,13,0)</f>
        <v>42.307099999999998</v>
      </c>
      <c r="K31" s="66">
        <f t="shared" si="3"/>
        <v>31</v>
      </c>
      <c r="L31" s="65">
        <f>VLOOKUP($A31,'Return Data'!$B$7:$R$2843,17,0)</f>
        <v>10.499499999999999</v>
      </c>
      <c r="M31" s="66">
        <f t="shared" ref="M31:M40" si="7">RANK(L31,L$8:L$40,0)</f>
        <v>28</v>
      </c>
      <c r="N31" s="65"/>
      <c r="O31" s="66"/>
      <c r="P31" s="65"/>
      <c r="Q31" s="66"/>
      <c r="R31" s="65">
        <f>VLOOKUP($A31,'Return Data'!$B$7:$R$2843,16,0)</f>
        <v>9.6270000000000007</v>
      </c>
      <c r="S31" s="67">
        <f t="shared" si="5"/>
        <v>32</v>
      </c>
    </row>
    <row r="32" spans="1:19" x14ac:dyDescent="0.3">
      <c r="A32" s="63" t="s">
        <v>522</v>
      </c>
      <c r="B32" s="64">
        <f>VLOOKUP($A32,'Return Data'!$B$7:$R$2843,3,0)</f>
        <v>44341</v>
      </c>
      <c r="C32" s="65">
        <f>VLOOKUP($A32,'Return Data'!$B$7:$R$2843,4,0)</f>
        <v>64.370900000000006</v>
      </c>
      <c r="D32" s="65">
        <f>VLOOKUP($A32,'Return Data'!$B$7:$R$2843,10,0)</f>
        <v>3.5045000000000002</v>
      </c>
      <c r="E32" s="66">
        <f t="shared" si="0"/>
        <v>12</v>
      </c>
      <c r="F32" s="65">
        <f>VLOOKUP($A32,'Return Data'!$B$7:$R$2843,11,0)</f>
        <v>23.269100000000002</v>
      </c>
      <c r="G32" s="66">
        <f t="shared" si="1"/>
        <v>6</v>
      </c>
      <c r="H32" s="65">
        <f>VLOOKUP($A32,'Return Data'!$B$7:$R$2843,12,0)</f>
        <v>33.418399999999998</v>
      </c>
      <c r="I32" s="66">
        <f t="shared" si="2"/>
        <v>5</v>
      </c>
      <c r="J32" s="65">
        <f>VLOOKUP($A32,'Return Data'!$B$7:$R$2843,13,0)</f>
        <v>62.281100000000002</v>
      </c>
      <c r="K32" s="66">
        <f t="shared" si="3"/>
        <v>6</v>
      </c>
      <c r="L32" s="65">
        <f>VLOOKUP($A32,'Return Data'!$B$7:$R$2843,17,0)</f>
        <v>5.5189000000000004</v>
      </c>
      <c r="M32" s="66">
        <f t="shared" si="7"/>
        <v>29</v>
      </c>
      <c r="N32" s="65">
        <f>VLOOKUP($A32,'Return Data'!$B$7:$R$2843,14,0)</f>
        <v>3.8159000000000001</v>
      </c>
      <c r="O32" s="66">
        <f t="shared" ref="O32:O40" si="8">RANK(N32,N$8:N$40,0)</f>
        <v>26</v>
      </c>
      <c r="P32" s="65">
        <f>VLOOKUP($A32,'Return Data'!$B$7:$R$2843,15,0)</f>
        <v>9.1274999999999995</v>
      </c>
      <c r="Q32" s="66">
        <f t="shared" ref="Q32:Q40" si="9">RANK(P32,P$8:P$40,0)</f>
        <v>22</v>
      </c>
      <c r="R32" s="65">
        <f>VLOOKUP($A32,'Return Data'!$B$7:$R$2843,16,0)</f>
        <v>11.505800000000001</v>
      </c>
      <c r="S32" s="67">
        <f t="shared" si="5"/>
        <v>27</v>
      </c>
    </row>
    <row r="33" spans="1:19" x14ac:dyDescent="0.3">
      <c r="A33" s="63" t="s">
        <v>528</v>
      </c>
      <c r="B33" s="64">
        <f>VLOOKUP($A33,'Return Data'!$B$7:$R$2843,3,0)</f>
        <v>44341</v>
      </c>
      <c r="C33" s="65">
        <f>VLOOKUP($A33,'Return Data'!$B$7:$R$2843,4,0)</f>
        <v>97.85</v>
      </c>
      <c r="D33" s="65">
        <f>VLOOKUP($A33,'Return Data'!$B$7:$R$2843,10,0)</f>
        <v>4.5293999999999999</v>
      </c>
      <c r="E33" s="66">
        <f t="shared" si="0"/>
        <v>7</v>
      </c>
      <c r="F33" s="65">
        <f>VLOOKUP($A33,'Return Data'!$B$7:$R$2843,11,0)</f>
        <v>18.290600000000001</v>
      </c>
      <c r="G33" s="66">
        <f t="shared" si="1"/>
        <v>14</v>
      </c>
      <c r="H33" s="65">
        <f>VLOOKUP($A33,'Return Data'!$B$7:$R$2843,12,0)</f>
        <v>29.791699999999999</v>
      </c>
      <c r="I33" s="66">
        <f t="shared" si="2"/>
        <v>13</v>
      </c>
      <c r="J33" s="65">
        <f>VLOOKUP($A33,'Return Data'!$B$7:$R$2843,13,0)</f>
        <v>53.948999999999998</v>
      </c>
      <c r="K33" s="66">
        <f t="shared" si="3"/>
        <v>16</v>
      </c>
      <c r="L33" s="65">
        <f>VLOOKUP($A33,'Return Data'!$B$7:$R$2843,17,0)</f>
        <v>14.218500000000001</v>
      </c>
      <c r="M33" s="66">
        <f t="shared" si="7"/>
        <v>17</v>
      </c>
      <c r="N33" s="65">
        <f>VLOOKUP($A33,'Return Data'!$B$7:$R$2843,14,0)</f>
        <v>11.6043</v>
      </c>
      <c r="O33" s="66">
        <f t="shared" si="8"/>
        <v>14</v>
      </c>
      <c r="P33" s="65">
        <f>VLOOKUP($A33,'Return Data'!$B$7:$R$2843,15,0)</f>
        <v>11.465400000000001</v>
      </c>
      <c r="Q33" s="66">
        <f t="shared" si="9"/>
        <v>19</v>
      </c>
      <c r="R33" s="65">
        <f>VLOOKUP($A33,'Return Data'!$B$7:$R$2843,16,0)</f>
        <v>12.3215</v>
      </c>
      <c r="S33" s="67">
        <f t="shared" si="5"/>
        <v>23</v>
      </c>
    </row>
    <row r="34" spans="1:19" x14ac:dyDescent="0.3">
      <c r="A34" s="63" t="s">
        <v>530</v>
      </c>
      <c r="B34" s="64">
        <f>VLOOKUP($A34,'Return Data'!$B$7:$R$2843,3,0)</f>
        <v>44341</v>
      </c>
      <c r="C34" s="65">
        <f>VLOOKUP($A34,'Return Data'!$B$7:$R$2843,4,0)</f>
        <v>106.16</v>
      </c>
      <c r="D34" s="65">
        <f>VLOOKUP($A34,'Return Data'!$B$7:$R$2843,10,0)</f>
        <v>1.8126</v>
      </c>
      <c r="E34" s="66">
        <f t="shared" si="0"/>
        <v>26</v>
      </c>
      <c r="F34" s="65">
        <f>VLOOKUP($A34,'Return Data'!$B$7:$R$2843,11,0)</f>
        <v>17.0581</v>
      </c>
      <c r="G34" s="66">
        <f t="shared" si="1"/>
        <v>21</v>
      </c>
      <c r="H34" s="65">
        <f>VLOOKUP($A34,'Return Data'!$B$7:$R$2843,12,0)</f>
        <v>27.397099999999998</v>
      </c>
      <c r="I34" s="66">
        <f t="shared" si="2"/>
        <v>19</v>
      </c>
      <c r="J34" s="65">
        <f>VLOOKUP($A34,'Return Data'!$B$7:$R$2843,13,0)</f>
        <v>52.748199999999997</v>
      </c>
      <c r="K34" s="66">
        <f t="shared" si="3"/>
        <v>19</v>
      </c>
      <c r="L34" s="65">
        <f>VLOOKUP($A34,'Return Data'!$B$7:$R$2843,17,0)</f>
        <v>13.022500000000001</v>
      </c>
      <c r="M34" s="66">
        <f t="shared" si="7"/>
        <v>21</v>
      </c>
      <c r="N34" s="65">
        <f>VLOOKUP($A34,'Return Data'!$B$7:$R$2843,14,0)</f>
        <v>10.146800000000001</v>
      </c>
      <c r="O34" s="66">
        <f t="shared" si="8"/>
        <v>21</v>
      </c>
      <c r="P34" s="65">
        <f>VLOOKUP($A34,'Return Data'!$B$7:$R$2843,15,0)</f>
        <v>15.4452</v>
      </c>
      <c r="Q34" s="66">
        <f t="shared" si="9"/>
        <v>5</v>
      </c>
      <c r="R34" s="65">
        <f>VLOOKUP($A34,'Return Data'!$B$7:$R$2843,16,0)</f>
        <v>14.345000000000001</v>
      </c>
      <c r="S34" s="67">
        <f t="shared" si="5"/>
        <v>14</v>
      </c>
    </row>
    <row r="35" spans="1:19" x14ac:dyDescent="0.3">
      <c r="A35" s="63" t="s">
        <v>532</v>
      </c>
      <c r="B35" s="64">
        <f>VLOOKUP($A35,'Return Data'!$B$7:$R$2843,3,0)</f>
        <v>44341</v>
      </c>
      <c r="C35" s="65">
        <f>VLOOKUP($A35,'Return Data'!$B$7:$R$2843,4,0)</f>
        <v>244.73310000000001</v>
      </c>
      <c r="D35" s="65">
        <f>VLOOKUP($A35,'Return Data'!$B$7:$R$2843,10,0)</f>
        <v>17.851400000000002</v>
      </c>
      <c r="E35" s="66">
        <f t="shared" si="0"/>
        <v>1</v>
      </c>
      <c r="F35" s="65">
        <f>VLOOKUP($A35,'Return Data'!$B$7:$R$2843,11,0)</f>
        <v>38.9285</v>
      </c>
      <c r="G35" s="66">
        <f t="shared" si="1"/>
        <v>1</v>
      </c>
      <c r="H35" s="65">
        <f>VLOOKUP($A35,'Return Data'!$B$7:$R$2843,12,0)</f>
        <v>47.840800000000002</v>
      </c>
      <c r="I35" s="66">
        <f t="shared" si="2"/>
        <v>1</v>
      </c>
      <c r="J35" s="65">
        <f>VLOOKUP($A35,'Return Data'!$B$7:$R$2843,13,0)</f>
        <v>92.673199999999994</v>
      </c>
      <c r="K35" s="66">
        <f t="shared" si="3"/>
        <v>1</v>
      </c>
      <c r="L35" s="65">
        <f>VLOOKUP($A35,'Return Data'!$B$7:$R$2843,17,0)</f>
        <v>31.454699999999999</v>
      </c>
      <c r="M35" s="66">
        <f t="shared" si="7"/>
        <v>1</v>
      </c>
      <c r="N35" s="65">
        <f>VLOOKUP($A35,'Return Data'!$B$7:$R$2843,14,0)</f>
        <v>24.143699999999999</v>
      </c>
      <c r="O35" s="66">
        <f t="shared" si="8"/>
        <v>1</v>
      </c>
      <c r="P35" s="65">
        <f>VLOOKUP($A35,'Return Data'!$B$7:$R$2843,15,0)</f>
        <v>18.209199999999999</v>
      </c>
      <c r="Q35" s="66">
        <f t="shared" si="9"/>
        <v>1</v>
      </c>
      <c r="R35" s="65">
        <f>VLOOKUP($A35,'Return Data'!$B$7:$R$2843,16,0)</f>
        <v>17.459599999999998</v>
      </c>
      <c r="S35" s="67">
        <f t="shared" si="5"/>
        <v>2</v>
      </c>
    </row>
    <row r="36" spans="1:19" x14ac:dyDescent="0.3">
      <c r="A36" s="63" t="s">
        <v>1842</v>
      </c>
      <c r="B36" s="64">
        <f>VLOOKUP($A36,'Return Data'!$B$7:$R$2843,3,0)</f>
        <v>44341</v>
      </c>
      <c r="C36" s="65">
        <f>VLOOKUP($A36,'Return Data'!$B$7:$R$2843,4,0)</f>
        <v>193.05940000000001</v>
      </c>
      <c r="D36" s="65">
        <f>VLOOKUP($A36,'Return Data'!$B$7:$R$2843,10,0)</f>
        <v>2.8702999999999999</v>
      </c>
      <c r="E36" s="66">
        <f t="shared" si="0"/>
        <v>15</v>
      </c>
      <c r="F36" s="65">
        <f>VLOOKUP($A36,'Return Data'!$B$7:$R$2843,11,0)</f>
        <v>16.953800000000001</v>
      </c>
      <c r="G36" s="66">
        <f t="shared" si="1"/>
        <v>22</v>
      </c>
      <c r="H36" s="65">
        <f>VLOOKUP($A36,'Return Data'!$B$7:$R$2843,12,0)</f>
        <v>26.184799999999999</v>
      </c>
      <c r="I36" s="66">
        <f t="shared" si="2"/>
        <v>22</v>
      </c>
      <c r="J36" s="65">
        <f>VLOOKUP($A36,'Return Data'!$B$7:$R$2843,13,0)</f>
        <v>48.959699999999998</v>
      </c>
      <c r="K36" s="66">
        <f t="shared" si="3"/>
        <v>23</v>
      </c>
      <c r="L36" s="65">
        <f>VLOOKUP($A36,'Return Data'!$B$7:$R$2843,17,0)</f>
        <v>14.9312</v>
      </c>
      <c r="M36" s="66">
        <f t="shared" si="7"/>
        <v>14</v>
      </c>
      <c r="N36" s="65">
        <f>VLOOKUP($A36,'Return Data'!$B$7:$R$2843,14,0)</f>
        <v>13.246499999999999</v>
      </c>
      <c r="O36" s="66">
        <f t="shared" si="8"/>
        <v>8</v>
      </c>
      <c r="P36" s="65">
        <f>VLOOKUP($A36,'Return Data'!$B$7:$R$2843,15,0)</f>
        <v>14.319900000000001</v>
      </c>
      <c r="Q36" s="66">
        <f t="shared" si="9"/>
        <v>9</v>
      </c>
      <c r="R36" s="65">
        <f>VLOOKUP($A36,'Return Data'!$B$7:$R$2843,16,0)</f>
        <v>15.698600000000001</v>
      </c>
      <c r="S36" s="67">
        <f t="shared" si="5"/>
        <v>5</v>
      </c>
    </row>
    <row r="37" spans="1:19" x14ac:dyDescent="0.3">
      <c r="A37" s="63" t="s">
        <v>533</v>
      </c>
      <c r="B37" s="64">
        <f>VLOOKUP($A37,'Return Data'!$B$7:$R$2843,3,0)</f>
        <v>44341</v>
      </c>
      <c r="C37" s="65">
        <f>VLOOKUP($A37,'Return Data'!$B$7:$R$2843,4,0)</f>
        <v>22.3095</v>
      </c>
      <c r="D37" s="65">
        <f>VLOOKUP($A37,'Return Data'!$B$7:$R$2843,10,0)</f>
        <v>1.66</v>
      </c>
      <c r="E37" s="66">
        <f t="shared" si="0"/>
        <v>29</v>
      </c>
      <c r="F37" s="65">
        <f>VLOOKUP($A37,'Return Data'!$B$7:$R$2843,11,0)</f>
        <v>12.0169</v>
      </c>
      <c r="G37" s="66">
        <f t="shared" si="1"/>
        <v>30</v>
      </c>
      <c r="H37" s="65">
        <f>VLOOKUP($A37,'Return Data'!$B$7:$R$2843,12,0)</f>
        <v>20.3505</v>
      </c>
      <c r="I37" s="66">
        <f t="shared" si="2"/>
        <v>32</v>
      </c>
      <c r="J37" s="65">
        <f>VLOOKUP($A37,'Return Data'!$B$7:$R$2843,13,0)</f>
        <v>43.370800000000003</v>
      </c>
      <c r="K37" s="66">
        <f t="shared" si="3"/>
        <v>30</v>
      </c>
      <c r="L37" s="65">
        <f>VLOOKUP($A37,'Return Data'!$B$7:$R$2843,17,0)</f>
        <v>12.219799999999999</v>
      </c>
      <c r="M37" s="66">
        <f t="shared" si="7"/>
        <v>25</v>
      </c>
      <c r="N37" s="65">
        <f>VLOOKUP($A37,'Return Data'!$B$7:$R$2843,14,0)</f>
        <v>10.5297</v>
      </c>
      <c r="O37" s="66">
        <f t="shared" si="8"/>
        <v>18</v>
      </c>
      <c r="P37" s="65">
        <f>VLOOKUP($A37,'Return Data'!$B$7:$R$2843,15,0)</f>
        <v>11.6609</v>
      </c>
      <c r="Q37" s="66">
        <f t="shared" si="9"/>
        <v>17</v>
      </c>
      <c r="R37" s="65">
        <f>VLOOKUP($A37,'Return Data'!$B$7:$R$2843,16,0)</f>
        <v>11.3467</v>
      </c>
      <c r="S37" s="67">
        <f t="shared" si="5"/>
        <v>28</v>
      </c>
    </row>
    <row r="38" spans="1:19" x14ac:dyDescent="0.3">
      <c r="A38" s="63" t="s">
        <v>536</v>
      </c>
      <c r="B38" s="64">
        <f>VLOOKUP($A38,'Return Data'!$B$7:$R$2843,3,0)</f>
        <v>44341</v>
      </c>
      <c r="C38" s="65">
        <f>VLOOKUP($A38,'Return Data'!$B$7:$R$2843,4,0)</f>
        <v>125.8039</v>
      </c>
      <c r="D38" s="65">
        <f>VLOOKUP($A38,'Return Data'!$B$7:$R$2843,10,0)</f>
        <v>2.3203</v>
      </c>
      <c r="E38" s="66">
        <f t="shared" si="0"/>
        <v>21</v>
      </c>
      <c r="F38" s="65">
        <f>VLOOKUP($A38,'Return Data'!$B$7:$R$2843,11,0)</f>
        <v>18.098800000000001</v>
      </c>
      <c r="G38" s="66">
        <f t="shared" si="1"/>
        <v>17</v>
      </c>
      <c r="H38" s="65">
        <f>VLOOKUP($A38,'Return Data'!$B$7:$R$2843,12,0)</f>
        <v>25.902000000000001</v>
      </c>
      <c r="I38" s="66">
        <f t="shared" si="2"/>
        <v>24</v>
      </c>
      <c r="J38" s="65">
        <f>VLOOKUP($A38,'Return Data'!$B$7:$R$2843,13,0)</f>
        <v>47.111699999999999</v>
      </c>
      <c r="K38" s="66">
        <f t="shared" si="3"/>
        <v>27</v>
      </c>
      <c r="L38" s="65">
        <f>VLOOKUP($A38,'Return Data'!$B$7:$R$2843,17,0)</f>
        <v>14.1747</v>
      </c>
      <c r="M38" s="66">
        <f t="shared" si="7"/>
        <v>18</v>
      </c>
      <c r="N38" s="65">
        <f>VLOOKUP($A38,'Return Data'!$B$7:$R$2843,14,0)</f>
        <v>12.5298</v>
      </c>
      <c r="O38" s="66">
        <f t="shared" si="8"/>
        <v>11</v>
      </c>
      <c r="P38" s="65">
        <f>VLOOKUP($A38,'Return Data'!$B$7:$R$2843,15,0)</f>
        <v>14.083399999999999</v>
      </c>
      <c r="Q38" s="66">
        <f t="shared" si="9"/>
        <v>10</v>
      </c>
      <c r="R38" s="65">
        <f>VLOOKUP($A38,'Return Data'!$B$7:$R$2843,16,0)</f>
        <v>11.539400000000001</v>
      </c>
      <c r="S38" s="67">
        <f t="shared" si="5"/>
        <v>26</v>
      </c>
    </row>
    <row r="39" spans="1:19" x14ac:dyDescent="0.3">
      <c r="A39" s="63" t="s">
        <v>537</v>
      </c>
      <c r="B39" s="64">
        <f>VLOOKUP($A39,'Return Data'!$B$7:$R$2843,3,0)</f>
        <v>44341</v>
      </c>
      <c r="C39" s="65">
        <f>VLOOKUP($A39,'Return Data'!$B$7:$R$2843,4,0)</f>
        <v>287.97329999999999</v>
      </c>
      <c r="D39" s="65">
        <f>VLOOKUP($A39,'Return Data'!$B$7:$R$2843,10,0)</f>
        <v>0.88</v>
      </c>
      <c r="E39" s="66">
        <f t="shared" si="0"/>
        <v>33</v>
      </c>
      <c r="F39" s="65">
        <f>VLOOKUP($A39,'Return Data'!$B$7:$R$2843,11,0)</f>
        <v>17.247800000000002</v>
      </c>
      <c r="G39" s="66">
        <f t="shared" si="1"/>
        <v>20</v>
      </c>
      <c r="H39" s="65">
        <f>VLOOKUP($A39,'Return Data'!$B$7:$R$2843,12,0)</f>
        <v>27.6998</v>
      </c>
      <c r="I39" s="66">
        <f t="shared" si="2"/>
        <v>18</v>
      </c>
      <c r="J39" s="65">
        <f>VLOOKUP($A39,'Return Data'!$B$7:$R$2843,13,0)</f>
        <v>53.595700000000001</v>
      </c>
      <c r="K39" s="66">
        <f t="shared" si="3"/>
        <v>18</v>
      </c>
      <c r="L39" s="65">
        <f>VLOOKUP($A39,'Return Data'!$B$7:$R$2843,17,0)</f>
        <v>11.840299999999999</v>
      </c>
      <c r="M39" s="66">
        <f t="shared" si="7"/>
        <v>26</v>
      </c>
      <c r="N39" s="65">
        <f>VLOOKUP($A39,'Return Data'!$B$7:$R$2843,14,0)</f>
        <v>10.513400000000001</v>
      </c>
      <c r="O39" s="66">
        <f t="shared" si="8"/>
        <v>19</v>
      </c>
      <c r="P39" s="65">
        <f>VLOOKUP($A39,'Return Data'!$B$7:$R$2843,15,0)</f>
        <v>11.091699999999999</v>
      </c>
      <c r="Q39" s="66">
        <f t="shared" si="9"/>
        <v>21</v>
      </c>
      <c r="R39" s="65">
        <f>VLOOKUP($A39,'Return Data'!$B$7:$R$2843,16,0)</f>
        <v>13.5266</v>
      </c>
      <c r="S39" s="67">
        <f t="shared" si="5"/>
        <v>18</v>
      </c>
    </row>
    <row r="40" spans="1:19" x14ac:dyDescent="0.3">
      <c r="A40" s="63" t="s">
        <v>539</v>
      </c>
      <c r="B40" s="64">
        <f>VLOOKUP($A40,'Return Data'!$B$7:$R$2843,3,0)</f>
        <v>44341</v>
      </c>
      <c r="C40" s="65">
        <f>VLOOKUP($A40,'Return Data'!$B$7:$R$2843,4,0)</f>
        <v>230.02199999999999</v>
      </c>
      <c r="D40" s="65">
        <f>VLOOKUP($A40,'Return Data'!$B$7:$R$2843,10,0)</f>
        <v>4.8753000000000002</v>
      </c>
      <c r="E40" s="66">
        <f t="shared" si="0"/>
        <v>3</v>
      </c>
      <c r="F40" s="65">
        <f>VLOOKUP($A40,'Return Data'!$B$7:$R$2843,11,0)</f>
        <v>23.6159</v>
      </c>
      <c r="G40" s="66">
        <f t="shared" si="1"/>
        <v>4</v>
      </c>
      <c r="H40" s="65">
        <f>VLOOKUP($A40,'Return Data'!$B$7:$R$2843,12,0)</f>
        <v>33.206899999999997</v>
      </c>
      <c r="I40" s="66">
        <f t="shared" si="2"/>
        <v>8</v>
      </c>
      <c r="J40" s="65">
        <f>VLOOKUP($A40,'Return Data'!$B$7:$R$2843,13,0)</f>
        <v>61.817399999999999</v>
      </c>
      <c r="K40" s="66">
        <f t="shared" si="3"/>
        <v>7</v>
      </c>
      <c r="L40" s="65">
        <f>VLOOKUP($A40,'Return Data'!$B$7:$R$2843,17,0)</f>
        <v>14.5085</v>
      </c>
      <c r="M40" s="66">
        <f t="shared" si="7"/>
        <v>16</v>
      </c>
      <c r="N40" s="65">
        <f>VLOOKUP($A40,'Return Data'!$B$7:$R$2843,14,0)</f>
        <v>10.2874</v>
      </c>
      <c r="O40" s="66">
        <f t="shared" si="8"/>
        <v>20</v>
      </c>
      <c r="P40" s="65">
        <f>VLOOKUP($A40,'Return Data'!$B$7:$R$2843,15,0)</f>
        <v>12.2948</v>
      </c>
      <c r="Q40" s="66">
        <f t="shared" si="9"/>
        <v>14</v>
      </c>
      <c r="R40" s="65">
        <f>VLOOKUP($A40,'Return Data'!$B$7:$R$2843,16,0)</f>
        <v>12.094200000000001</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3.6535787878787875</v>
      </c>
      <c r="E42" s="74"/>
      <c r="F42" s="75">
        <f>AVERAGE(F8:F40)</f>
        <v>18.808527272727275</v>
      </c>
      <c r="G42" s="74"/>
      <c r="H42" s="75">
        <f>AVERAGE(H8:H40)</f>
        <v>29.069672727272724</v>
      </c>
      <c r="I42" s="74"/>
      <c r="J42" s="75">
        <f>AVERAGE(J8:J40)</f>
        <v>55.625915151515144</v>
      </c>
      <c r="K42" s="74"/>
      <c r="L42" s="75">
        <f>AVERAGE(L8:L40)</f>
        <v>15.294158620689654</v>
      </c>
      <c r="M42" s="74"/>
      <c r="N42" s="75">
        <f>AVERAGE(N8:N40)</f>
        <v>12.122550000000002</v>
      </c>
      <c r="O42" s="74"/>
      <c r="P42" s="75">
        <f>AVERAGE(P8:P40)</f>
        <v>13.448786363636362</v>
      </c>
      <c r="Q42" s="74"/>
      <c r="R42" s="75">
        <f>AVERAGE(R8:R40)</f>
        <v>13.764669696969699</v>
      </c>
      <c r="S42" s="76"/>
    </row>
    <row r="43" spans="1:19" x14ac:dyDescent="0.3">
      <c r="A43" s="73" t="s">
        <v>28</v>
      </c>
      <c r="B43" s="74"/>
      <c r="C43" s="74"/>
      <c r="D43" s="75">
        <f>MIN(D8:D40)</f>
        <v>0.88</v>
      </c>
      <c r="E43" s="74"/>
      <c r="F43" s="75">
        <f>MIN(F8:F40)</f>
        <v>11.011699999999999</v>
      </c>
      <c r="G43" s="74"/>
      <c r="H43" s="75">
        <f>MIN(H8:H40)</f>
        <v>19.8338</v>
      </c>
      <c r="I43" s="74"/>
      <c r="J43" s="75">
        <f>MIN(J8:J40)</f>
        <v>41.0137</v>
      </c>
      <c r="K43" s="74"/>
      <c r="L43" s="75">
        <f>MIN(L8:L40)</f>
        <v>5.5189000000000004</v>
      </c>
      <c r="M43" s="74"/>
      <c r="N43" s="75">
        <f>MIN(N8:N40)</f>
        <v>3.8159000000000001</v>
      </c>
      <c r="O43" s="74"/>
      <c r="P43" s="75">
        <f>MIN(P8:P40)</f>
        <v>9.1274999999999995</v>
      </c>
      <c r="Q43" s="74"/>
      <c r="R43" s="75">
        <f>MIN(R8:R40)</f>
        <v>9.5595999999999997</v>
      </c>
      <c r="S43" s="76"/>
    </row>
    <row r="44" spans="1:19" ht="15" thickBot="1" x14ac:dyDescent="0.35">
      <c r="A44" s="77" t="s">
        <v>29</v>
      </c>
      <c r="B44" s="78"/>
      <c r="C44" s="78"/>
      <c r="D44" s="79">
        <f>MAX(D8:D40)</f>
        <v>17.851400000000002</v>
      </c>
      <c r="E44" s="78"/>
      <c r="F44" s="79">
        <f>MAX(F8:F40)</f>
        <v>38.9285</v>
      </c>
      <c r="G44" s="78"/>
      <c r="H44" s="79">
        <f>MAX(H8:H40)</f>
        <v>47.840800000000002</v>
      </c>
      <c r="I44" s="78"/>
      <c r="J44" s="79">
        <f>MAX(J8:J40)</f>
        <v>92.673199999999994</v>
      </c>
      <c r="K44" s="78"/>
      <c r="L44" s="79">
        <f>MAX(L8:L40)</f>
        <v>31.454699999999999</v>
      </c>
      <c r="M44" s="78"/>
      <c r="N44" s="79">
        <f>MAX(N8:N40)</f>
        <v>24.143699999999999</v>
      </c>
      <c r="O44" s="78"/>
      <c r="P44" s="79">
        <f>MAX(P8:P40)</f>
        <v>18.209199999999999</v>
      </c>
      <c r="Q44" s="78"/>
      <c r="R44" s="79">
        <f>MAX(R8:R40)</f>
        <v>25.009899999999998</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44341</v>
      </c>
      <c r="C8" s="65">
        <f>VLOOKUP($A8,'Return Data'!$B$7:$R$2843,4,0)</f>
        <v>946.03</v>
      </c>
      <c r="D8" s="65">
        <f>VLOOKUP($A8,'Return Data'!$B$7:$R$2843,10,0)</f>
        <v>2.9177</v>
      </c>
      <c r="E8" s="66">
        <f t="shared" ref="E8:E40" si="0">RANK(D8,D$8:D$40,0)</f>
        <v>14</v>
      </c>
      <c r="F8" s="65">
        <f>VLOOKUP($A8,'Return Data'!$B$7:$R$2843,11,0)</f>
        <v>17.713699999999999</v>
      </c>
      <c r="G8" s="66">
        <f t="shared" ref="G8:G40" si="1">RANK(F8,F$8:F$40,0)</f>
        <v>14</v>
      </c>
      <c r="H8" s="65">
        <f>VLOOKUP($A8,'Return Data'!$B$7:$R$2843,12,0)</f>
        <v>30.965599999999998</v>
      </c>
      <c r="I8" s="66">
        <f t="shared" ref="I8:I40" si="2">RANK(H8,H$8:H$40,0)</f>
        <v>11</v>
      </c>
      <c r="J8" s="65">
        <f>VLOOKUP($A8,'Return Data'!$B$7:$R$2843,13,0)</f>
        <v>58.299599999999998</v>
      </c>
      <c r="K8" s="66">
        <f t="shared" ref="K8:K40" si="3">RANK(J8,J$8:J$40,0)</f>
        <v>10</v>
      </c>
      <c r="L8" s="65">
        <f>VLOOKUP($A8,'Return Data'!$B$7:$R$2843,17,0)</f>
        <v>11.6968</v>
      </c>
      <c r="M8" s="66">
        <f t="shared" ref="M8:M17" si="4">RANK(L8,L$8:L$40,0)</f>
        <v>21</v>
      </c>
      <c r="N8" s="65">
        <f>VLOOKUP($A8,'Return Data'!$B$7:$R$2843,14,0)</f>
        <v>8.0993999999999993</v>
      </c>
      <c r="O8" s="66">
        <f>RANK(N8,N$8:N$40,0)</f>
        <v>24</v>
      </c>
      <c r="P8" s="65">
        <f>VLOOKUP($A8,'Return Data'!$B$7:$R$2843,15,0)</f>
        <v>10.667899999999999</v>
      </c>
      <c r="Q8" s="66">
        <f>RANK(P8,P$8:P$40,0)</f>
        <v>17</v>
      </c>
      <c r="R8" s="65">
        <f>VLOOKUP($A8,'Return Data'!$B$7:$R$2843,16,0)</f>
        <v>18.882400000000001</v>
      </c>
      <c r="S8" s="67">
        <f t="shared" ref="S8:S40" si="5">RANK(R8,R$8:R$40,0)</f>
        <v>2</v>
      </c>
    </row>
    <row r="9" spans="1:20" x14ac:dyDescent="0.3">
      <c r="A9" s="63" t="s">
        <v>481</v>
      </c>
      <c r="B9" s="64">
        <f>VLOOKUP($A9,'Return Data'!$B$7:$R$2843,3,0)</f>
        <v>44341</v>
      </c>
      <c r="C9" s="65">
        <f>VLOOKUP($A9,'Return Data'!$B$7:$R$2843,4,0)</f>
        <v>13.5</v>
      </c>
      <c r="D9" s="65">
        <f>VLOOKUP($A9,'Return Data'!$B$7:$R$2843,10,0)</f>
        <v>1.5038</v>
      </c>
      <c r="E9" s="66">
        <f t="shared" si="0"/>
        <v>26</v>
      </c>
      <c r="F9" s="65">
        <f>VLOOKUP($A9,'Return Data'!$B$7:$R$2843,11,0)</f>
        <v>11.1111</v>
      </c>
      <c r="G9" s="66">
        <f t="shared" si="1"/>
        <v>31</v>
      </c>
      <c r="H9" s="65">
        <f>VLOOKUP($A9,'Return Data'!$B$7:$R$2843,12,0)</f>
        <v>22.3935</v>
      </c>
      <c r="I9" s="66">
        <f t="shared" si="2"/>
        <v>27</v>
      </c>
      <c r="J9" s="65">
        <f>VLOOKUP($A9,'Return Data'!$B$7:$R$2843,13,0)</f>
        <v>45.317500000000003</v>
      </c>
      <c r="K9" s="66">
        <f t="shared" si="3"/>
        <v>27</v>
      </c>
      <c r="L9" s="65">
        <f>VLOOKUP($A9,'Return Data'!$B$7:$R$2843,17,0)</f>
        <v>14.166600000000001</v>
      </c>
      <c r="M9" s="66">
        <f t="shared" si="4"/>
        <v>13</v>
      </c>
      <c r="N9" s="65"/>
      <c r="O9" s="66"/>
      <c r="P9" s="65"/>
      <c r="Q9" s="66"/>
      <c r="R9" s="65">
        <f>VLOOKUP($A9,'Return Data'!$B$7:$R$2843,16,0)</f>
        <v>11.3369</v>
      </c>
      <c r="S9" s="67">
        <f t="shared" si="5"/>
        <v>24</v>
      </c>
    </row>
    <row r="10" spans="1:20" x14ac:dyDescent="0.3">
      <c r="A10" s="63" t="s">
        <v>482</v>
      </c>
      <c r="B10" s="64">
        <f>VLOOKUP($A10,'Return Data'!$B$7:$R$2843,3,0)</f>
        <v>44341</v>
      </c>
      <c r="C10" s="65">
        <f>VLOOKUP($A10,'Return Data'!$B$7:$R$2843,4,0)</f>
        <v>70.97</v>
      </c>
      <c r="D10" s="65">
        <f>VLOOKUP($A10,'Return Data'!$B$7:$R$2843,10,0)</f>
        <v>2.0124</v>
      </c>
      <c r="E10" s="66">
        <f t="shared" si="0"/>
        <v>21</v>
      </c>
      <c r="F10" s="65">
        <f>VLOOKUP($A10,'Return Data'!$B$7:$R$2843,11,0)</f>
        <v>17.1509</v>
      </c>
      <c r="G10" s="66">
        <f t="shared" si="1"/>
        <v>18</v>
      </c>
      <c r="H10" s="65">
        <f>VLOOKUP($A10,'Return Data'!$B$7:$R$2843,12,0)</f>
        <v>27.943000000000001</v>
      </c>
      <c r="I10" s="66">
        <f t="shared" si="2"/>
        <v>16</v>
      </c>
      <c r="J10" s="65">
        <f>VLOOKUP($A10,'Return Data'!$B$7:$R$2843,13,0)</f>
        <v>53.847799999999999</v>
      </c>
      <c r="K10" s="66">
        <f t="shared" si="3"/>
        <v>13</v>
      </c>
      <c r="L10" s="65">
        <f>VLOOKUP($A10,'Return Data'!$B$7:$R$2843,17,0)</f>
        <v>12.488899999999999</v>
      </c>
      <c r="M10" s="66">
        <f t="shared" si="4"/>
        <v>19</v>
      </c>
      <c r="N10" s="65">
        <f>VLOOKUP($A10,'Return Data'!$B$7:$R$2843,14,0)</f>
        <v>8.2672000000000008</v>
      </c>
      <c r="O10" s="66">
        <f t="shared" ref="O10:O17" si="6">RANK(N10,N$8:N$40,0)</f>
        <v>23</v>
      </c>
      <c r="P10" s="65">
        <f>VLOOKUP($A10,'Return Data'!$B$7:$R$2843,15,0)</f>
        <v>10.6944</v>
      </c>
      <c r="Q10" s="66">
        <f>RANK(P10,P$8:P$40,0)</f>
        <v>16</v>
      </c>
      <c r="R10" s="65">
        <f>VLOOKUP($A10,'Return Data'!$B$7:$R$2843,16,0)</f>
        <v>11.6991</v>
      </c>
      <c r="S10" s="67">
        <f t="shared" si="5"/>
        <v>22</v>
      </c>
    </row>
    <row r="11" spans="1:20" x14ac:dyDescent="0.3">
      <c r="A11" s="63" t="s">
        <v>1781</v>
      </c>
      <c r="B11" s="64">
        <f>VLOOKUP($A11,'Return Data'!$B$7:$R$2843,3,0)</f>
        <v>44341</v>
      </c>
      <c r="C11" s="65">
        <f>VLOOKUP($A11,'Return Data'!$B$7:$R$2843,4,0)</f>
        <v>16.808800000000002</v>
      </c>
      <c r="D11" s="65">
        <f>VLOOKUP($A11,'Return Data'!$B$7:$R$2843,10,0)</f>
        <v>3.5840999999999998</v>
      </c>
      <c r="E11" s="66">
        <f t="shared" si="0"/>
        <v>10</v>
      </c>
      <c r="F11" s="65">
        <f>VLOOKUP($A11,'Return Data'!$B$7:$R$2843,11,0)</f>
        <v>20.360299999999999</v>
      </c>
      <c r="G11" s="66">
        <f t="shared" si="1"/>
        <v>10</v>
      </c>
      <c r="H11" s="65">
        <f>VLOOKUP($A11,'Return Data'!$B$7:$R$2843,12,0)</f>
        <v>28.182300000000001</v>
      </c>
      <c r="I11" s="66">
        <f t="shared" si="2"/>
        <v>14</v>
      </c>
      <c r="J11" s="65">
        <f>VLOOKUP($A11,'Return Data'!$B$7:$R$2843,13,0)</f>
        <v>48.638599999999997</v>
      </c>
      <c r="K11" s="66">
        <f t="shared" si="3"/>
        <v>21</v>
      </c>
      <c r="L11" s="65">
        <f>VLOOKUP($A11,'Return Data'!$B$7:$R$2843,17,0)</f>
        <v>18.616</v>
      </c>
      <c r="M11" s="66">
        <f t="shared" si="4"/>
        <v>3</v>
      </c>
      <c r="N11" s="65">
        <f>VLOOKUP($A11,'Return Data'!$B$7:$R$2843,14,0)</f>
        <v>15.488200000000001</v>
      </c>
      <c r="O11" s="66">
        <f t="shared" si="6"/>
        <v>2</v>
      </c>
      <c r="P11" s="65"/>
      <c r="Q11" s="66"/>
      <c r="R11" s="65">
        <f>VLOOKUP($A11,'Return Data'!$B$7:$R$2843,16,0)</f>
        <v>13.384399999999999</v>
      </c>
      <c r="S11" s="67">
        <f t="shared" si="5"/>
        <v>12</v>
      </c>
    </row>
    <row r="12" spans="1:20" x14ac:dyDescent="0.3">
      <c r="A12" s="63" t="s">
        <v>485</v>
      </c>
      <c r="B12" s="64">
        <f>VLOOKUP($A12,'Return Data'!$B$7:$R$2843,3,0)</f>
        <v>44341</v>
      </c>
      <c r="C12" s="65">
        <f>VLOOKUP($A12,'Return Data'!$B$7:$R$2843,4,0)</f>
        <v>18.8</v>
      </c>
      <c r="D12" s="65">
        <f>VLOOKUP($A12,'Return Data'!$B$7:$R$2843,10,0)</f>
        <v>13.939399999999999</v>
      </c>
      <c r="E12" s="66">
        <f t="shared" si="0"/>
        <v>2</v>
      </c>
      <c r="F12" s="65">
        <f>VLOOKUP($A12,'Return Data'!$B$7:$R$2843,11,0)</f>
        <v>27.198899999999998</v>
      </c>
      <c r="G12" s="66">
        <f t="shared" si="1"/>
        <v>3</v>
      </c>
      <c r="H12" s="65">
        <f>VLOOKUP($A12,'Return Data'!$B$7:$R$2843,12,0)</f>
        <v>38.847900000000003</v>
      </c>
      <c r="I12" s="66">
        <f t="shared" si="2"/>
        <v>2</v>
      </c>
      <c r="J12" s="65">
        <f>VLOOKUP($A12,'Return Data'!$B$7:$R$2843,13,0)</f>
        <v>75.700900000000004</v>
      </c>
      <c r="K12" s="66">
        <f t="shared" si="3"/>
        <v>3</v>
      </c>
      <c r="L12" s="65">
        <f>VLOOKUP($A12,'Return Data'!$B$7:$R$2843,17,0)</f>
        <v>21.222899999999999</v>
      </c>
      <c r="M12" s="66">
        <f t="shared" si="4"/>
        <v>2</v>
      </c>
      <c r="N12" s="65">
        <f>VLOOKUP($A12,'Return Data'!$B$7:$R$2843,14,0)</f>
        <v>9.6674000000000007</v>
      </c>
      <c r="O12" s="66">
        <f t="shared" si="6"/>
        <v>16</v>
      </c>
      <c r="P12" s="65"/>
      <c r="Q12" s="66"/>
      <c r="R12" s="65">
        <f>VLOOKUP($A12,'Return Data'!$B$7:$R$2843,16,0)</f>
        <v>13.9031</v>
      </c>
      <c r="S12" s="67">
        <f t="shared" si="5"/>
        <v>9</v>
      </c>
    </row>
    <row r="13" spans="1:20" x14ac:dyDescent="0.3">
      <c r="A13" s="63" t="s">
        <v>487</v>
      </c>
      <c r="B13" s="64">
        <f>VLOOKUP($A13,'Return Data'!$B$7:$R$2843,3,0)</f>
        <v>44341</v>
      </c>
      <c r="C13" s="65">
        <f>VLOOKUP($A13,'Return Data'!$B$7:$R$2843,4,0)</f>
        <v>218.49</v>
      </c>
      <c r="D13" s="65">
        <f>VLOOKUP($A13,'Return Data'!$B$7:$R$2843,10,0)</f>
        <v>2.4140000000000001</v>
      </c>
      <c r="E13" s="66">
        <f t="shared" si="0"/>
        <v>18</v>
      </c>
      <c r="F13" s="65">
        <f>VLOOKUP($A13,'Return Data'!$B$7:$R$2843,11,0)</f>
        <v>15.1159</v>
      </c>
      <c r="G13" s="66">
        <f t="shared" si="1"/>
        <v>24</v>
      </c>
      <c r="H13" s="65">
        <f>VLOOKUP($A13,'Return Data'!$B$7:$R$2843,12,0)</f>
        <v>24.5383</v>
      </c>
      <c r="I13" s="66">
        <f t="shared" si="2"/>
        <v>25</v>
      </c>
      <c r="J13" s="65">
        <f>VLOOKUP($A13,'Return Data'!$B$7:$R$2843,13,0)</f>
        <v>46.039700000000003</v>
      </c>
      <c r="K13" s="66">
        <f t="shared" si="3"/>
        <v>25</v>
      </c>
      <c r="L13" s="65">
        <f>VLOOKUP($A13,'Return Data'!$B$7:$R$2843,17,0)</f>
        <v>16.586099999999998</v>
      </c>
      <c r="M13" s="66">
        <f t="shared" si="4"/>
        <v>6</v>
      </c>
      <c r="N13" s="65">
        <f>VLOOKUP($A13,'Return Data'!$B$7:$R$2843,14,0)</f>
        <v>13.7926</v>
      </c>
      <c r="O13" s="66">
        <f t="shared" si="6"/>
        <v>3</v>
      </c>
      <c r="P13" s="65">
        <f>VLOOKUP($A13,'Return Data'!$B$7:$R$2843,15,0)</f>
        <v>14.6303</v>
      </c>
      <c r="Q13" s="66">
        <f>RANK(P13,P$8:P$40,0)</f>
        <v>3</v>
      </c>
      <c r="R13" s="65">
        <f>VLOOKUP($A13,'Return Data'!$B$7:$R$2843,16,0)</f>
        <v>11.5017</v>
      </c>
      <c r="S13" s="67">
        <f t="shared" si="5"/>
        <v>23</v>
      </c>
    </row>
    <row r="14" spans="1:20" x14ac:dyDescent="0.3">
      <c r="A14" s="63" t="s">
        <v>489</v>
      </c>
      <c r="B14" s="64">
        <f>VLOOKUP($A14,'Return Data'!$B$7:$R$2843,3,0)</f>
        <v>44341</v>
      </c>
      <c r="C14" s="65">
        <f>VLOOKUP($A14,'Return Data'!$B$7:$R$2843,4,0)</f>
        <v>211.54900000000001</v>
      </c>
      <c r="D14" s="65">
        <f>VLOOKUP($A14,'Return Data'!$B$7:$R$2843,10,0)</f>
        <v>3.4378000000000002</v>
      </c>
      <c r="E14" s="66">
        <f t="shared" si="0"/>
        <v>11</v>
      </c>
      <c r="F14" s="65">
        <f>VLOOKUP($A14,'Return Data'!$B$7:$R$2843,11,0)</f>
        <v>17.615400000000001</v>
      </c>
      <c r="G14" s="66">
        <f t="shared" si="1"/>
        <v>15</v>
      </c>
      <c r="H14" s="65">
        <f>VLOOKUP($A14,'Return Data'!$B$7:$R$2843,12,0)</f>
        <v>27.9726</v>
      </c>
      <c r="I14" s="66">
        <f t="shared" si="2"/>
        <v>15</v>
      </c>
      <c r="J14" s="65">
        <f>VLOOKUP($A14,'Return Data'!$B$7:$R$2843,13,0)</f>
        <v>52.2209</v>
      </c>
      <c r="K14" s="66">
        <f t="shared" si="3"/>
        <v>15</v>
      </c>
      <c r="L14" s="65">
        <f>VLOOKUP($A14,'Return Data'!$B$7:$R$2843,17,0)</f>
        <v>17.3658</v>
      </c>
      <c r="M14" s="66">
        <f t="shared" si="4"/>
        <v>5</v>
      </c>
      <c r="N14" s="65">
        <f>VLOOKUP($A14,'Return Data'!$B$7:$R$2843,14,0)</f>
        <v>13.166600000000001</v>
      </c>
      <c r="O14" s="66">
        <f t="shared" si="6"/>
        <v>7</v>
      </c>
      <c r="P14" s="65">
        <f>VLOOKUP($A14,'Return Data'!$B$7:$R$2843,15,0)</f>
        <v>14.1982</v>
      </c>
      <c r="Q14" s="66">
        <f>RANK(P14,P$8:P$40,0)</f>
        <v>5</v>
      </c>
      <c r="R14" s="65">
        <f>VLOOKUP($A14,'Return Data'!$B$7:$R$2843,16,0)</f>
        <v>14.8725</v>
      </c>
      <c r="S14" s="67">
        <f t="shared" si="5"/>
        <v>6</v>
      </c>
    </row>
    <row r="15" spans="1:20" x14ac:dyDescent="0.3">
      <c r="A15" s="63" t="s">
        <v>491</v>
      </c>
      <c r="B15" s="64">
        <f>VLOOKUP($A15,'Return Data'!$B$7:$R$2843,3,0)</f>
        <v>44341</v>
      </c>
      <c r="C15" s="65">
        <f>VLOOKUP($A15,'Return Data'!$B$7:$R$2843,4,0)</f>
        <v>33.51</v>
      </c>
      <c r="D15" s="65">
        <f>VLOOKUP($A15,'Return Data'!$B$7:$R$2843,10,0)</f>
        <v>2.9809000000000001</v>
      </c>
      <c r="E15" s="66">
        <f t="shared" si="0"/>
        <v>13</v>
      </c>
      <c r="F15" s="65">
        <f>VLOOKUP($A15,'Return Data'!$B$7:$R$2843,11,0)</f>
        <v>17.785599999999999</v>
      </c>
      <c r="G15" s="66">
        <f t="shared" si="1"/>
        <v>13</v>
      </c>
      <c r="H15" s="65">
        <f>VLOOKUP($A15,'Return Data'!$B$7:$R$2843,12,0)</f>
        <v>27.608499999999999</v>
      </c>
      <c r="I15" s="66">
        <f t="shared" si="2"/>
        <v>17</v>
      </c>
      <c r="J15" s="65">
        <f>VLOOKUP($A15,'Return Data'!$B$7:$R$2843,13,0)</f>
        <v>52.041699999999999</v>
      </c>
      <c r="K15" s="66">
        <f t="shared" si="3"/>
        <v>16</v>
      </c>
      <c r="L15" s="65">
        <f>VLOOKUP($A15,'Return Data'!$B$7:$R$2843,17,0)</f>
        <v>14.435700000000001</v>
      </c>
      <c r="M15" s="66">
        <f t="shared" si="4"/>
        <v>9</v>
      </c>
      <c r="N15" s="65">
        <f>VLOOKUP($A15,'Return Data'!$B$7:$R$2843,14,0)</f>
        <v>11.464499999999999</v>
      </c>
      <c r="O15" s="66">
        <f t="shared" si="6"/>
        <v>10</v>
      </c>
      <c r="P15" s="65">
        <f>VLOOKUP($A15,'Return Data'!$B$7:$R$2843,15,0)</f>
        <v>11.845800000000001</v>
      </c>
      <c r="Q15" s="66">
        <f>RANK(P15,P$8:P$40,0)</f>
        <v>11</v>
      </c>
      <c r="R15" s="65">
        <f>VLOOKUP($A15,'Return Data'!$B$7:$R$2843,16,0)</f>
        <v>10.7967</v>
      </c>
      <c r="S15" s="67">
        <f t="shared" si="5"/>
        <v>27</v>
      </c>
    </row>
    <row r="16" spans="1:20" x14ac:dyDescent="0.3">
      <c r="A16" s="63" t="s">
        <v>492</v>
      </c>
      <c r="B16" s="64">
        <f>VLOOKUP($A16,'Return Data'!$B$7:$R$2843,3,0)</f>
        <v>44341</v>
      </c>
      <c r="C16" s="65">
        <f>VLOOKUP($A16,'Return Data'!$B$7:$R$2843,4,0)</f>
        <v>159.49379999999999</v>
      </c>
      <c r="D16" s="65">
        <f>VLOOKUP($A16,'Return Data'!$B$7:$R$2843,10,0)</f>
        <v>2.3527</v>
      </c>
      <c r="E16" s="66">
        <f t="shared" si="0"/>
        <v>19</v>
      </c>
      <c r="F16" s="65">
        <f>VLOOKUP($A16,'Return Data'!$B$7:$R$2843,11,0)</f>
        <v>18.814499999999999</v>
      </c>
      <c r="G16" s="66">
        <f t="shared" si="1"/>
        <v>12</v>
      </c>
      <c r="H16" s="65">
        <f>VLOOKUP($A16,'Return Data'!$B$7:$R$2843,12,0)</f>
        <v>32.401299999999999</v>
      </c>
      <c r="I16" s="66">
        <f t="shared" si="2"/>
        <v>8</v>
      </c>
      <c r="J16" s="65">
        <f>VLOOKUP($A16,'Return Data'!$B$7:$R$2843,13,0)</f>
        <v>57.030799999999999</v>
      </c>
      <c r="K16" s="66">
        <f t="shared" si="3"/>
        <v>11</v>
      </c>
      <c r="L16" s="65">
        <f>VLOOKUP($A16,'Return Data'!$B$7:$R$2843,17,0)</f>
        <v>14.752700000000001</v>
      </c>
      <c r="M16" s="66">
        <f t="shared" si="4"/>
        <v>8</v>
      </c>
      <c r="N16" s="65">
        <f>VLOOKUP($A16,'Return Data'!$B$7:$R$2843,14,0)</f>
        <v>11.362500000000001</v>
      </c>
      <c r="O16" s="66">
        <f t="shared" si="6"/>
        <v>11</v>
      </c>
      <c r="P16" s="65">
        <f>VLOOKUP($A16,'Return Data'!$B$7:$R$2843,15,0)</f>
        <v>11.495900000000001</v>
      </c>
      <c r="Q16" s="66">
        <f>RANK(P16,P$8:P$40,0)</f>
        <v>14</v>
      </c>
      <c r="R16" s="65">
        <f>VLOOKUP($A16,'Return Data'!$B$7:$R$2843,16,0)</f>
        <v>13.767099999999999</v>
      </c>
      <c r="S16" s="67">
        <f t="shared" si="5"/>
        <v>10</v>
      </c>
    </row>
    <row r="17" spans="1:19" x14ac:dyDescent="0.3">
      <c r="A17" s="63" t="s">
        <v>494</v>
      </c>
      <c r="B17" s="64">
        <f>VLOOKUP($A17,'Return Data'!$B$7:$R$2843,3,0)</f>
        <v>44341</v>
      </c>
      <c r="C17" s="65">
        <f>VLOOKUP($A17,'Return Data'!$B$7:$R$2843,4,0)</f>
        <v>71.045000000000002</v>
      </c>
      <c r="D17" s="65">
        <f>VLOOKUP($A17,'Return Data'!$B$7:$R$2843,10,0)</f>
        <v>2.5520999999999998</v>
      </c>
      <c r="E17" s="66">
        <f t="shared" si="0"/>
        <v>16</v>
      </c>
      <c r="F17" s="65">
        <f>VLOOKUP($A17,'Return Data'!$B$7:$R$2843,11,0)</f>
        <v>21.4818</v>
      </c>
      <c r="G17" s="66">
        <f t="shared" si="1"/>
        <v>8</v>
      </c>
      <c r="H17" s="65">
        <f>VLOOKUP($A17,'Return Data'!$B$7:$R$2843,12,0)</f>
        <v>32.6233</v>
      </c>
      <c r="I17" s="66">
        <f t="shared" si="2"/>
        <v>5</v>
      </c>
      <c r="J17" s="65">
        <f>VLOOKUP($A17,'Return Data'!$B$7:$R$2843,13,0)</f>
        <v>61.815300000000001</v>
      </c>
      <c r="K17" s="66">
        <f t="shared" si="3"/>
        <v>5</v>
      </c>
      <c r="L17" s="65">
        <f>VLOOKUP($A17,'Return Data'!$B$7:$R$2843,17,0)</f>
        <v>13.9549</v>
      </c>
      <c r="M17" s="66">
        <f t="shared" si="4"/>
        <v>14</v>
      </c>
      <c r="N17" s="65">
        <f>VLOOKUP($A17,'Return Data'!$B$7:$R$2843,14,0)</f>
        <v>11.4902</v>
      </c>
      <c r="O17" s="66">
        <f t="shared" si="6"/>
        <v>9</v>
      </c>
      <c r="P17" s="65">
        <f>VLOOKUP($A17,'Return Data'!$B$7:$R$2843,15,0)</f>
        <v>13.120200000000001</v>
      </c>
      <c r="Q17" s="66">
        <f>RANK(P17,P$8:P$40,0)</f>
        <v>9</v>
      </c>
      <c r="R17" s="65">
        <f>VLOOKUP($A17,'Return Data'!$B$7:$R$2843,16,0)</f>
        <v>12.9125</v>
      </c>
      <c r="S17" s="67">
        <f t="shared" si="5"/>
        <v>14</v>
      </c>
    </row>
    <row r="18" spans="1:19" x14ac:dyDescent="0.3">
      <c r="A18" s="63" t="s">
        <v>497</v>
      </c>
      <c r="B18" s="64">
        <f>VLOOKUP($A18,'Return Data'!$B$7:$R$2843,3,0)</f>
        <v>44341</v>
      </c>
      <c r="C18" s="65">
        <f>VLOOKUP($A18,'Return Data'!$B$7:$R$2843,4,0)</f>
        <v>14.201599999999999</v>
      </c>
      <c r="D18" s="65">
        <f>VLOOKUP($A18,'Return Data'!$B$7:$R$2843,10,0)</f>
        <v>1.3574999999999999</v>
      </c>
      <c r="E18" s="66">
        <f t="shared" si="0"/>
        <v>28</v>
      </c>
      <c r="F18" s="65">
        <f>VLOOKUP($A18,'Return Data'!$B$7:$R$2843,11,0)</f>
        <v>14.1158</v>
      </c>
      <c r="G18" s="66">
        <f t="shared" si="1"/>
        <v>25</v>
      </c>
      <c r="H18" s="65">
        <f>VLOOKUP($A18,'Return Data'!$B$7:$R$2843,12,0)</f>
        <v>24.140899999999998</v>
      </c>
      <c r="I18" s="66">
        <f t="shared" si="2"/>
        <v>26</v>
      </c>
      <c r="J18" s="65">
        <f>VLOOKUP($A18,'Return Data'!$B$7:$R$2843,13,0)</f>
        <v>46.284599999999998</v>
      </c>
      <c r="K18" s="66">
        <f t="shared" si="3"/>
        <v>24</v>
      </c>
      <c r="L18" s="65"/>
      <c r="M18" s="66"/>
      <c r="N18" s="65"/>
      <c r="O18" s="66"/>
      <c r="P18" s="65"/>
      <c r="Q18" s="66"/>
      <c r="R18" s="65">
        <f>VLOOKUP($A18,'Return Data'!$B$7:$R$2843,16,0)</f>
        <v>14.4925</v>
      </c>
      <c r="S18" s="67">
        <f t="shared" si="5"/>
        <v>7</v>
      </c>
    </row>
    <row r="19" spans="1:19" x14ac:dyDescent="0.3">
      <c r="A19" s="63" t="s">
        <v>498</v>
      </c>
      <c r="B19" s="64">
        <f>VLOOKUP($A19,'Return Data'!$B$7:$R$2843,3,0)</f>
        <v>44341</v>
      </c>
      <c r="C19" s="65">
        <f>VLOOKUP($A19,'Return Data'!$B$7:$R$2843,4,0)</f>
        <v>182.7</v>
      </c>
      <c r="D19" s="65">
        <f>VLOOKUP($A19,'Return Data'!$B$7:$R$2843,10,0)</f>
        <v>4.3106</v>
      </c>
      <c r="E19" s="66">
        <f t="shared" si="0"/>
        <v>7</v>
      </c>
      <c r="F19" s="65">
        <f>VLOOKUP($A19,'Return Data'!$B$7:$R$2843,11,0)</f>
        <v>31.0899</v>
      </c>
      <c r="G19" s="66">
        <f t="shared" si="1"/>
        <v>2</v>
      </c>
      <c r="H19" s="65">
        <f>VLOOKUP($A19,'Return Data'!$B$7:$R$2843,12,0)</f>
        <v>36.434899999999999</v>
      </c>
      <c r="I19" s="66">
        <f t="shared" si="2"/>
        <v>3</v>
      </c>
      <c r="J19" s="65">
        <f>VLOOKUP($A19,'Return Data'!$B$7:$R$2843,13,0)</f>
        <v>60.389800000000001</v>
      </c>
      <c r="K19" s="66">
        <f t="shared" si="3"/>
        <v>8</v>
      </c>
      <c r="L19" s="65">
        <f>VLOOKUP($A19,'Return Data'!$B$7:$R$2843,17,0)</f>
        <v>15.8576</v>
      </c>
      <c r="M19" s="66">
        <f>RANK(L19,L$8:L$40,0)</f>
        <v>7</v>
      </c>
      <c r="N19" s="65">
        <f>VLOOKUP($A19,'Return Data'!$B$7:$R$2843,14,0)</f>
        <v>13.199299999999999</v>
      </c>
      <c r="O19" s="66">
        <f>RANK(N19,N$8:N$40,0)</f>
        <v>6</v>
      </c>
      <c r="P19" s="65">
        <f>VLOOKUP($A19,'Return Data'!$B$7:$R$2843,15,0)</f>
        <v>14.663600000000001</v>
      </c>
      <c r="Q19" s="66">
        <f>RANK(P19,P$8:P$40,0)</f>
        <v>2</v>
      </c>
      <c r="R19" s="65">
        <f>VLOOKUP($A19,'Return Data'!$B$7:$R$2843,16,0)</f>
        <v>14.4163</v>
      </c>
      <c r="S19" s="67">
        <f t="shared" si="5"/>
        <v>8</v>
      </c>
    </row>
    <row r="20" spans="1:19" x14ac:dyDescent="0.3">
      <c r="A20" s="63" t="s">
        <v>500</v>
      </c>
      <c r="B20" s="64">
        <f>VLOOKUP($A20,'Return Data'!$B$7:$R$2843,3,0)</f>
        <v>44341</v>
      </c>
      <c r="C20" s="65">
        <f>VLOOKUP($A20,'Return Data'!$B$7:$R$2843,4,0)</f>
        <v>14.214499999999999</v>
      </c>
      <c r="D20" s="65">
        <f>VLOOKUP($A20,'Return Data'!$B$7:$R$2843,10,0)</f>
        <v>1.8829</v>
      </c>
      <c r="E20" s="66">
        <f t="shared" si="0"/>
        <v>23</v>
      </c>
      <c r="F20" s="65">
        <f>VLOOKUP($A20,'Return Data'!$B$7:$R$2843,11,0)</f>
        <v>12.7509</v>
      </c>
      <c r="G20" s="66">
        <f t="shared" si="1"/>
        <v>28</v>
      </c>
      <c r="H20" s="65">
        <f>VLOOKUP($A20,'Return Data'!$B$7:$R$2843,12,0)</f>
        <v>19.116299999999999</v>
      </c>
      <c r="I20" s="66">
        <f t="shared" si="2"/>
        <v>32</v>
      </c>
      <c r="J20" s="65">
        <f>VLOOKUP($A20,'Return Data'!$B$7:$R$2843,13,0)</f>
        <v>40.261299999999999</v>
      </c>
      <c r="K20" s="66">
        <f t="shared" si="3"/>
        <v>31</v>
      </c>
      <c r="L20" s="65">
        <f>VLOOKUP($A20,'Return Data'!$B$7:$R$2843,17,0)</f>
        <v>11.3963</v>
      </c>
      <c r="M20" s="66">
        <f>RANK(L20,L$8:L$40,0)</f>
        <v>23</v>
      </c>
      <c r="N20" s="65">
        <f>VLOOKUP($A20,'Return Data'!$B$7:$R$2843,14,0)</f>
        <v>5.6245000000000003</v>
      </c>
      <c r="O20" s="66">
        <f>RANK(N20,N$8:N$40,0)</f>
        <v>25</v>
      </c>
      <c r="P20" s="65"/>
      <c r="Q20" s="66"/>
      <c r="R20" s="65">
        <f>VLOOKUP($A20,'Return Data'!$B$7:$R$2843,16,0)</f>
        <v>7.9695999999999998</v>
      </c>
      <c r="S20" s="67">
        <f t="shared" si="5"/>
        <v>32</v>
      </c>
    </row>
    <row r="21" spans="1:19" x14ac:dyDescent="0.3">
      <c r="A21" s="63" t="s">
        <v>503</v>
      </c>
      <c r="B21" s="64">
        <f>VLOOKUP($A21,'Return Data'!$B$7:$R$2843,3,0)</f>
        <v>44341</v>
      </c>
      <c r="C21" s="65">
        <f>VLOOKUP($A21,'Return Data'!$B$7:$R$2843,4,0)</f>
        <v>14.96</v>
      </c>
      <c r="D21" s="65">
        <f>VLOOKUP($A21,'Return Data'!$B$7:$R$2843,10,0)</f>
        <v>4.4692999999999996</v>
      </c>
      <c r="E21" s="66">
        <f t="shared" si="0"/>
        <v>4</v>
      </c>
      <c r="F21" s="65">
        <f>VLOOKUP($A21,'Return Data'!$B$7:$R$2843,11,0)</f>
        <v>20.547899999999998</v>
      </c>
      <c r="G21" s="66">
        <f t="shared" si="1"/>
        <v>9</v>
      </c>
      <c r="H21" s="65">
        <f>VLOOKUP($A21,'Return Data'!$B$7:$R$2843,12,0)</f>
        <v>30.313600000000001</v>
      </c>
      <c r="I21" s="66">
        <f t="shared" si="2"/>
        <v>12</v>
      </c>
      <c r="J21" s="65">
        <f>VLOOKUP($A21,'Return Data'!$B$7:$R$2843,13,0)</f>
        <v>58.306899999999999</v>
      </c>
      <c r="K21" s="66">
        <f t="shared" si="3"/>
        <v>9</v>
      </c>
      <c r="L21" s="65">
        <f>VLOOKUP($A21,'Return Data'!$B$7:$R$2843,17,0)</f>
        <v>13.5235</v>
      </c>
      <c r="M21" s="66">
        <f>RANK(L21,L$8:L$40,0)</f>
        <v>16</v>
      </c>
      <c r="N21" s="65">
        <f>VLOOKUP($A21,'Return Data'!$B$7:$R$2843,14,0)</f>
        <v>9.2515000000000001</v>
      </c>
      <c r="O21" s="66">
        <f>RANK(N21,N$8:N$40,0)</f>
        <v>18</v>
      </c>
      <c r="P21" s="65"/>
      <c r="Q21" s="66"/>
      <c r="R21" s="65">
        <f>VLOOKUP($A21,'Return Data'!$B$7:$R$2843,16,0)</f>
        <v>9.5802999999999994</v>
      </c>
      <c r="S21" s="67">
        <f t="shared" si="5"/>
        <v>29</v>
      </c>
    </row>
    <row r="22" spans="1:19" x14ac:dyDescent="0.3">
      <c r="A22" s="63" t="s">
        <v>505</v>
      </c>
      <c r="B22" s="64">
        <f>VLOOKUP($A22,'Return Data'!$B$7:$R$2843,3,0)</f>
        <v>44341</v>
      </c>
      <c r="C22" s="65">
        <f>VLOOKUP($A22,'Return Data'!$B$7:$R$2843,4,0)</f>
        <v>13.1972</v>
      </c>
      <c r="D22" s="65">
        <f>VLOOKUP($A22,'Return Data'!$B$7:$R$2843,10,0)</f>
        <v>1.7839</v>
      </c>
      <c r="E22" s="66">
        <f t="shared" si="0"/>
        <v>24</v>
      </c>
      <c r="F22" s="65">
        <f>VLOOKUP($A22,'Return Data'!$B$7:$R$2843,11,0)</f>
        <v>11.575900000000001</v>
      </c>
      <c r="G22" s="66">
        <f t="shared" si="1"/>
        <v>29</v>
      </c>
      <c r="H22" s="65">
        <f>VLOOKUP($A22,'Return Data'!$B$7:$R$2843,12,0)</f>
        <v>24.604199999999999</v>
      </c>
      <c r="I22" s="66">
        <f t="shared" si="2"/>
        <v>24</v>
      </c>
      <c r="J22" s="65">
        <f>VLOOKUP($A22,'Return Data'!$B$7:$R$2843,13,0)</f>
        <v>48.627200000000002</v>
      </c>
      <c r="K22" s="66">
        <f t="shared" si="3"/>
        <v>22</v>
      </c>
      <c r="L22" s="65"/>
      <c r="M22" s="66"/>
      <c r="N22" s="65"/>
      <c r="O22" s="66"/>
      <c r="P22" s="65"/>
      <c r="Q22" s="66"/>
      <c r="R22" s="65">
        <f>VLOOKUP($A22,'Return Data'!$B$7:$R$2843,16,0)</f>
        <v>11.992800000000001</v>
      </c>
      <c r="S22" s="67">
        <f t="shared" si="5"/>
        <v>19</v>
      </c>
    </row>
    <row r="23" spans="1:19" x14ac:dyDescent="0.3">
      <c r="A23" s="63" t="s">
        <v>507</v>
      </c>
      <c r="B23" s="64">
        <f>VLOOKUP($A23,'Return Data'!$B$7:$R$2843,3,0)</f>
        <v>44341</v>
      </c>
      <c r="C23" s="65">
        <f>VLOOKUP($A23,'Return Data'!$B$7:$R$2843,4,0)</f>
        <v>12.9808</v>
      </c>
      <c r="D23" s="65">
        <f>VLOOKUP($A23,'Return Data'!$B$7:$R$2843,10,0)</f>
        <v>0.99819999999999998</v>
      </c>
      <c r="E23" s="66">
        <f t="shared" si="0"/>
        <v>31</v>
      </c>
      <c r="F23" s="65">
        <f>VLOOKUP($A23,'Return Data'!$B$7:$R$2843,11,0)</f>
        <v>13.378299999999999</v>
      </c>
      <c r="G23" s="66">
        <f t="shared" si="1"/>
        <v>26</v>
      </c>
      <c r="H23" s="65">
        <f>VLOOKUP($A23,'Return Data'!$B$7:$R$2843,12,0)</f>
        <v>20.271699999999999</v>
      </c>
      <c r="I23" s="66">
        <f t="shared" si="2"/>
        <v>30</v>
      </c>
      <c r="J23" s="65">
        <f>VLOOKUP($A23,'Return Data'!$B$7:$R$2843,13,0)</f>
        <v>41.831000000000003</v>
      </c>
      <c r="K23" s="66">
        <f t="shared" si="3"/>
        <v>28</v>
      </c>
      <c r="L23" s="65">
        <f>VLOOKUP($A23,'Return Data'!$B$7:$R$2843,17,0)</f>
        <v>11.2759</v>
      </c>
      <c r="M23" s="66">
        <f>RANK(L23,L$8:L$40,0)</f>
        <v>24</v>
      </c>
      <c r="N23" s="65"/>
      <c r="O23" s="66"/>
      <c r="P23" s="65"/>
      <c r="Q23" s="66"/>
      <c r="R23" s="65">
        <f>VLOOKUP($A23,'Return Data'!$B$7:$R$2843,16,0)</f>
        <v>9.3992000000000004</v>
      </c>
      <c r="S23" s="67">
        <f t="shared" si="5"/>
        <v>30</v>
      </c>
    </row>
    <row r="24" spans="1:19" x14ac:dyDescent="0.3">
      <c r="A24" s="63" t="s">
        <v>508</v>
      </c>
      <c r="B24" s="64">
        <f>VLOOKUP($A24,'Return Data'!$B$7:$R$2843,3,0)</f>
        <v>44341</v>
      </c>
      <c r="C24" s="65">
        <f>VLOOKUP($A24,'Return Data'!$B$7:$R$2843,4,0)</f>
        <v>183.34604464148899</v>
      </c>
      <c r="D24" s="65">
        <f>VLOOKUP($A24,'Return Data'!$B$7:$R$2843,10,0)</f>
        <v>3.5909</v>
      </c>
      <c r="E24" s="66">
        <f t="shared" si="0"/>
        <v>9</v>
      </c>
      <c r="F24" s="65">
        <f>VLOOKUP($A24,'Return Data'!$B$7:$R$2843,11,0)</f>
        <v>19.585599999999999</v>
      </c>
      <c r="G24" s="66">
        <f t="shared" si="1"/>
        <v>11</v>
      </c>
      <c r="H24" s="65">
        <f>VLOOKUP($A24,'Return Data'!$B$7:$R$2843,12,0)</f>
        <v>32.045900000000003</v>
      </c>
      <c r="I24" s="66">
        <f t="shared" si="2"/>
        <v>9</v>
      </c>
      <c r="J24" s="65">
        <f>VLOOKUP($A24,'Return Data'!$B$7:$R$2843,13,0)</f>
        <v>82.360799999999998</v>
      </c>
      <c r="K24" s="66">
        <f t="shared" si="3"/>
        <v>2</v>
      </c>
      <c r="L24" s="65">
        <f>VLOOKUP($A24,'Return Data'!$B$7:$R$2843,17,0)</f>
        <v>14.3802</v>
      </c>
      <c r="M24" s="66">
        <f>RANK(L24,L$8:L$40,0)</f>
        <v>10</v>
      </c>
      <c r="N24" s="65">
        <f>VLOOKUP($A24,'Return Data'!$B$7:$R$2843,14,0)</f>
        <v>11.233599999999999</v>
      </c>
      <c r="O24" s="66">
        <f>RANK(N24,N$8:N$40,0)</f>
        <v>13</v>
      </c>
      <c r="P24" s="65">
        <f>VLOOKUP($A24,'Return Data'!$B$7:$R$2843,15,0)</f>
        <v>10.7797</v>
      </c>
      <c r="Q24" s="66">
        <f>RANK(P24,P$8:P$40,0)</f>
        <v>15</v>
      </c>
      <c r="R24" s="65">
        <f>VLOOKUP($A24,'Return Data'!$B$7:$R$2843,16,0)</f>
        <v>11.7576</v>
      </c>
      <c r="S24" s="67">
        <f t="shared" si="5"/>
        <v>21</v>
      </c>
    </row>
    <row r="25" spans="1:19" x14ac:dyDescent="0.3">
      <c r="A25" s="63" t="s">
        <v>1837</v>
      </c>
      <c r="B25" s="64">
        <f>VLOOKUP($A25,'Return Data'!$B$7:$R$2843,3,0)</f>
        <v>44341</v>
      </c>
      <c r="C25" s="65">
        <f>VLOOKUP($A25,'Return Data'!$B$7:$R$2843,4,0)</f>
        <v>35.335999999999999</v>
      </c>
      <c r="D25" s="65">
        <f>VLOOKUP($A25,'Return Data'!$B$7:$R$2843,10,0)</f>
        <v>4.3621999999999996</v>
      </c>
      <c r="E25" s="66">
        <f t="shared" si="0"/>
        <v>5</v>
      </c>
      <c r="F25" s="65">
        <f>VLOOKUP($A25,'Return Data'!$B$7:$R$2843,11,0)</f>
        <v>22.046099999999999</v>
      </c>
      <c r="G25" s="66">
        <f t="shared" si="1"/>
        <v>7</v>
      </c>
      <c r="H25" s="65">
        <f>VLOOKUP($A25,'Return Data'!$B$7:$R$2843,12,0)</f>
        <v>36.012300000000003</v>
      </c>
      <c r="I25" s="66">
        <f t="shared" si="2"/>
        <v>4</v>
      </c>
      <c r="J25" s="65">
        <f>VLOOKUP($A25,'Return Data'!$B$7:$R$2843,13,0)</f>
        <v>67.120699999999999</v>
      </c>
      <c r="K25" s="66">
        <f t="shared" si="3"/>
        <v>4</v>
      </c>
      <c r="L25" s="65">
        <f>VLOOKUP($A25,'Return Data'!$B$7:$R$2843,17,0)</f>
        <v>18.117999999999999</v>
      </c>
      <c r="M25" s="66">
        <f>RANK(L25,L$8:L$40,0)</f>
        <v>4</v>
      </c>
      <c r="N25" s="65">
        <f>VLOOKUP($A25,'Return Data'!$B$7:$R$2843,14,0)</f>
        <v>13.5846</v>
      </c>
      <c r="O25" s="66">
        <f>RANK(N25,N$8:N$40,0)</f>
        <v>4</v>
      </c>
      <c r="P25" s="65">
        <f>VLOOKUP($A25,'Return Data'!$B$7:$R$2843,15,0)</f>
        <v>13.6332</v>
      </c>
      <c r="Q25" s="66">
        <f>RANK(P25,P$8:P$40,0)</f>
        <v>7</v>
      </c>
      <c r="R25" s="65">
        <f>VLOOKUP($A25,'Return Data'!$B$7:$R$2843,16,0)</f>
        <v>11.129300000000001</v>
      </c>
      <c r="S25" s="67">
        <f t="shared" si="5"/>
        <v>26</v>
      </c>
    </row>
    <row r="26" spans="1:19" x14ac:dyDescent="0.3">
      <c r="A26" s="63" t="s">
        <v>511</v>
      </c>
      <c r="B26" s="64">
        <f>VLOOKUP($A26,'Return Data'!$B$7:$R$2843,3,0)</f>
        <v>44341</v>
      </c>
      <c r="C26" s="65">
        <f>VLOOKUP($A26,'Return Data'!$B$7:$R$2843,4,0)</f>
        <v>33.585999999999999</v>
      </c>
      <c r="D26" s="65">
        <f>VLOOKUP($A26,'Return Data'!$B$7:$R$2843,10,0)</f>
        <v>2.5432999999999999</v>
      </c>
      <c r="E26" s="66">
        <f t="shared" si="0"/>
        <v>17</v>
      </c>
      <c r="F26" s="65">
        <f>VLOOKUP($A26,'Return Data'!$B$7:$R$2843,11,0)</f>
        <v>15.3445</v>
      </c>
      <c r="G26" s="66">
        <f t="shared" si="1"/>
        <v>23</v>
      </c>
      <c r="H26" s="65">
        <f>VLOOKUP($A26,'Return Data'!$B$7:$R$2843,12,0)</f>
        <v>25.0549</v>
      </c>
      <c r="I26" s="66">
        <f t="shared" si="2"/>
        <v>22</v>
      </c>
      <c r="J26" s="65">
        <f>VLOOKUP($A26,'Return Data'!$B$7:$R$2843,13,0)</f>
        <v>48.933500000000002</v>
      </c>
      <c r="K26" s="66">
        <f t="shared" si="3"/>
        <v>20</v>
      </c>
      <c r="L26" s="65">
        <f>VLOOKUP($A26,'Return Data'!$B$7:$R$2843,17,0)</f>
        <v>12.601599999999999</v>
      </c>
      <c r="M26" s="66">
        <f>RANK(L26,L$8:L$40,0)</f>
        <v>18</v>
      </c>
      <c r="N26" s="65">
        <f>VLOOKUP($A26,'Return Data'!$B$7:$R$2843,14,0)</f>
        <v>8.5907</v>
      </c>
      <c r="O26" s="66">
        <f>RANK(N26,N$8:N$40,0)</f>
        <v>22</v>
      </c>
      <c r="P26" s="65">
        <f>VLOOKUP($A26,'Return Data'!$B$7:$R$2843,15,0)</f>
        <v>11.5091</v>
      </c>
      <c r="Q26" s="66">
        <f>RANK(P26,P$8:P$40,0)</f>
        <v>12</v>
      </c>
      <c r="R26" s="65">
        <f>VLOOKUP($A26,'Return Data'!$B$7:$R$2843,16,0)</f>
        <v>12.4803</v>
      </c>
      <c r="S26" s="67">
        <f t="shared" si="5"/>
        <v>16</v>
      </c>
    </row>
    <row r="27" spans="1:19" x14ac:dyDescent="0.3">
      <c r="A27" s="63" t="s">
        <v>512</v>
      </c>
      <c r="B27" s="64">
        <f>VLOOKUP($A27,'Return Data'!$B$7:$R$2843,3,0)</f>
        <v>44341</v>
      </c>
      <c r="C27" s="65">
        <f>VLOOKUP($A27,'Return Data'!$B$7:$R$2843,4,0)</f>
        <v>125.1559</v>
      </c>
      <c r="D27" s="65">
        <f>VLOOKUP($A27,'Return Data'!$B$7:$R$2843,10,0)</f>
        <v>1.6508</v>
      </c>
      <c r="E27" s="66">
        <f t="shared" si="0"/>
        <v>25</v>
      </c>
      <c r="F27" s="65">
        <f>VLOOKUP($A27,'Return Data'!$B$7:$R$2843,11,0)</f>
        <v>10.354100000000001</v>
      </c>
      <c r="G27" s="66">
        <f t="shared" si="1"/>
        <v>33</v>
      </c>
      <c r="H27" s="65">
        <f>VLOOKUP($A27,'Return Data'!$B$7:$R$2843,12,0)</f>
        <v>19.546900000000001</v>
      </c>
      <c r="I27" s="66">
        <f t="shared" si="2"/>
        <v>31</v>
      </c>
      <c r="J27" s="65">
        <f>VLOOKUP($A27,'Return Data'!$B$7:$R$2843,13,0)</f>
        <v>39.338500000000003</v>
      </c>
      <c r="K27" s="66">
        <f t="shared" si="3"/>
        <v>33</v>
      </c>
      <c r="L27" s="65">
        <f>VLOOKUP($A27,'Return Data'!$B$7:$R$2843,17,0)</f>
        <v>10.480600000000001</v>
      </c>
      <c r="M27" s="66">
        <f>RANK(L27,L$8:L$40,0)</f>
        <v>27</v>
      </c>
      <c r="N27" s="65">
        <f>VLOOKUP($A27,'Return Data'!$B$7:$R$2843,14,0)</f>
        <v>9.7935999999999996</v>
      </c>
      <c r="O27" s="66">
        <f>RANK(N27,N$8:N$40,0)</f>
        <v>15</v>
      </c>
      <c r="P27" s="65">
        <f>VLOOKUP($A27,'Return Data'!$B$7:$R$2843,15,0)</f>
        <v>9.9138000000000002</v>
      </c>
      <c r="Q27" s="66">
        <f>RANK(P27,P$8:P$40,0)</f>
        <v>19</v>
      </c>
      <c r="R27" s="65">
        <f>VLOOKUP($A27,'Return Data'!$B$7:$R$2843,16,0)</f>
        <v>8.6628000000000007</v>
      </c>
      <c r="S27" s="67">
        <f t="shared" si="5"/>
        <v>31</v>
      </c>
    </row>
    <row r="28" spans="1:19" x14ac:dyDescent="0.3">
      <c r="A28" s="63" t="s">
        <v>515</v>
      </c>
      <c r="B28" s="64">
        <f>VLOOKUP($A28,'Return Data'!$B$7:$R$2843,3,0)</f>
        <v>44341</v>
      </c>
      <c r="C28" s="65">
        <f>VLOOKUP($A28,'Return Data'!$B$7:$R$2843,4,0)</f>
        <v>14.613</v>
      </c>
      <c r="D28" s="65">
        <f>VLOOKUP($A28,'Return Data'!$B$7:$R$2843,10,0)</f>
        <v>4.3434999999999997</v>
      </c>
      <c r="E28" s="66">
        <f t="shared" si="0"/>
        <v>6</v>
      </c>
      <c r="F28" s="65">
        <f>VLOOKUP($A28,'Return Data'!$B$7:$R$2843,11,0)</f>
        <v>22.247699999999998</v>
      </c>
      <c r="G28" s="66">
        <f t="shared" si="1"/>
        <v>6</v>
      </c>
      <c r="H28" s="65">
        <f>VLOOKUP($A28,'Return Data'!$B$7:$R$2843,12,0)</f>
        <v>31.330400000000001</v>
      </c>
      <c r="I28" s="66">
        <f t="shared" si="2"/>
        <v>10</v>
      </c>
      <c r="J28" s="65">
        <f>VLOOKUP($A28,'Return Data'!$B$7:$R$2843,13,0)</f>
        <v>55.325299999999999</v>
      </c>
      <c r="K28" s="66">
        <f t="shared" si="3"/>
        <v>12</v>
      </c>
      <c r="L28" s="65"/>
      <c r="M28" s="66"/>
      <c r="N28" s="65"/>
      <c r="O28" s="66"/>
      <c r="P28" s="65"/>
      <c r="Q28" s="66"/>
      <c r="R28" s="65">
        <f>VLOOKUP($A28,'Return Data'!$B$7:$R$2843,16,0)</f>
        <v>22.729700000000001</v>
      </c>
      <c r="S28" s="67">
        <f t="shared" si="5"/>
        <v>1</v>
      </c>
    </row>
    <row r="29" spans="1:19" x14ac:dyDescent="0.3">
      <c r="A29" s="63" t="s">
        <v>518</v>
      </c>
      <c r="B29" s="64">
        <f>VLOOKUP($A29,'Return Data'!$B$7:$R$2843,3,0)</f>
        <v>44341</v>
      </c>
      <c r="C29" s="65">
        <f>VLOOKUP($A29,'Return Data'!$B$7:$R$2843,4,0)</f>
        <v>19.597000000000001</v>
      </c>
      <c r="D29" s="65">
        <f>VLOOKUP($A29,'Return Data'!$B$7:$R$2843,10,0)</f>
        <v>2.1581999999999999</v>
      </c>
      <c r="E29" s="66">
        <f t="shared" si="0"/>
        <v>20</v>
      </c>
      <c r="F29" s="65">
        <f>VLOOKUP($A29,'Return Data'!$B$7:$R$2843,11,0)</f>
        <v>16.676600000000001</v>
      </c>
      <c r="G29" s="66">
        <f t="shared" si="1"/>
        <v>19</v>
      </c>
      <c r="H29" s="65">
        <f>VLOOKUP($A29,'Return Data'!$B$7:$R$2843,12,0)</f>
        <v>25.8962</v>
      </c>
      <c r="I29" s="66">
        <f t="shared" si="2"/>
        <v>20</v>
      </c>
      <c r="J29" s="65">
        <f>VLOOKUP($A29,'Return Data'!$B$7:$R$2843,13,0)</f>
        <v>52.3399</v>
      </c>
      <c r="K29" s="66">
        <f t="shared" si="3"/>
        <v>14</v>
      </c>
      <c r="L29" s="65">
        <f>VLOOKUP($A29,'Return Data'!$B$7:$R$2843,17,0)</f>
        <v>14.342700000000001</v>
      </c>
      <c r="M29" s="66">
        <f>RANK(L29,L$8:L$40,0)</f>
        <v>11</v>
      </c>
      <c r="N29" s="65">
        <f>VLOOKUP($A29,'Return Data'!$B$7:$R$2843,14,0)</f>
        <v>13.394</v>
      </c>
      <c r="O29" s="66">
        <f>RANK(N29,N$8:N$40,0)</f>
        <v>5</v>
      </c>
      <c r="P29" s="65">
        <f>VLOOKUP($A29,'Return Data'!$B$7:$R$2843,15,0)</f>
        <v>14.3012</v>
      </c>
      <c r="Q29" s="66">
        <f>RANK(P29,P$8:P$40,0)</f>
        <v>4</v>
      </c>
      <c r="R29" s="65">
        <f>VLOOKUP($A29,'Return Data'!$B$7:$R$2843,16,0)</f>
        <v>12.238200000000001</v>
      </c>
      <c r="S29" s="67">
        <f t="shared" si="5"/>
        <v>18</v>
      </c>
    </row>
    <row r="30" spans="1:19" x14ac:dyDescent="0.3">
      <c r="A30" s="63" t="s">
        <v>520</v>
      </c>
      <c r="B30" s="64">
        <f>VLOOKUP($A30,'Return Data'!$B$7:$R$2843,3,0)</f>
        <v>44341</v>
      </c>
      <c r="C30" s="65">
        <f>VLOOKUP($A30,'Return Data'!$B$7:$R$2843,4,0)</f>
        <v>14.0307</v>
      </c>
      <c r="D30" s="65">
        <f>VLOOKUP($A30,'Return Data'!$B$7:$R$2843,10,0)</f>
        <v>0.50570000000000004</v>
      </c>
      <c r="E30" s="66">
        <f t="shared" si="0"/>
        <v>33</v>
      </c>
      <c r="F30" s="65">
        <f>VLOOKUP($A30,'Return Data'!$B$7:$R$2843,11,0)</f>
        <v>10.9383</v>
      </c>
      <c r="G30" s="66">
        <f t="shared" si="1"/>
        <v>32</v>
      </c>
      <c r="H30" s="65">
        <f>VLOOKUP($A30,'Return Data'!$B$7:$R$2843,12,0)</f>
        <v>20.641300000000001</v>
      </c>
      <c r="I30" s="66">
        <f t="shared" si="2"/>
        <v>28</v>
      </c>
      <c r="J30" s="65">
        <f>VLOOKUP($A30,'Return Data'!$B$7:$R$2843,13,0)</f>
        <v>41.7729</v>
      </c>
      <c r="K30" s="66">
        <f t="shared" si="3"/>
        <v>29</v>
      </c>
      <c r="L30" s="65"/>
      <c r="M30" s="66"/>
      <c r="N30" s="65"/>
      <c r="O30" s="66"/>
      <c r="P30" s="65"/>
      <c r="Q30" s="66"/>
      <c r="R30" s="65">
        <f>VLOOKUP($A30,'Return Data'!$B$7:$R$2843,16,0)</f>
        <v>13.385300000000001</v>
      </c>
      <c r="S30" s="67">
        <f t="shared" si="5"/>
        <v>11</v>
      </c>
    </row>
    <row r="31" spans="1:19" x14ac:dyDescent="0.3">
      <c r="A31" s="63" t="s">
        <v>2012</v>
      </c>
      <c r="B31" s="64">
        <f>VLOOKUP($A31,'Return Data'!$B$7:$R$2843,3,0)</f>
        <v>44341</v>
      </c>
      <c r="C31" s="65">
        <f>VLOOKUP($A31,'Return Data'!$B$7:$R$2843,4,0)</f>
        <v>12.573499999999999</v>
      </c>
      <c r="D31" s="65">
        <f>VLOOKUP($A31,'Return Data'!$B$7:$R$2843,10,0)</f>
        <v>1.1309</v>
      </c>
      <c r="E31" s="66">
        <f t="shared" si="0"/>
        <v>30</v>
      </c>
      <c r="F31" s="65">
        <f>VLOOKUP($A31,'Return Data'!$B$7:$R$2843,11,0)</f>
        <v>13.108700000000001</v>
      </c>
      <c r="G31" s="66">
        <f t="shared" si="1"/>
        <v>27</v>
      </c>
      <c r="H31" s="65">
        <f>VLOOKUP($A31,'Return Data'!$B$7:$R$2843,12,0)</f>
        <v>20.277999999999999</v>
      </c>
      <c r="I31" s="66">
        <f t="shared" si="2"/>
        <v>29</v>
      </c>
      <c r="J31" s="65">
        <f>VLOOKUP($A31,'Return Data'!$B$7:$R$2843,13,0)</f>
        <v>39.632599999999996</v>
      </c>
      <c r="K31" s="66">
        <f t="shared" si="3"/>
        <v>32</v>
      </c>
      <c r="L31" s="65">
        <f>VLOOKUP($A31,'Return Data'!$B$7:$R$2843,17,0)</f>
        <v>8.5489999999999995</v>
      </c>
      <c r="M31" s="66">
        <f t="shared" ref="M31:M40" si="7">RANK(L31,L$8:L$40,0)</f>
        <v>28</v>
      </c>
      <c r="N31" s="65"/>
      <c r="O31" s="66"/>
      <c r="P31" s="65"/>
      <c r="Q31" s="66"/>
      <c r="R31" s="65">
        <f>VLOOKUP($A31,'Return Data'!$B$7:$R$2843,16,0)</f>
        <v>7.7415000000000003</v>
      </c>
      <c r="S31" s="67">
        <f t="shared" si="5"/>
        <v>33</v>
      </c>
    </row>
    <row r="32" spans="1:19" x14ac:dyDescent="0.3">
      <c r="A32" s="63" t="s">
        <v>521</v>
      </c>
      <c r="B32" s="64">
        <f>VLOOKUP($A32,'Return Data'!$B$7:$R$2843,3,0)</f>
        <v>44341</v>
      </c>
      <c r="C32" s="65">
        <f>VLOOKUP($A32,'Return Data'!$B$7:$R$2843,4,0)</f>
        <v>59.011000000000003</v>
      </c>
      <c r="D32" s="65">
        <f>VLOOKUP($A32,'Return Data'!$B$7:$R$2843,10,0)</f>
        <v>3.2797000000000001</v>
      </c>
      <c r="E32" s="66">
        <f t="shared" si="0"/>
        <v>12</v>
      </c>
      <c r="F32" s="65">
        <f>VLOOKUP($A32,'Return Data'!$B$7:$R$2843,11,0)</f>
        <v>22.766200000000001</v>
      </c>
      <c r="G32" s="66">
        <f t="shared" si="1"/>
        <v>5</v>
      </c>
      <c r="H32" s="65">
        <f>VLOOKUP($A32,'Return Data'!$B$7:$R$2843,12,0)</f>
        <v>32.6203</v>
      </c>
      <c r="I32" s="66">
        <f t="shared" si="2"/>
        <v>6</v>
      </c>
      <c r="J32" s="65">
        <f>VLOOKUP($A32,'Return Data'!$B$7:$R$2843,13,0)</f>
        <v>60.989899999999999</v>
      </c>
      <c r="K32" s="66">
        <f t="shared" si="3"/>
        <v>6</v>
      </c>
      <c r="L32" s="65">
        <f>VLOOKUP($A32,'Return Data'!$B$7:$R$2843,17,0)</f>
        <v>4.7061999999999999</v>
      </c>
      <c r="M32" s="66">
        <f t="shared" si="7"/>
        <v>29</v>
      </c>
      <c r="N32" s="65">
        <f>VLOOKUP($A32,'Return Data'!$B$7:$R$2843,14,0)</f>
        <v>2.9224999999999999</v>
      </c>
      <c r="O32" s="66">
        <f t="shared" ref="O32:O40" si="8">RANK(N32,N$8:N$40,0)</f>
        <v>26</v>
      </c>
      <c r="P32" s="65">
        <f>VLOOKUP($A32,'Return Data'!$B$7:$R$2843,15,0)</f>
        <v>7.8959999999999999</v>
      </c>
      <c r="Q32" s="66">
        <f t="shared" ref="Q32:Q40" si="9">RANK(P32,P$8:P$40,0)</f>
        <v>22</v>
      </c>
      <c r="R32" s="65">
        <f>VLOOKUP($A32,'Return Data'!$B$7:$R$2843,16,0)</f>
        <v>11.759</v>
      </c>
      <c r="S32" s="67">
        <f t="shared" si="5"/>
        <v>20</v>
      </c>
    </row>
    <row r="33" spans="1:19" x14ac:dyDescent="0.3">
      <c r="A33" s="63" t="s">
        <v>527</v>
      </c>
      <c r="B33" s="64">
        <f>VLOOKUP($A33,'Return Data'!$B$7:$R$2843,3,0)</f>
        <v>44341</v>
      </c>
      <c r="C33" s="65">
        <f>VLOOKUP($A33,'Return Data'!$B$7:$R$2843,4,0)</f>
        <v>87.64</v>
      </c>
      <c r="D33" s="65">
        <f>VLOOKUP($A33,'Return Data'!$B$7:$R$2843,10,0)</f>
        <v>4.0979000000000001</v>
      </c>
      <c r="E33" s="66">
        <f t="shared" si="0"/>
        <v>8</v>
      </c>
      <c r="F33" s="65">
        <f>VLOOKUP($A33,'Return Data'!$B$7:$R$2843,11,0)</f>
        <v>17.322600000000001</v>
      </c>
      <c r="G33" s="66">
        <f t="shared" si="1"/>
        <v>17</v>
      </c>
      <c r="H33" s="65">
        <f>VLOOKUP($A33,'Return Data'!$B$7:$R$2843,12,0)</f>
        <v>28.2224</v>
      </c>
      <c r="I33" s="66">
        <f t="shared" si="2"/>
        <v>13</v>
      </c>
      <c r="J33" s="65">
        <f>VLOOKUP($A33,'Return Data'!$B$7:$R$2843,13,0)</f>
        <v>51.416699999999999</v>
      </c>
      <c r="K33" s="66">
        <f t="shared" si="3"/>
        <v>18</v>
      </c>
      <c r="L33" s="65">
        <f>VLOOKUP($A33,'Return Data'!$B$7:$R$2843,17,0)</f>
        <v>12.3881</v>
      </c>
      <c r="M33" s="66">
        <f t="shared" si="7"/>
        <v>20</v>
      </c>
      <c r="N33" s="65">
        <f>VLOOKUP($A33,'Return Data'!$B$7:$R$2843,14,0)</f>
        <v>9.9045000000000005</v>
      </c>
      <c r="O33" s="66">
        <f t="shared" si="8"/>
        <v>14</v>
      </c>
      <c r="P33" s="65">
        <f>VLOOKUP($A33,'Return Data'!$B$7:$R$2843,15,0)</f>
        <v>9.8284000000000002</v>
      </c>
      <c r="Q33" s="66">
        <f t="shared" si="9"/>
        <v>20</v>
      </c>
      <c r="R33" s="65">
        <f>VLOOKUP($A33,'Return Data'!$B$7:$R$2843,16,0)</f>
        <v>13.3581</v>
      </c>
      <c r="S33" s="67">
        <f t="shared" si="5"/>
        <v>13</v>
      </c>
    </row>
    <row r="34" spans="1:19" x14ac:dyDescent="0.3">
      <c r="A34" s="63" t="s">
        <v>529</v>
      </c>
      <c r="B34" s="64">
        <f>VLOOKUP($A34,'Return Data'!$B$7:$R$2843,3,0)</f>
        <v>44341</v>
      </c>
      <c r="C34" s="65">
        <f>VLOOKUP($A34,'Return Data'!$B$7:$R$2843,4,0)</f>
        <v>97.27</v>
      </c>
      <c r="D34" s="65">
        <f>VLOOKUP($A34,'Return Data'!$B$7:$R$2843,10,0)</f>
        <v>1.5026999999999999</v>
      </c>
      <c r="E34" s="66">
        <f t="shared" si="0"/>
        <v>27</v>
      </c>
      <c r="F34" s="65">
        <f>VLOOKUP($A34,'Return Data'!$B$7:$R$2843,11,0)</f>
        <v>16.337800000000001</v>
      </c>
      <c r="G34" s="66">
        <f t="shared" si="1"/>
        <v>22</v>
      </c>
      <c r="H34" s="65">
        <f>VLOOKUP($A34,'Return Data'!$B$7:$R$2843,12,0)</f>
        <v>26.226299999999998</v>
      </c>
      <c r="I34" s="66">
        <f t="shared" si="2"/>
        <v>19</v>
      </c>
      <c r="J34" s="65">
        <f>VLOOKUP($A34,'Return Data'!$B$7:$R$2843,13,0)</f>
        <v>50.876399999999997</v>
      </c>
      <c r="K34" s="66">
        <f t="shared" si="3"/>
        <v>19</v>
      </c>
      <c r="L34" s="65">
        <f>VLOOKUP($A34,'Return Data'!$B$7:$R$2843,17,0)</f>
        <v>11.630599999999999</v>
      </c>
      <c r="M34" s="66">
        <f t="shared" si="7"/>
        <v>22</v>
      </c>
      <c r="N34" s="65">
        <f>VLOOKUP($A34,'Return Data'!$B$7:$R$2843,14,0)</f>
        <v>8.8518000000000008</v>
      </c>
      <c r="O34" s="66">
        <f t="shared" si="8"/>
        <v>21</v>
      </c>
      <c r="P34" s="65">
        <f>VLOOKUP($A34,'Return Data'!$B$7:$R$2843,15,0)</f>
        <v>14.063700000000001</v>
      </c>
      <c r="Q34" s="66">
        <f t="shared" si="9"/>
        <v>6</v>
      </c>
      <c r="R34" s="65">
        <f>VLOOKUP($A34,'Return Data'!$B$7:$R$2843,16,0)</f>
        <v>11.2296</v>
      </c>
      <c r="S34" s="67">
        <f t="shared" si="5"/>
        <v>25</v>
      </c>
    </row>
    <row r="35" spans="1:19" x14ac:dyDescent="0.3">
      <c r="A35" s="63" t="s">
        <v>531</v>
      </c>
      <c r="B35" s="64">
        <f>VLOOKUP($A35,'Return Data'!$B$7:$R$2843,3,0)</f>
        <v>44341</v>
      </c>
      <c r="C35" s="65">
        <f>VLOOKUP($A35,'Return Data'!$B$7:$R$2843,4,0)</f>
        <v>236.7184</v>
      </c>
      <c r="D35" s="65">
        <f>VLOOKUP($A35,'Return Data'!$B$7:$R$2843,10,0)</f>
        <v>17.888400000000001</v>
      </c>
      <c r="E35" s="66">
        <f t="shared" si="0"/>
        <v>1</v>
      </c>
      <c r="F35" s="65">
        <f>VLOOKUP($A35,'Return Data'!$B$7:$R$2843,11,0)</f>
        <v>38.872</v>
      </c>
      <c r="G35" s="66">
        <f t="shared" si="1"/>
        <v>1</v>
      </c>
      <c r="H35" s="65">
        <f>VLOOKUP($A35,'Return Data'!$B$7:$R$2843,12,0)</f>
        <v>47.768000000000001</v>
      </c>
      <c r="I35" s="66">
        <f t="shared" si="2"/>
        <v>1</v>
      </c>
      <c r="J35" s="65">
        <f>VLOOKUP($A35,'Return Data'!$B$7:$R$2843,13,0)</f>
        <v>92.000100000000003</v>
      </c>
      <c r="K35" s="66">
        <f t="shared" si="3"/>
        <v>1</v>
      </c>
      <c r="L35" s="65">
        <f>VLOOKUP($A35,'Return Data'!$B$7:$R$2843,17,0)</f>
        <v>30.148199999999999</v>
      </c>
      <c r="M35" s="66">
        <f t="shared" si="7"/>
        <v>1</v>
      </c>
      <c r="N35" s="65">
        <f>VLOOKUP($A35,'Return Data'!$B$7:$R$2843,14,0)</f>
        <v>23.069500000000001</v>
      </c>
      <c r="O35" s="66">
        <f t="shared" si="8"/>
        <v>1</v>
      </c>
      <c r="P35" s="65">
        <f>VLOOKUP($A35,'Return Data'!$B$7:$R$2843,15,0)</f>
        <v>17.519600000000001</v>
      </c>
      <c r="Q35" s="66">
        <f t="shared" si="9"/>
        <v>1</v>
      </c>
      <c r="R35" s="65">
        <f>VLOOKUP($A35,'Return Data'!$B$7:$R$2843,16,0)</f>
        <v>16.9633</v>
      </c>
      <c r="S35" s="67">
        <f t="shared" si="5"/>
        <v>3</v>
      </c>
    </row>
    <row r="36" spans="1:19" x14ac:dyDescent="0.3">
      <c r="A36" s="63" t="s">
        <v>1843</v>
      </c>
      <c r="B36" s="64">
        <f>VLOOKUP($A36,'Return Data'!$B$7:$R$2843,3,0)</f>
        <v>44341</v>
      </c>
      <c r="C36" s="65">
        <f>VLOOKUP($A36,'Return Data'!$B$7:$R$2843,4,0)</f>
        <v>427.13351824478502</v>
      </c>
      <c r="D36" s="65">
        <f>VLOOKUP($A36,'Return Data'!$B$7:$R$2843,10,0)</f>
        <v>2.6894</v>
      </c>
      <c r="E36" s="66">
        <f t="shared" si="0"/>
        <v>15</v>
      </c>
      <c r="F36" s="65">
        <f>VLOOKUP($A36,'Return Data'!$B$7:$R$2843,11,0)</f>
        <v>16.5427</v>
      </c>
      <c r="G36" s="66">
        <f t="shared" si="1"/>
        <v>21</v>
      </c>
      <c r="H36" s="65">
        <f>VLOOKUP($A36,'Return Data'!$B$7:$R$2843,12,0)</f>
        <v>25.541599999999999</v>
      </c>
      <c r="I36" s="66">
        <f t="shared" si="2"/>
        <v>21</v>
      </c>
      <c r="J36" s="65">
        <f>VLOOKUP($A36,'Return Data'!$B$7:$R$2843,13,0)</f>
        <v>47.944600000000001</v>
      </c>
      <c r="K36" s="66">
        <f t="shared" si="3"/>
        <v>23</v>
      </c>
      <c r="L36" s="65">
        <f>VLOOKUP($A36,'Return Data'!$B$7:$R$2843,17,0)</f>
        <v>14.1835</v>
      </c>
      <c r="M36" s="66">
        <f t="shared" si="7"/>
        <v>12</v>
      </c>
      <c r="N36" s="65">
        <f>VLOOKUP($A36,'Return Data'!$B$7:$R$2843,14,0)</f>
        <v>12.441800000000001</v>
      </c>
      <c r="O36" s="66">
        <f t="shared" si="8"/>
        <v>8</v>
      </c>
      <c r="P36" s="65">
        <f>VLOOKUP($A36,'Return Data'!$B$7:$R$2843,15,0)</f>
        <v>13.3355</v>
      </c>
      <c r="Q36" s="66">
        <f t="shared" si="9"/>
        <v>8</v>
      </c>
      <c r="R36" s="65">
        <f>VLOOKUP($A36,'Return Data'!$B$7:$R$2843,16,0)</f>
        <v>15.901</v>
      </c>
      <c r="S36" s="67">
        <f t="shared" si="5"/>
        <v>4</v>
      </c>
    </row>
    <row r="37" spans="1:19" x14ac:dyDescent="0.3">
      <c r="A37" s="63" t="s">
        <v>534</v>
      </c>
      <c r="B37" s="64">
        <f>VLOOKUP($A37,'Return Data'!$B$7:$R$2843,3,0)</f>
        <v>44341</v>
      </c>
      <c r="C37" s="65">
        <f>VLOOKUP($A37,'Return Data'!$B$7:$R$2843,4,0)</f>
        <v>20.820399999999999</v>
      </c>
      <c r="D37" s="65">
        <f>VLOOKUP($A37,'Return Data'!$B$7:$R$2843,10,0)</f>
        <v>1.2862</v>
      </c>
      <c r="E37" s="66">
        <f t="shared" si="0"/>
        <v>29</v>
      </c>
      <c r="F37" s="65">
        <f>VLOOKUP($A37,'Return Data'!$B$7:$R$2843,11,0)</f>
        <v>11.183299999999999</v>
      </c>
      <c r="G37" s="66">
        <f t="shared" si="1"/>
        <v>30</v>
      </c>
      <c r="H37" s="65">
        <f>VLOOKUP($A37,'Return Data'!$B$7:$R$2843,12,0)</f>
        <v>18.998200000000001</v>
      </c>
      <c r="I37" s="66">
        <f t="shared" si="2"/>
        <v>33</v>
      </c>
      <c r="J37" s="65">
        <f>VLOOKUP($A37,'Return Data'!$B$7:$R$2843,13,0)</f>
        <v>41.189700000000002</v>
      </c>
      <c r="K37" s="66">
        <f t="shared" si="3"/>
        <v>30</v>
      </c>
      <c r="L37" s="65">
        <f>VLOOKUP($A37,'Return Data'!$B$7:$R$2843,17,0)</f>
        <v>10.5364</v>
      </c>
      <c r="M37" s="66">
        <f t="shared" si="7"/>
        <v>26</v>
      </c>
      <c r="N37" s="65">
        <f>VLOOKUP($A37,'Return Data'!$B$7:$R$2843,14,0)</f>
        <v>8.9832000000000001</v>
      </c>
      <c r="O37" s="66">
        <f t="shared" si="8"/>
        <v>20</v>
      </c>
      <c r="P37" s="65">
        <f>VLOOKUP($A37,'Return Data'!$B$7:$R$2843,15,0)</f>
        <v>10.4419</v>
      </c>
      <c r="Q37" s="66">
        <f t="shared" si="9"/>
        <v>18</v>
      </c>
      <c r="R37" s="65">
        <f>VLOOKUP($A37,'Return Data'!$B$7:$R$2843,16,0)</f>
        <v>10.323600000000001</v>
      </c>
      <c r="S37" s="67">
        <f t="shared" si="5"/>
        <v>28</v>
      </c>
    </row>
    <row r="38" spans="1:19" x14ac:dyDescent="0.3">
      <c r="A38" s="63" t="s">
        <v>535</v>
      </c>
      <c r="B38" s="64">
        <f>VLOOKUP($A38,'Return Data'!$B$7:$R$2843,3,0)</f>
        <v>44341</v>
      </c>
      <c r="C38" s="65">
        <f>VLOOKUP($A38,'Return Data'!$B$7:$R$2843,4,0)</f>
        <v>117.09399999999999</v>
      </c>
      <c r="D38" s="65">
        <f>VLOOKUP($A38,'Return Data'!$B$7:$R$2843,10,0)</f>
        <v>1.9999</v>
      </c>
      <c r="E38" s="66">
        <f t="shared" si="0"/>
        <v>22</v>
      </c>
      <c r="F38" s="65">
        <f>VLOOKUP($A38,'Return Data'!$B$7:$R$2843,11,0)</f>
        <v>17.3765</v>
      </c>
      <c r="G38" s="66">
        <f t="shared" si="1"/>
        <v>16</v>
      </c>
      <c r="H38" s="65">
        <f>VLOOKUP($A38,'Return Data'!$B$7:$R$2843,12,0)</f>
        <v>24.792000000000002</v>
      </c>
      <c r="I38" s="66">
        <f t="shared" si="2"/>
        <v>23</v>
      </c>
      <c r="J38" s="65">
        <f>VLOOKUP($A38,'Return Data'!$B$7:$R$2843,13,0)</f>
        <v>45.408000000000001</v>
      </c>
      <c r="K38" s="66">
        <f t="shared" si="3"/>
        <v>26</v>
      </c>
      <c r="L38" s="65">
        <f>VLOOKUP($A38,'Return Data'!$B$7:$R$2843,17,0)</f>
        <v>12.986800000000001</v>
      </c>
      <c r="M38" s="66">
        <f t="shared" si="7"/>
        <v>17</v>
      </c>
      <c r="N38" s="65">
        <f>VLOOKUP($A38,'Return Data'!$B$7:$R$2843,14,0)</f>
        <v>11.2384</v>
      </c>
      <c r="O38" s="66">
        <f t="shared" si="8"/>
        <v>12</v>
      </c>
      <c r="P38" s="65">
        <f>VLOOKUP($A38,'Return Data'!$B$7:$R$2843,15,0)</f>
        <v>12.8216</v>
      </c>
      <c r="Q38" s="66">
        <f t="shared" si="9"/>
        <v>10</v>
      </c>
      <c r="R38" s="65">
        <f>VLOOKUP($A38,'Return Data'!$B$7:$R$2843,16,0)</f>
        <v>12.457700000000001</v>
      </c>
      <c r="S38" s="67">
        <f t="shared" si="5"/>
        <v>17</v>
      </c>
    </row>
    <row r="39" spans="1:19" x14ac:dyDescent="0.3">
      <c r="A39" s="63" t="s">
        <v>538</v>
      </c>
      <c r="B39" s="64">
        <f>VLOOKUP($A39,'Return Data'!$B$7:$R$2843,3,0)</f>
        <v>44341</v>
      </c>
      <c r="C39" s="65">
        <f>VLOOKUP($A39,'Return Data'!$B$7:$R$2843,4,0)</f>
        <v>363.50567047314303</v>
      </c>
      <c r="D39" s="65">
        <f>VLOOKUP($A39,'Return Data'!$B$7:$R$2843,10,0)</f>
        <v>0.63900000000000001</v>
      </c>
      <c r="E39" s="66">
        <f t="shared" si="0"/>
        <v>32</v>
      </c>
      <c r="F39" s="65">
        <f>VLOOKUP($A39,'Return Data'!$B$7:$R$2843,11,0)</f>
        <v>16.660299999999999</v>
      </c>
      <c r="G39" s="66">
        <f t="shared" si="1"/>
        <v>20</v>
      </c>
      <c r="H39" s="65">
        <f>VLOOKUP($A39,'Return Data'!$B$7:$R$2843,12,0)</f>
        <v>26.7273</v>
      </c>
      <c r="I39" s="66">
        <f t="shared" si="2"/>
        <v>18</v>
      </c>
      <c r="J39" s="65">
        <f>VLOOKUP($A39,'Return Data'!$B$7:$R$2843,13,0)</f>
        <v>52.009900000000002</v>
      </c>
      <c r="K39" s="66">
        <f t="shared" si="3"/>
        <v>17</v>
      </c>
      <c r="L39" s="65">
        <f>VLOOKUP($A39,'Return Data'!$B$7:$R$2843,17,0)</f>
        <v>10.6874</v>
      </c>
      <c r="M39" s="66">
        <f t="shared" si="7"/>
        <v>25</v>
      </c>
      <c r="N39" s="65">
        <f>VLOOKUP($A39,'Return Data'!$B$7:$R$2843,14,0)</f>
        <v>9.2306000000000008</v>
      </c>
      <c r="O39" s="66">
        <f t="shared" si="8"/>
        <v>19</v>
      </c>
      <c r="P39" s="65">
        <f>VLOOKUP($A39,'Return Data'!$B$7:$R$2843,15,0)</f>
        <v>9.7982999999999993</v>
      </c>
      <c r="Q39" s="66">
        <f t="shared" si="9"/>
        <v>21</v>
      </c>
      <c r="R39" s="65">
        <f>VLOOKUP($A39,'Return Data'!$B$7:$R$2843,16,0)</f>
        <v>15.039400000000001</v>
      </c>
      <c r="S39" s="67">
        <f t="shared" si="5"/>
        <v>5</v>
      </c>
    </row>
    <row r="40" spans="1:19" x14ac:dyDescent="0.3">
      <c r="A40" s="63" t="s">
        <v>540</v>
      </c>
      <c r="B40" s="64">
        <f>VLOOKUP($A40,'Return Data'!$B$7:$R$2843,3,0)</f>
        <v>44341</v>
      </c>
      <c r="C40" s="65">
        <f>VLOOKUP($A40,'Return Data'!$B$7:$R$2843,4,0)</f>
        <v>225.093186062879</v>
      </c>
      <c r="D40" s="65">
        <f>VLOOKUP($A40,'Return Data'!$B$7:$R$2843,10,0)</f>
        <v>4.7046999999999999</v>
      </c>
      <c r="E40" s="66">
        <f t="shared" si="0"/>
        <v>3</v>
      </c>
      <c r="F40" s="65">
        <f>VLOOKUP($A40,'Return Data'!$B$7:$R$2843,11,0)</f>
        <v>23.208200000000001</v>
      </c>
      <c r="G40" s="66">
        <f t="shared" si="1"/>
        <v>4</v>
      </c>
      <c r="H40" s="65">
        <f>VLOOKUP($A40,'Return Data'!$B$7:$R$2843,12,0)</f>
        <v>32.421199999999999</v>
      </c>
      <c r="I40" s="66">
        <f t="shared" si="2"/>
        <v>7</v>
      </c>
      <c r="J40" s="65">
        <f>VLOOKUP($A40,'Return Data'!$B$7:$R$2843,13,0)</f>
        <v>60.575099999999999</v>
      </c>
      <c r="K40" s="66">
        <f t="shared" si="3"/>
        <v>7</v>
      </c>
      <c r="L40" s="65">
        <f>VLOOKUP($A40,'Return Data'!$B$7:$R$2843,17,0)</f>
        <v>13.666499999999999</v>
      </c>
      <c r="M40" s="66">
        <f t="shared" si="7"/>
        <v>15</v>
      </c>
      <c r="N40" s="65">
        <f>VLOOKUP($A40,'Return Data'!$B$7:$R$2843,14,0)</f>
        <v>9.5053000000000001</v>
      </c>
      <c r="O40" s="66">
        <f t="shared" si="8"/>
        <v>17</v>
      </c>
      <c r="P40" s="65">
        <f>VLOOKUP($A40,'Return Data'!$B$7:$R$2843,15,0)</f>
        <v>11.5084</v>
      </c>
      <c r="Q40" s="66">
        <f t="shared" si="9"/>
        <v>13</v>
      </c>
      <c r="R40" s="65">
        <f>VLOOKUP($A40,'Return Data'!$B$7:$R$2843,16,0)</f>
        <v>12.513500000000001</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3.3597181818181823</v>
      </c>
      <c r="E42" s="74"/>
      <c r="F42" s="75">
        <f>AVERAGE(F8:F40)</f>
        <v>18.132666666666672</v>
      </c>
      <c r="G42" s="74"/>
      <c r="H42" s="75">
        <f>AVERAGE(H8:H40)</f>
        <v>27.953972727272738</v>
      </c>
      <c r="I42" s="74"/>
      <c r="J42" s="75">
        <f>AVERAGE(J8:J40)</f>
        <v>53.814793939393937</v>
      </c>
      <c r="K42" s="74"/>
      <c r="L42" s="75">
        <f>AVERAGE(L8:L40)</f>
        <v>14.025706896551723</v>
      </c>
      <c r="M42" s="74"/>
      <c r="N42" s="75">
        <f>AVERAGE(N8:N40)</f>
        <v>10.908384615384616</v>
      </c>
      <c r="O42" s="74"/>
      <c r="P42" s="75">
        <f>AVERAGE(P8:P40)</f>
        <v>12.212122727272726</v>
      </c>
      <c r="Q42" s="74"/>
      <c r="R42" s="75">
        <f>AVERAGE(R8:R40)</f>
        <v>12.744757575757575</v>
      </c>
      <c r="S42" s="76"/>
    </row>
    <row r="43" spans="1:19" x14ac:dyDescent="0.3">
      <c r="A43" s="73" t="s">
        <v>28</v>
      </c>
      <c r="B43" s="74"/>
      <c r="C43" s="74"/>
      <c r="D43" s="75">
        <f>MIN(D8:D40)</f>
        <v>0.50570000000000004</v>
      </c>
      <c r="E43" s="74"/>
      <c r="F43" s="75">
        <f>MIN(F8:F40)</f>
        <v>10.354100000000001</v>
      </c>
      <c r="G43" s="74"/>
      <c r="H43" s="75">
        <f>MIN(H8:H40)</f>
        <v>18.998200000000001</v>
      </c>
      <c r="I43" s="74"/>
      <c r="J43" s="75">
        <f>MIN(J8:J40)</f>
        <v>39.338500000000003</v>
      </c>
      <c r="K43" s="74"/>
      <c r="L43" s="75">
        <f>MIN(L8:L40)</f>
        <v>4.7061999999999999</v>
      </c>
      <c r="M43" s="74"/>
      <c r="N43" s="75">
        <f>MIN(N8:N40)</f>
        <v>2.9224999999999999</v>
      </c>
      <c r="O43" s="74"/>
      <c r="P43" s="75">
        <f>MIN(P8:P40)</f>
        <v>7.8959999999999999</v>
      </c>
      <c r="Q43" s="74"/>
      <c r="R43" s="75">
        <f>MIN(R8:R40)</f>
        <v>7.7415000000000003</v>
      </c>
      <c r="S43" s="76"/>
    </row>
    <row r="44" spans="1:19" ht="15" thickBot="1" x14ac:dyDescent="0.35">
      <c r="A44" s="77" t="s">
        <v>29</v>
      </c>
      <c r="B44" s="78"/>
      <c r="C44" s="78"/>
      <c r="D44" s="79">
        <f>MAX(D8:D40)</f>
        <v>17.888400000000001</v>
      </c>
      <c r="E44" s="78"/>
      <c r="F44" s="79">
        <f>MAX(F8:F40)</f>
        <v>38.872</v>
      </c>
      <c r="G44" s="78"/>
      <c r="H44" s="79">
        <f>MAX(H8:H40)</f>
        <v>47.768000000000001</v>
      </c>
      <c r="I44" s="78"/>
      <c r="J44" s="79">
        <f>MAX(J8:J40)</f>
        <v>92.000100000000003</v>
      </c>
      <c r="K44" s="78"/>
      <c r="L44" s="79">
        <f>MAX(L8:L40)</f>
        <v>30.148199999999999</v>
      </c>
      <c r="M44" s="78"/>
      <c r="N44" s="79">
        <f>MAX(N8:N40)</f>
        <v>23.069500000000001</v>
      </c>
      <c r="O44" s="78"/>
      <c r="P44" s="79">
        <f>MAX(P8:P40)</f>
        <v>17.519600000000001</v>
      </c>
      <c r="Q44" s="78"/>
      <c r="R44" s="79">
        <f>MAX(R8:R40)</f>
        <v>22.729700000000001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44341</v>
      </c>
      <c r="C8" s="65">
        <f>VLOOKUP($A8,'Return Data'!$B$7:$R$2843,4,0)</f>
        <v>50.371600000000001</v>
      </c>
      <c r="D8" s="65">
        <f>VLOOKUP($A8,'Return Data'!$B$7:$R$2843,10,0)</f>
        <v>8.0000999999999998</v>
      </c>
      <c r="E8" s="66">
        <f t="shared" ref="E8:E15" si="0">RANK(D8,D$8:D$31,0)</f>
        <v>15</v>
      </c>
      <c r="F8" s="65">
        <f>VLOOKUP($A8,'Return Data'!$B$7:$R$2843,11,0)</f>
        <v>19.3201</v>
      </c>
      <c r="G8" s="66">
        <f t="shared" ref="G8:G15" si="1">RANK(F8,F$8:F$31,0)</f>
        <v>2</v>
      </c>
      <c r="H8" s="65">
        <f>VLOOKUP($A8,'Return Data'!$B$7:$R$2843,12,0)</f>
        <v>23.865100000000002</v>
      </c>
      <c r="I8" s="66">
        <f t="shared" ref="I8:I15" si="2">RANK(H8,H$8:H$31,0)</f>
        <v>1</v>
      </c>
      <c r="J8" s="65">
        <f>VLOOKUP($A8,'Return Data'!$B$7:$R$2843,13,0)</f>
        <v>29.317</v>
      </c>
      <c r="K8" s="66">
        <f t="shared" ref="K8:K15" si="3">RANK(J8,J$8:J$31,0)</f>
        <v>1</v>
      </c>
      <c r="L8" s="65">
        <f>VLOOKUP($A8,'Return Data'!$B$7:$R$2843,17,0)</f>
        <v>9.9979999999999993</v>
      </c>
      <c r="M8" s="66">
        <f t="shared" ref="M8:M15" si="4">RANK(L8,L$8:L$31,0)</f>
        <v>9</v>
      </c>
      <c r="N8" s="65">
        <f>VLOOKUP($A8,'Return Data'!$B$7:$R$2843,14,0)</f>
        <v>7.8356000000000003</v>
      </c>
      <c r="O8" s="66">
        <f t="shared" ref="O8:O15" si="5">RANK(N8,N$8:N$31,0)</f>
        <v>15</v>
      </c>
      <c r="P8" s="65">
        <f>VLOOKUP($A8,'Return Data'!$B$7:$R$2843,15,0)</f>
        <v>9.8841000000000001</v>
      </c>
      <c r="Q8" s="66">
        <f t="shared" ref="Q8:Q15" si="6">RANK(P8,P$8:P$31,0)</f>
        <v>4</v>
      </c>
      <c r="R8" s="65">
        <f>VLOOKUP($A8,'Return Data'!$B$7:$R$2843,16,0)</f>
        <v>11.017899999999999</v>
      </c>
      <c r="S8" s="67">
        <f t="shared" ref="S8:S15" si="7">RANK(R8,R$8:R$31,0)</f>
        <v>2</v>
      </c>
    </row>
    <row r="9" spans="1:20" x14ac:dyDescent="0.3">
      <c r="A9" s="63" t="s">
        <v>1616</v>
      </c>
      <c r="B9" s="64">
        <f>VLOOKUP($A9,'Return Data'!$B$7:$R$2843,3,0)</f>
        <v>44341</v>
      </c>
      <c r="C9" s="65">
        <f>VLOOKUP($A9,'Return Data'!$B$7:$R$2843,4,0)</f>
        <v>25.336500000000001</v>
      </c>
      <c r="D9" s="65">
        <f>VLOOKUP($A9,'Return Data'!$B$7:$R$2843,10,0)</f>
        <v>10.098699999999999</v>
      </c>
      <c r="E9" s="66">
        <f t="shared" si="0"/>
        <v>9</v>
      </c>
      <c r="F9" s="65">
        <f>VLOOKUP($A9,'Return Data'!$B$7:$R$2843,11,0)</f>
        <v>12.6388</v>
      </c>
      <c r="G9" s="66">
        <f t="shared" si="1"/>
        <v>9</v>
      </c>
      <c r="H9" s="65">
        <f>VLOOKUP($A9,'Return Data'!$B$7:$R$2843,12,0)</f>
        <v>16.004100000000001</v>
      </c>
      <c r="I9" s="66">
        <f t="shared" si="2"/>
        <v>7</v>
      </c>
      <c r="J9" s="65">
        <f>VLOOKUP($A9,'Return Data'!$B$7:$R$2843,13,0)</f>
        <v>20.455500000000001</v>
      </c>
      <c r="K9" s="66">
        <f t="shared" si="3"/>
        <v>8</v>
      </c>
      <c r="L9" s="65">
        <f>VLOOKUP($A9,'Return Data'!$B$7:$R$2843,17,0)</f>
        <v>8.8674999999999997</v>
      </c>
      <c r="M9" s="66">
        <f t="shared" si="4"/>
        <v>13</v>
      </c>
      <c r="N9" s="65">
        <f>VLOOKUP($A9,'Return Data'!$B$7:$R$2843,14,0)</f>
        <v>8.1205999999999996</v>
      </c>
      <c r="O9" s="66">
        <f t="shared" si="5"/>
        <v>13</v>
      </c>
      <c r="P9" s="65">
        <f>VLOOKUP($A9,'Return Data'!$B$7:$R$2843,15,0)</f>
        <v>8.5345999999999993</v>
      </c>
      <c r="Q9" s="66">
        <f t="shared" si="6"/>
        <v>10</v>
      </c>
      <c r="R9" s="65">
        <f>VLOOKUP($A9,'Return Data'!$B$7:$R$2843,16,0)</f>
        <v>9.5647000000000002</v>
      </c>
      <c r="S9" s="67">
        <f t="shared" si="7"/>
        <v>9</v>
      </c>
    </row>
    <row r="10" spans="1:20" x14ac:dyDescent="0.3">
      <c r="A10" s="63" t="s">
        <v>1617</v>
      </c>
      <c r="B10" s="64">
        <f>VLOOKUP($A10,'Return Data'!$B$7:$R$2843,3,0)</f>
        <v>44341</v>
      </c>
      <c r="C10" s="65">
        <f>VLOOKUP($A10,'Return Data'!$B$7:$R$2843,4,0)</f>
        <v>31.459800000000001</v>
      </c>
      <c r="D10" s="65">
        <f>VLOOKUP($A10,'Return Data'!$B$7:$R$2843,10,0)</f>
        <v>1.8924000000000001</v>
      </c>
      <c r="E10" s="66">
        <f t="shared" si="0"/>
        <v>20</v>
      </c>
      <c r="F10" s="65">
        <f>VLOOKUP($A10,'Return Data'!$B$7:$R$2843,11,0)</f>
        <v>5.6797000000000004</v>
      </c>
      <c r="G10" s="66">
        <f t="shared" si="1"/>
        <v>21</v>
      </c>
      <c r="H10" s="65">
        <f>VLOOKUP($A10,'Return Data'!$B$7:$R$2843,12,0)</f>
        <v>9.5327999999999999</v>
      </c>
      <c r="I10" s="66">
        <f t="shared" si="2"/>
        <v>21</v>
      </c>
      <c r="J10" s="65">
        <f>VLOOKUP($A10,'Return Data'!$B$7:$R$2843,13,0)</f>
        <v>11.275399999999999</v>
      </c>
      <c r="K10" s="66">
        <f t="shared" si="3"/>
        <v>21</v>
      </c>
      <c r="L10" s="65">
        <f>VLOOKUP($A10,'Return Data'!$B$7:$R$2843,17,0)</f>
        <v>10.9016</v>
      </c>
      <c r="M10" s="66">
        <f t="shared" si="4"/>
        <v>4</v>
      </c>
      <c r="N10" s="65">
        <f>VLOOKUP($A10,'Return Data'!$B$7:$R$2843,14,0)</f>
        <v>10.766999999999999</v>
      </c>
      <c r="O10" s="66">
        <f t="shared" si="5"/>
        <v>3</v>
      </c>
      <c r="P10" s="65">
        <f>VLOOKUP($A10,'Return Data'!$B$7:$R$2843,15,0)</f>
        <v>9.3635999999999999</v>
      </c>
      <c r="Q10" s="66">
        <f t="shared" si="6"/>
        <v>8</v>
      </c>
      <c r="R10" s="65">
        <f>VLOOKUP($A10,'Return Data'!$B$7:$R$2843,16,0)</f>
        <v>9.4694000000000003</v>
      </c>
      <c r="S10" s="67">
        <f t="shared" si="7"/>
        <v>12</v>
      </c>
    </row>
    <row r="11" spans="1:20" x14ac:dyDescent="0.3">
      <c r="A11" s="63" t="s">
        <v>1618</v>
      </c>
      <c r="B11" s="64">
        <f>VLOOKUP($A11,'Return Data'!$B$7:$R$2843,3,0)</f>
        <v>44341</v>
      </c>
      <c r="C11" s="65">
        <f>VLOOKUP($A11,'Return Data'!$B$7:$R$2843,4,0)</f>
        <v>38.311700000000002</v>
      </c>
      <c r="D11" s="65">
        <f>VLOOKUP($A11,'Return Data'!$B$7:$R$2843,10,0)</f>
        <v>6.4752999999999998</v>
      </c>
      <c r="E11" s="66">
        <f t="shared" si="0"/>
        <v>16</v>
      </c>
      <c r="F11" s="65">
        <f>VLOOKUP($A11,'Return Data'!$B$7:$R$2843,11,0)</f>
        <v>12.2043</v>
      </c>
      <c r="G11" s="66">
        <f t="shared" si="1"/>
        <v>12</v>
      </c>
      <c r="H11" s="65">
        <f>VLOOKUP($A11,'Return Data'!$B$7:$R$2843,12,0)</f>
        <v>12.829800000000001</v>
      </c>
      <c r="I11" s="66">
        <f t="shared" si="2"/>
        <v>14</v>
      </c>
      <c r="J11" s="65">
        <f>VLOOKUP($A11,'Return Data'!$B$7:$R$2843,13,0)</f>
        <v>15.5168</v>
      </c>
      <c r="K11" s="66">
        <f t="shared" si="3"/>
        <v>15</v>
      </c>
      <c r="L11" s="65">
        <f>VLOOKUP($A11,'Return Data'!$B$7:$R$2843,17,0)</f>
        <v>9.7691999999999997</v>
      </c>
      <c r="M11" s="66">
        <f t="shared" si="4"/>
        <v>10</v>
      </c>
      <c r="N11" s="65">
        <f>VLOOKUP($A11,'Return Data'!$B$7:$R$2843,14,0)</f>
        <v>9.3345000000000002</v>
      </c>
      <c r="O11" s="66">
        <f t="shared" si="5"/>
        <v>8</v>
      </c>
      <c r="P11" s="65">
        <f>VLOOKUP($A11,'Return Data'!$B$7:$R$2843,15,0)</f>
        <v>9.8383000000000003</v>
      </c>
      <c r="Q11" s="66">
        <f t="shared" si="6"/>
        <v>5</v>
      </c>
      <c r="R11" s="65">
        <f>VLOOKUP($A11,'Return Data'!$B$7:$R$2843,16,0)</f>
        <v>10.0687</v>
      </c>
      <c r="S11" s="67">
        <f t="shared" si="7"/>
        <v>5</v>
      </c>
    </row>
    <row r="12" spans="1:20" x14ac:dyDescent="0.3">
      <c r="A12" s="63" t="s">
        <v>1619</v>
      </c>
      <c r="B12" s="64">
        <f>VLOOKUP($A12,'Return Data'!$B$7:$R$2843,3,0)</f>
        <v>44341</v>
      </c>
      <c r="C12" s="65">
        <f>VLOOKUP($A12,'Return Data'!$B$7:$R$2843,4,0)</f>
        <v>22.699400000000001</v>
      </c>
      <c r="D12" s="65">
        <f>VLOOKUP($A12,'Return Data'!$B$7:$R$2843,10,0)</f>
        <v>11.9558</v>
      </c>
      <c r="E12" s="66">
        <f t="shared" si="0"/>
        <v>4</v>
      </c>
      <c r="F12" s="65">
        <f>VLOOKUP($A12,'Return Data'!$B$7:$R$2843,11,0)</f>
        <v>9.1998999999999995</v>
      </c>
      <c r="G12" s="66">
        <f t="shared" si="1"/>
        <v>17</v>
      </c>
      <c r="H12" s="65">
        <f>VLOOKUP($A12,'Return Data'!$B$7:$R$2843,12,0)</f>
        <v>11.271000000000001</v>
      </c>
      <c r="I12" s="66">
        <f t="shared" si="2"/>
        <v>17</v>
      </c>
      <c r="J12" s="65">
        <f>VLOOKUP($A12,'Return Data'!$B$7:$R$2843,13,0)</f>
        <v>16.729399999999998</v>
      </c>
      <c r="K12" s="66">
        <f t="shared" si="3"/>
        <v>12</v>
      </c>
      <c r="L12" s="65">
        <f>VLOOKUP($A12,'Return Data'!$B$7:$R$2843,17,0)</f>
        <v>2.6972</v>
      </c>
      <c r="M12" s="66">
        <f t="shared" si="4"/>
        <v>20</v>
      </c>
      <c r="N12" s="65">
        <f>VLOOKUP($A12,'Return Data'!$B$7:$R$2843,14,0)</f>
        <v>1.8786</v>
      </c>
      <c r="O12" s="66">
        <f t="shared" si="5"/>
        <v>20</v>
      </c>
      <c r="P12" s="65">
        <f>VLOOKUP($A12,'Return Data'!$B$7:$R$2843,15,0)</f>
        <v>5.2150999999999996</v>
      </c>
      <c r="Q12" s="66">
        <f t="shared" si="6"/>
        <v>19</v>
      </c>
      <c r="R12" s="65">
        <f>VLOOKUP($A12,'Return Data'!$B$7:$R$2843,16,0)</f>
        <v>6.8415999999999997</v>
      </c>
      <c r="S12" s="67">
        <f t="shared" si="7"/>
        <v>21</v>
      </c>
    </row>
    <row r="13" spans="1:20" x14ac:dyDescent="0.3">
      <c r="A13" s="63" t="s">
        <v>1620</v>
      </c>
      <c r="B13" s="64">
        <f>VLOOKUP($A13,'Return Data'!$B$7:$R$2843,3,0)</f>
        <v>44341</v>
      </c>
      <c r="C13" s="65">
        <f>VLOOKUP($A13,'Return Data'!$B$7:$R$2843,4,0)</f>
        <v>77.994500000000002</v>
      </c>
      <c r="D13" s="65">
        <f>VLOOKUP($A13,'Return Data'!$B$7:$R$2843,10,0)</f>
        <v>11.8398</v>
      </c>
      <c r="E13" s="66">
        <f t="shared" si="0"/>
        <v>6</v>
      </c>
      <c r="F13" s="65">
        <f>VLOOKUP($A13,'Return Data'!$B$7:$R$2843,11,0)</f>
        <v>14.307</v>
      </c>
      <c r="G13" s="66">
        <f t="shared" si="1"/>
        <v>5</v>
      </c>
      <c r="H13" s="65">
        <f>VLOOKUP($A13,'Return Data'!$B$7:$R$2843,12,0)</f>
        <v>15.515700000000001</v>
      </c>
      <c r="I13" s="66">
        <f t="shared" si="2"/>
        <v>10</v>
      </c>
      <c r="J13" s="65">
        <f>VLOOKUP($A13,'Return Data'!$B$7:$R$2843,13,0)</f>
        <v>20.514199999999999</v>
      </c>
      <c r="K13" s="66">
        <f t="shared" si="3"/>
        <v>7</v>
      </c>
      <c r="L13" s="65">
        <f>VLOOKUP($A13,'Return Data'!$B$7:$R$2843,17,0)</f>
        <v>13.2103</v>
      </c>
      <c r="M13" s="66">
        <f t="shared" si="4"/>
        <v>2</v>
      </c>
      <c r="N13" s="65">
        <f>VLOOKUP($A13,'Return Data'!$B$7:$R$2843,14,0)</f>
        <v>11.895</v>
      </c>
      <c r="O13" s="66">
        <f t="shared" si="5"/>
        <v>1</v>
      </c>
      <c r="P13" s="65">
        <f>VLOOKUP($A13,'Return Data'!$B$7:$R$2843,15,0)</f>
        <v>10.516</v>
      </c>
      <c r="Q13" s="66">
        <f t="shared" si="6"/>
        <v>3</v>
      </c>
      <c r="R13" s="65">
        <f>VLOOKUP($A13,'Return Data'!$B$7:$R$2843,16,0)</f>
        <v>10.3691</v>
      </c>
      <c r="S13" s="67">
        <f t="shared" si="7"/>
        <v>4</v>
      </c>
    </row>
    <row r="14" spans="1:20" x14ac:dyDescent="0.3">
      <c r="A14" s="63" t="s">
        <v>1621</v>
      </c>
      <c r="B14" s="64">
        <f>VLOOKUP($A14,'Return Data'!$B$7:$R$2843,3,0)</f>
        <v>44341</v>
      </c>
      <c r="C14" s="65">
        <f>VLOOKUP($A14,'Return Data'!$B$7:$R$2843,4,0)</f>
        <v>46.012999999999998</v>
      </c>
      <c r="D14" s="65">
        <f>VLOOKUP($A14,'Return Data'!$B$7:$R$2843,10,0)</f>
        <v>15.0627</v>
      </c>
      <c r="E14" s="66">
        <f t="shared" si="0"/>
        <v>3</v>
      </c>
      <c r="F14" s="65">
        <f>VLOOKUP($A14,'Return Data'!$B$7:$R$2843,11,0)</f>
        <v>14.227</v>
      </c>
      <c r="G14" s="66">
        <f t="shared" si="1"/>
        <v>6</v>
      </c>
      <c r="H14" s="65">
        <f>VLOOKUP($A14,'Return Data'!$B$7:$R$2843,12,0)</f>
        <v>16.120699999999999</v>
      </c>
      <c r="I14" s="66">
        <f t="shared" si="2"/>
        <v>6</v>
      </c>
      <c r="J14" s="65">
        <f>VLOOKUP($A14,'Return Data'!$B$7:$R$2843,13,0)</f>
        <v>21.078600000000002</v>
      </c>
      <c r="K14" s="66">
        <f t="shared" si="3"/>
        <v>6</v>
      </c>
      <c r="L14" s="65">
        <f>VLOOKUP($A14,'Return Data'!$B$7:$R$2843,17,0)</f>
        <v>10.340299999999999</v>
      </c>
      <c r="M14" s="66">
        <f t="shared" si="4"/>
        <v>8</v>
      </c>
      <c r="N14" s="65">
        <f>VLOOKUP($A14,'Return Data'!$B$7:$R$2843,14,0)</f>
        <v>7.1306000000000003</v>
      </c>
      <c r="O14" s="66">
        <f t="shared" si="5"/>
        <v>17</v>
      </c>
      <c r="P14" s="65">
        <f>VLOOKUP($A14,'Return Data'!$B$7:$R$2843,15,0)</f>
        <v>8.4016999999999999</v>
      </c>
      <c r="Q14" s="66">
        <f t="shared" si="6"/>
        <v>12</v>
      </c>
      <c r="R14" s="65">
        <f>VLOOKUP($A14,'Return Data'!$B$7:$R$2843,16,0)</f>
        <v>8.7585999999999995</v>
      </c>
      <c r="S14" s="67">
        <f t="shared" si="7"/>
        <v>15</v>
      </c>
    </row>
    <row r="15" spans="1:20" x14ac:dyDescent="0.3">
      <c r="A15" s="63" t="s">
        <v>1622</v>
      </c>
      <c r="B15" s="64">
        <f>VLOOKUP($A15,'Return Data'!$B$7:$R$2843,3,0)</f>
        <v>44341</v>
      </c>
      <c r="C15" s="65">
        <f>VLOOKUP($A15,'Return Data'!$B$7:$R$2843,4,0)</f>
        <v>69.811800000000005</v>
      </c>
      <c r="D15" s="65">
        <f>VLOOKUP($A15,'Return Data'!$B$7:$R$2843,10,0)</f>
        <v>9.4702999999999999</v>
      </c>
      <c r="E15" s="66">
        <f t="shared" si="0"/>
        <v>11</v>
      </c>
      <c r="F15" s="65">
        <f>VLOOKUP($A15,'Return Data'!$B$7:$R$2843,11,0)</f>
        <v>13.0222</v>
      </c>
      <c r="G15" s="66">
        <f t="shared" si="1"/>
        <v>7</v>
      </c>
      <c r="H15" s="65">
        <f>VLOOKUP($A15,'Return Data'!$B$7:$R$2843,12,0)</f>
        <v>15.7662</v>
      </c>
      <c r="I15" s="66">
        <f t="shared" si="2"/>
        <v>9</v>
      </c>
      <c r="J15" s="65">
        <f>VLOOKUP($A15,'Return Data'!$B$7:$R$2843,13,0)</f>
        <v>18.543600000000001</v>
      </c>
      <c r="K15" s="66">
        <f t="shared" si="3"/>
        <v>10</v>
      </c>
      <c r="L15" s="65">
        <f>VLOOKUP($A15,'Return Data'!$B$7:$R$2843,17,0)</f>
        <v>9.1527999999999992</v>
      </c>
      <c r="M15" s="66">
        <f t="shared" si="4"/>
        <v>11</v>
      </c>
      <c r="N15" s="65">
        <f>VLOOKUP($A15,'Return Data'!$B$7:$R$2843,14,0)</f>
        <v>8.4326000000000008</v>
      </c>
      <c r="O15" s="66">
        <f t="shared" si="5"/>
        <v>9</v>
      </c>
      <c r="P15" s="65">
        <f>VLOOKUP($A15,'Return Data'!$B$7:$R$2843,15,0)</f>
        <v>8.1813000000000002</v>
      </c>
      <c r="Q15" s="66">
        <f t="shared" si="6"/>
        <v>14</v>
      </c>
      <c r="R15" s="65">
        <f>VLOOKUP($A15,'Return Data'!$B$7:$R$2843,16,0)</f>
        <v>9.5451999999999995</v>
      </c>
      <c r="S15" s="67">
        <f t="shared" si="7"/>
        <v>10</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44341</v>
      </c>
      <c r="C17" s="65">
        <f>VLOOKUP($A17,'Return Data'!$B$7:$R$2843,4,0)</f>
        <v>58.229300000000002</v>
      </c>
      <c r="D17" s="65">
        <f>VLOOKUP($A17,'Return Data'!$B$7:$R$2843,10,0)</f>
        <v>15.0847</v>
      </c>
      <c r="E17" s="66">
        <f t="shared" ref="E17:E26" si="8">RANK(D17,D$8:D$31,0)</f>
        <v>2</v>
      </c>
      <c r="F17" s="65">
        <f>VLOOKUP($A17,'Return Data'!$B$7:$R$2843,11,0)</f>
        <v>21.0625</v>
      </c>
      <c r="G17" s="66">
        <f t="shared" ref="G17:G26" si="9">RANK(F17,F$8:F$31,0)</f>
        <v>1</v>
      </c>
      <c r="H17" s="65">
        <f>VLOOKUP($A17,'Return Data'!$B$7:$R$2843,12,0)</f>
        <v>20.7865</v>
      </c>
      <c r="I17" s="66">
        <f t="shared" ref="I17:I26" si="10">RANK(H17,H$8:H$31,0)</f>
        <v>4</v>
      </c>
      <c r="J17" s="65">
        <f>VLOOKUP($A17,'Return Data'!$B$7:$R$2843,13,0)</f>
        <v>27.407299999999999</v>
      </c>
      <c r="K17" s="66">
        <f t="shared" ref="K17:K26" si="11">RANK(J17,J$8:J$31,0)</f>
        <v>2</v>
      </c>
      <c r="L17" s="65">
        <f>VLOOKUP($A17,'Return Data'!$B$7:$R$2843,17,0)</f>
        <v>10.514699999999999</v>
      </c>
      <c r="M17" s="66">
        <f t="shared" ref="M17:M26" si="12">RANK(L17,L$8:L$31,0)</f>
        <v>7</v>
      </c>
      <c r="N17" s="65">
        <f>VLOOKUP($A17,'Return Data'!$B$7:$R$2843,14,0)</f>
        <v>9.6290999999999993</v>
      </c>
      <c r="O17" s="66">
        <f t="shared" ref="O17:O26" si="13">RANK(N17,N$8:N$31,0)</f>
        <v>6</v>
      </c>
      <c r="P17" s="65">
        <f>VLOOKUP($A17,'Return Data'!$B$7:$R$2843,15,0)</f>
        <v>9.6752000000000002</v>
      </c>
      <c r="Q17" s="66">
        <f>RANK(P17,P$8:P$31,0)</f>
        <v>6</v>
      </c>
      <c r="R17" s="65">
        <f>VLOOKUP($A17,'Return Data'!$B$7:$R$2843,16,0)</f>
        <v>9.8376999999999999</v>
      </c>
      <c r="S17" s="67">
        <f t="shared" ref="S17:S26" si="14">RANK(R17,R$8:R$31,0)</f>
        <v>8</v>
      </c>
    </row>
    <row r="18" spans="1:19" x14ac:dyDescent="0.3">
      <c r="A18" s="63" t="s">
        <v>1625</v>
      </c>
      <c r="B18" s="64">
        <f>VLOOKUP($A18,'Return Data'!$B$7:$R$2843,3,0)</f>
        <v>44341</v>
      </c>
      <c r="C18" s="65">
        <f>VLOOKUP($A18,'Return Data'!$B$7:$R$2843,4,0)</f>
        <v>46.753999999999998</v>
      </c>
      <c r="D18" s="65">
        <f>VLOOKUP($A18,'Return Data'!$B$7:$R$2843,10,0)</f>
        <v>8.2182999999999993</v>
      </c>
      <c r="E18" s="66">
        <f t="shared" si="8"/>
        <v>14</v>
      </c>
      <c r="F18" s="65">
        <f>VLOOKUP($A18,'Return Data'!$B$7:$R$2843,11,0)</f>
        <v>11.1281</v>
      </c>
      <c r="G18" s="66">
        <f t="shared" si="9"/>
        <v>15</v>
      </c>
      <c r="H18" s="65">
        <f>VLOOKUP($A18,'Return Data'!$B$7:$R$2843,12,0)</f>
        <v>14.6317</v>
      </c>
      <c r="I18" s="66">
        <f t="shared" si="10"/>
        <v>11</v>
      </c>
      <c r="J18" s="65">
        <f>VLOOKUP($A18,'Return Data'!$B$7:$R$2843,13,0)</f>
        <v>18.217500000000001</v>
      </c>
      <c r="K18" s="66">
        <f t="shared" si="11"/>
        <v>11</v>
      </c>
      <c r="L18" s="65">
        <f>VLOOKUP($A18,'Return Data'!$B$7:$R$2843,17,0)</f>
        <v>10.698</v>
      </c>
      <c r="M18" s="66">
        <f t="shared" si="12"/>
        <v>6</v>
      </c>
      <c r="N18" s="65">
        <f>VLOOKUP($A18,'Return Data'!$B$7:$R$2843,14,0)</f>
        <v>9.4480000000000004</v>
      </c>
      <c r="O18" s="66">
        <f t="shared" si="13"/>
        <v>7</v>
      </c>
      <c r="P18" s="65">
        <f>VLOOKUP($A18,'Return Data'!$B$7:$R$2843,15,0)</f>
        <v>8.6568000000000005</v>
      </c>
      <c r="Q18" s="66">
        <f>RANK(P18,P$8:P$31,0)</f>
        <v>9</v>
      </c>
      <c r="R18" s="65">
        <f>VLOOKUP($A18,'Return Data'!$B$7:$R$2843,16,0)</f>
        <v>8.9901</v>
      </c>
      <c r="S18" s="67">
        <f t="shared" si="14"/>
        <v>14</v>
      </c>
    </row>
    <row r="19" spans="1:19" x14ac:dyDescent="0.3">
      <c r="A19" s="63" t="s">
        <v>1626</v>
      </c>
      <c r="B19" s="64">
        <f>VLOOKUP($A19,'Return Data'!$B$7:$R$2843,3,0)</f>
        <v>44341</v>
      </c>
      <c r="C19" s="65">
        <f>VLOOKUP($A19,'Return Data'!$B$7:$R$2843,4,0)</f>
        <v>55.467399999999998</v>
      </c>
      <c r="D19" s="65">
        <f>VLOOKUP($A19,'Return Data'!$B$7:$R$2843,10,0)</f>
        <v>8.4847999999999999</v>
      </c>
      <c r="E19" s="66">
        <f t="shared" si="8"/>
        <v>13</v>
      </c>
      <c r="F19" s="65">
        <f>VLOOKUP($A19,'Return Data'!$B$7:$R$2843,11,0)</f>
        <v>11.991400000000001</v>
      </c>
      <c r="G19" s="66">
        <f t="shared" si="9"/>
        <v>13</v>
      </c>
      <c r="H19" s="65">
        <f>VLOOKUP($A19,'Return Data'!$B$7:$R$2843,12,0)</f>
        <v>14.1358</v>
      </c>
      <c r="I19" s="66">
        <f t="shared" si="10"/>
        <v>12</v>
      </c>
      <c r="J19" s="65">
        <f>VLOOKUP($A19,'Return Data'!$B$7:$R$2843,13,0)</f>
        <v>19.155000000000001</v>
      </c>
      <c r="K19" s="66">
        <f t="shared" si="11"/>
        <v>9</v>
      </c>
      <c r="L19" s="65">
        <f>VLOOKUP($A19,'Return Data'!$B$7:$R$2843,17,0)</f>
        <v>10.754799999999999</v>
      </c>
      <c r="M19" s="66">
        <f t="shared" si="12"/>
        <v>5</v>
      </c>
      <c r="N19" s="65">
        <f>VLOOKUP($A19,'Return Data'!$B$7:$R$2843,14,0)</f>
        <v>10.148099999999999</v>
      </c>
      <c r="O19" s="66">
        <f t="shared" si="13"/>
        <v>4</v>
      </c>
      <c r="P19" s="65">
        <f>VLOOKUP($A19,'Return Data'!$B$7:$R$2843,15,0)</f>
        <v>10.921900000000001</v>
      </c>
      <c r="Q19" s="66">
        <f>RANK(P19,P$8:P$31,0)</f>
        <v>2</v>
      </c>
      <c r="R19" s="65">
        <f>VLOOKUP($A19,'Return Data'!$B$7:$R$2843,16,0)</f>
        <v>11.042999999999999</v>
      </c>
      <c r="S19" s="67">
        <f t="shared" si="14"/>
        <v>1</v>
      </c>
    </row>
    <row r="20" spans="1:19" x14ac:dyDescent="0.3">
      <c r="A20" s="63" t="s">
        <v>1627</v>
      </c>
      <c r="B20" s="64">
        <f>VLOOKUP($A20,'Return Data'!$B$7:$R$2843,3,0)</f>
        <v>44341</v>
      </c>
      <c r="C20" s="65">
        <f>VLOOKUP($A20,'Return Data'!$B$7:$R$2843,4,0)</f>
        <v>26.842300000000002</v>
      </c>
      <c r="D20" s="65">
        <f>VLOOKUP($A20,'Return Data'!$B$7:$R$2843,10,0)</f>
        <v>4.3902000000000001</v>
      </c>
      <c r="E20" s="66">
        <f t="shared" si="8"/>
        <v>19</v>
      </c>
      <c r="F20" s="65">
        <f>VLOOKUP($A20,'Return Data'!$B$7:$R$2843,11,0)</f>
        <v>8.9320000000000004</v>
      </c>
      <c r="G20" s="66">
        <f t="shared" si="9"/>
        <v>19</v>
      </c>
      <c r="H20" s="65">
        <f>VLOOKUP($A20,'Return Data'!$B$7:$R$2843,12,0)</f>
        <v>10.408300000000001</v>
      </c>
      <c r="I20" s="66">
        <f t="shared" si="10"/>
        <v>18</v>
      </c>
      <c r="J20" s="65">
        <f>VLOOKUP($A20,'Return Data'!$B$7:$R$2843,13,0)</f>
        <v>14.924300000000001</v>
      </c>
      <c r="K20" s="66">
        <f t="shared" si="11"/>
        <v>17</v>
      </c>
      <c r="L20" s="65">
        <f>VLOOKUP($A20,'Return Data'!$B$7:$R$2843,17,0)</f>
        <v>8.3415999999999997</v>
      </c>
      <c r="M20" s="66">
        <f t="shared" si="12"/>
        <v>15</v>
      </c>
      <c r="N20" s="65">
        <f>VLOOKUP($A20,'Return Data'!$B$7:$R$2843,14,0)</f>
        <v>7.9968000000000004</v>
      </c>
      <c r="O20" s="66">
        <f t="shared" si="13"/>
        <v>14</v>
      </c>
      <c r="P20" s="65">
        <f>VLOOKUP($A20,'Return Data'!$B$7:$R$2843,15,0)</f>
        <v>8.5103000000000009</v>
      </c>
      <c r="Q20" s="66">
        <f>RANK(P20,P$8:P$31,0)</f>
        <v>11</v>
      </c>
      <c r="R20" s="65">
        <f>VLOOKUP($A20,'Return Data'!$B$7:$R$2843,16,0)</f>
        <v>9.1033000000000008</v>
      </c>
      <c r="S20" s="67">
        <f t="shared" si="14"/>
        <v>13</v>
      </c>
    </row>
    <row r="21" spans="1:19" x14ac:dyDescent="0.3">
      <c r="A21" s="63" t="s">
        <v>1628</v>
      </c>
      <c r="B21" s="64">
        <f>VLOOKUP($A21,'Return Data'!$B$7:$R$2843,3,0)</f>
        <v>44341</v>
      </c>
      <c r="C21" s="65">
        <f>VLOOKUP($A21,'Return Data'!$B$7:$R$2843,4,0)</f>
        <v>16.838000000000001</v>
      </c>
      <c r="D21" s="65">
        <f>VLOOKUP($A21,'Return Data'!$B$7:$R$2843,10,0)</f>
        <v>0.26569999999999999</v>
      </c>
      <c r="E21" s="66">
        <f t="shared" si="8"/>
        <v>22</v>
      </c>
      <c r="F21" s="65">
        <f>VLOOKUP($A21,'Return Data'!$B$7:$R$2843,11,0)</f>
        <v>12.7867</v>
      </c>
      <c r="G21" s="66">
        <f t="shared" si="9"/>
        <v>8</v>
      </c>
      <c r="H21" s="65">
        <f>VLOOKUP($A21,'Return Data'!$B$7:$R$2843,12,0)</f>
        <v>15.8453</v>
      </c>
      <c r="I21" s="66">
        <f t="shared" si="10"/>
        <v>8</v>
      </c>
      <c r="J21" s="65">
        <f>VLOOKUP($A21,'Return Data'!$B$7:$R$2843,13,0)</f>
        <v>16.5442</v>
      </c>
      <c r="K21" s="66">
        <f t="shared" si="11"/>
        <v>13</v>
      </c>
      <c r="L21" s="65">
        <f>VLOOKUP($A21,'Return Data'!$B$7:$R$2843,17,0)</f>
        <v>8.0925999999999991</v>
      </c>
      <c r="M21" s="66">
        <f t="shared" si="12"/>
        <v>16</v>
      </c>
      <c r="N21" s="65">
        <f>VLOOKUP($A21,'Return Data'!$B$7:$R$2843,14,0)</f>
        <v>8.2357999999999993</v>
      </c>
      <c r="O21" s="66">
        <f t="shared" si="13"/>
        <v>12</v>
      </c>
      <c r="P21" s="65"/>
      <c r="Q21" s="66"/>
      <c r="R21" s="65">
        <f>VLOOKUP($A21,'Return Data'!$B$7:$R$2843,16,0)</f>
        <v>9.9708000000000006</v>
      </c>
      <c r="S21" s="67">
        <f t="shared" si="14"/>
        <v>6</v>
      </c>
    </row>
    <row r="22" spans="1:19" x14ac:dyDescent="0.3">
      <c r="A22" s="63" t="s">
        <v>1629</v>
      </c>
      <c r="B22" s="64">
        <f>VLOOKUP($A22,'Return Data'!$B$7:$R$2843,3,0)</f>
        <v>44341</v>
      </c>
      <c r="C22" s="65">
        <f>VLOOKUP($A22,'Return Data'!$B$7:$R$2843,4,0)</f>
        <v>43.665100000000002</v>
      </c>
      <c r="D22" s="65">
        <f>VLOOKUP($A22,'Return Data'!$B$7:$R$2843,10,0)</f>
        <v>15.566800000000001</v>
      </c>
      <c r="E22" s="66">
        <f t="shared" si="8"/>
        <v>1</v>
      </c>
      <c r="F22" s="65">
        <f>VLOOKUP($A22,'Return Data'!$B$7:$R$2843,11,0)</f>
        <v>19.123200000000001</v>
      </c>
      <c r="G22" s="66">
        <f t="shared" si="9"/>
        <v>3</v>
      </c>
      <c r="H22" s="65">
        <f>VLOOKUP($A22,'Return Data'!$B$7:$R$2843,12,0)</f>
        <v>21.3323</v>
      </c>
      <c r="I22" s="66">
        <f t="shared" si="10"/>
        <v>2</v>
      </c>
      <c r="J22" s="65">
        <f>VLOOKUP($A22,'Return Data'!$B$7:$R$2843,13,0)</f>
        <v>25.174900000000001</v>
      </c>
      <c r="K22" s="66">
        <f t="shared" si="11"/>
        <v>4</v>
      </c>
      <c r="L22" s="65">
        <f>VLOOKUP($A22,'Return Data'!$B$7:$R$2843,17,0)</f>
        <v>14.370100000000001</v>
      </c>
      <c r="M22" s="66">
        <f t="shared" si="12"/>
        <v>1</v>
      </c>
      <c r="N22" s="65">
        <f>VLOOKUP($A22,'Return Data'!$B$7:$R$2843,14,0)</f>
        <v>11.894399999999999</v>
      </c>
      <c r="O22" s="66">
        <f t="shared" si="13"/>
        <v>2</v>
      </c>
      <c r="P22" s="65">
        <f>VLOOKUP($A22,'Return Data'!$B$7:$R$2843,15,0)</f>
        <v>11.287800000000001</v>
      </c>
      <c r="Q22" s="66">
        <f>RANK(P22,P$8:P$31,0)</f>
        <v>1</v>
      </c>
      <c r="R22" s="65">
        <f>VLOOKUP($A22,'Return Data'!$B$7:$R$2843,16,0)</f>
        <v>10.9754</v>
      </c>
      <c r="S22" s="67">
        <f t="shared" si="14"/>
        <v>3</v>
      </c>
    </row>
    <row r="23" spans="1:19" x14ac:dyDescent="0.3">
      <c r="A23" s="63" t="s">
        <v>1630</v>
      </c>
      <c r="B23" s="64">
        <f>VLOOKUP($A23,'Return Data'!$B$7:$R$2843,3,0)</f>
        <v>44341</v>
      </c>
      <c r="C23" s="65">
        <f>VLOOKUP($A23,'Return Data'!$B$7:$R$2843,4,0)</f>
        <v>43.306800000000003</v>
      </c>
      <c r="D23" s="65">
        <f>VLOOKUP($A23,'Return Data'!$B$7:$R$2843,10,0)</f>
        <v>8.7501999999999995</v>
      </c>
      <c r="E23" s="66">
        <f t="shared" si="8"/>
        <v>12</v>
      </c>
      <c r="F23" s="65">
        <f>VLOOKUP($A23,'Return Data'!$B$7:$R$2843,11,0)</f>
        <v>10.544700000000001</v>
      </c>
      <c r="G23" s="66">
        <f t="shared" si="9"/>
        <v>16</v>
      </c>
      <c r="H23" s="65">
        <f>VLOOKUP($A23,'Return Data'!$B$7:$R$2843,12,0)</f>
        <v>12.044700000000001</v>
      </c>
      <c r="I23" s="66">
        <f t="shared" si="10"/>
        <v>15</v>
      </c>
      <c r="J23" s="65">
        <f>VLOOKUP($A23,'Return Data'!$B$7:$R$2843,13,0)</f>
        <v>14.6736</v>
      </c>
      <c r="K23" s="66">
        <f t="shared" si="11"/>
        <v>18</v>
      </c>
      <c r="L23" s="65">
        <f>VLOOKUP($A23,'Return Data'!$B$7:$R$2843,17,0)</f>
        <v>8.5565999999999995</v>
      </c>
      <c r="M23" s="66">
        <f t="shared" si="12"/>
        <v>14</v>
      </c>
      <c r="N23" s="65">
        <f>VLOOKUP($A23,'Return Data'!$B$7:$R$2843,14,0)</f>
        <v>8.3431999999999995</v>
      </c>
      <c r="O23" s="66">
        <f t="shared" si="13"/>
        <v>11</v>
      </c>
      <c r="P23" s="65">
        <f>VLOOKUP($A23,'Return Data'!$B$7:$R$2843,15,0)</f>
        <v>8.2312999999999992</v>
      </c>
      <c r="Q23" s="66">
        <f>RANK(P23,P$8:P$31,0)</f>
        <v>13</v>
      </c>
      <c r="R23" s="65">
        <f>VLOOKUP($A23,'Return Data'!$B$7:$R$2843,16,0)</f>
        <v>8.1523000000000003</v>
      </c>
      <c r="S23" s="67">
        <f t="shared" si="14"/>
        <v>17</v>
      </c>
    </row>
    <row r="24" spans="1:19" x14ac:dyDescent="0.3">
      <c r="A24" s="63" t="s">
        <v>1631</v>
      </c>
      <c r="B24" s="64">
        <f>VLOOKUP($A24,'Return Data'!$B$7:$R$2843,3,0)</f>
        <v>44341</v>
      </c>
      <c r="C24" s="65">
        <f>VLOOKUP($A24,'Return Data'!$B$7:$R$2843,4,0)</f>
        <v>68.041600000000003</v>
      </c>
      <c r="D24" s="65">
        <f>VLOOKUP($A24,'Return Data'!$B$7:$R$2843,10,0)</f>
        <v>4.9367000000000001</v>
      </c>
      <c r="E24" s="66">
        <f t="shared" si="8"/>
        <v>18</v>
      </c>
      <c r="F24" s="65">
        <f>VLOOKUP($A24,'Return Data'!$B$7:$R$2843,11,0)</f>
        <v>7.0115999999999996</v>
      </c>
      <c r="G24" s="66">
        <f t="shared" si="9"/>
        <v>20</v>
      </c>
      <c r="H24" s="65">
        <f>VLOOKUP($A24,'Return Data'!$B$7:$R$2843,12,0)</f>
        <v>9.7110000000000003</v>
      </c>
      <c r="I24" s="66">
        <f t="shared" si="10"/>
        <v>20</v>
      </c>
      <c r="J24" s="65">
        <f>VLOOKUP($A24,'Return Data'!$B$7:$R$2843,13,0)</f>
        <v>12.0848</v>
      </c>
      <c r="K24" s="66">
        <f t="shared" si="11"/>
        <v>20</v>
      </c>
      <c r="L24" s="65">
        <f>VLOOKUP($A24,'Return Data'!$B$7:$R$2843,17,0)</f>
        <v>9.0414999999999992</v>
      </c>
      <c r="M24" s="66">
        <f t="shared" si="12"/>
        <v>12</v>
      </c>
      <c r="N24" s="65">
        <f>VLOOKUP($A24,'Return Data'!$B$7:$R$2843,14,0)</f>
        <v>8.3771000000000004</v>
      </c>
      <c r="O24" s="66">
        <f t="shared" si="13"/>
        <v>10</v>
      </c>
      <c r="P24" s="65">
        <f>VLOOKUP($A24,'Return Data'!$B$7:$R$2843,15,0)</f>
        <v>7.9554</v>
      </c>
      <c r="Q24" s="66">
        <f>RANK(P24,P$8:P$31,0)</f>
        <v>16</v>
      </c>
      <c r="R24" s="65">
        <f>VLOOKUP($A24,'Return Data'!$B$7:$R$2843,16,0)</f>
        <v>8.1280000000000001</v>
      </c>
      <c r="S24" s="67">
        <f t="shared" si="14"/>
        <v>18</v>
      </c>
    </row>
    <row r="25" spans="1:19" x14ac:dyDescent="0.3">
      <c r="A25" s="63" t="s">
        <v>2015</v>
      </c>
      <c r="B25" s="64">
        <f>VLOOKUP($A25,'Return Data'!$B$7:$R$2843,3,0)</f>
        <v>44341</v>
      </c>
      <c r="C25" s="65">
        <f>VLOOKUP($A25,'Return Data'!$B$7:$R$2843,4,0)</f>
        <v>24.1494</v>
      </c>
      <c r="D25" s="65">
        <f>VLOOKUP($A25,'Return Data'!$B$7:$R$2843,10,0)</f>
        <v>0.47610000000000002</v>
      </c>
      <c r="E25" s="66">
        <f t="shared" si="8"/>
        <v>21</v>
      </c>
      <c r="F25" s="65">
        <f>VLOOKUP($A25,'Return Data'!$B$7:$R$2843,11,0)</f>
        <v>9.0251000000000001</v>
      </c>
      <c r="G25" s="66">
        <f t="shared" si="9"/>
        <v>18</v>
      </c>
      <c r="H25" s="65">
        <f>VLOOKUP($A25,'Return Data'!$B$7:$R$2843,12,0)</f>
        <v>9.7698</v>
      </c>
      <c r="I25" s="66">
        <f t="shared" si="10"/>
        <v>19</v>
      </c>
      <c r="J25" s="65">
        <f>VLOOKUP($A25,'Return Data'!$B$7:$R$2843,13,0)</f>
        <v>13.407400000000001</v>
      </c>
      <c r="K25" s="66">
        <f t="shared" si="11"/>
        <v>19</v>
      </c>
      <c r="L25" s="65">
        <f>VLOOKUP($A25,'Return Data'!$B$7:$R$2843,17,0)</f>
        <v>7.0079000000000002</v>
      </c>
      <c r="M25" s="66">
        <f t="shared" si="12"/>
        <v>18</v>
      </c>
      <c r="N25" s="65">
        <f>VLOOKUP($A25,'Return Data'!$B$7:$R$2843,14,0)</f>
        <v>7.3144999999999998</v>
      </c>
      <c r="O25" s="66">
        <f t="shared" si="13"/>
        <v>16</v>
      </c>
      <c r="P25" s="65">
        <f>VLOOKUP($A25,'Return Data'!$B$7:$R$2843,15,0)</f>
        <v>7.8076999999999996</v>
      </c>
      <c r="Q25" s="66">
        <f>RANK(P25,P$8:P$31,0)</f>
        <v>17</v>
      </c>
      <c r="R25" s="65">
        <f>VLOOKUP($A25,'Return Data'!$B$7:$R$2843,16,0)</f>
        <v>8.7542000000000009</v>
      </c>
      <c r="S25" s="67">
        <f t="shared" si="14"/>
        <v>16</v>
      </c>
    </row>
    <row r="26" spans="1:19" x14ac:dyDescent="0.3">
      <c r="A26" s="63" t="s">
        <v>1632</v>
      </c>
      <c r="B26" s="64">
        <f>VLOOKUP($A26,'Return Data'!$B$7:$R$2843,3,0)</f>
        <v>44341</v>
      </c>
      <c r="C26" s="65">
        <f>VLOOKUP($A26,'Return Data'!$B$7:$R$2843,4,0)</f>
        <v>44.695900000000002</v>
      </c>
      <c r="D26" s="65">
        <f>VLOOKUP($A26,'Return Data'!$B$7:$R$2843,10,0)</f>
        <v>11.4337</v>
      </c>
      <c r="E26" s="66">
        <f t="shared" si="8"/>
        <v>7</v>
      </c>
      <c r="F26" s="65">
        <f>VLOOKUP($A26,'Return Data'!$B$7:$R$2843,11,0)</f>
        <v>12.475</v>
      </c>
      <c r="G26" s="66">
        <f t="shared" si="9"/>
        <v>11</v>
      </c>
      <c r="H26" s="65">
        <f>VLOOKUP($A26,'Return Data'!$B$7:$R$2843,12,0)</f>
        <v>13.843999999999999</v>
      </c>
      <c r="I26" s="66">
        <f t="shared" si="10"/>
        <v>13</v>
      </c>
      <c r="J26" s="65">
        <f>VLOOKUP($A26,'Return Data'!$B$7:$R$2843,13,0)</f>
        <v>15.126200000000001</v>
      </c>
      <c r="K26" s="66">
        <f t="shared" si="11"/>
        <v>16</v>
      </c>
      <c r="L26" s="65">
        <f>VLOOKUP($A26,'Return Data'!$B$7:$R$2843,17,0)</f>
        <v>-0.90269999999999995</v>
      </c>
      <c r="M26" s="66">
        <f t="shared" si="12"/>
        <v>21</v>
      </c>
      <c r="N26" s="65">
        <f>VLOOKUP($A26,'Return Data'!$B$7:$R$2843,14,0)</f>
        <v>1.5798000000000001</v>
      </c>
      <c r="O26" s="66">
        <f t="shared" si="13"/>
        <v>21</v>
      </c>
      <c r="P26" s="65">
        <f>VLOOKUP($A26,'Return Data'!$B$7:$R$2843,15,0)</f>
        <v>4.4762000000000004</v>
      </c>
      <c r="Q26" s="66">
        <f>RANK(P26,P$8:P$31,0)</f>
        <v>20</v>
      </c>
      <c r="R26" s="65">
        <f>VLOOKUP($A26,'Return Data'!$B$7:$R$2843,16,0)</f>
        <v>6.952</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44341</v>
      </c>
      <c r="C28" s="65">
        <f>VLOOKUP($A28,'Return Data'!$B$7:$R$2843,4,0)</f>
        <v>52.679900000000004</v>
      </c>
      <c r="D28" s="65">
        <f>VLOOKUP($A28,'Return Data'!$B$7:$R$2843,10,0)</f>
        <v>11.8985</v>
      </c>
      <c r="E28" s="66">
        <f>RANK(D28,D$8:D$31,0)</f>
        <v>5</v>
      </c>
      <c r="F28" s="65">
        <f>VLOOKUP($A28,'Return Data'!$B$7:$R$2843,11,0)</f>
        <v>17.995899999999999</v>
      </c>
      <c r="G28" s="66">
        <f>RANK(F28,F$8:F$31,0)</f>
        <v>4</v>
      </c>
      <c r="H28" s="65">
        <f>VLOOKUP($A28,'Return Data'!$B$7:$R$2843,12,0)</f>
        <v>20.9955</v>
      </c>
      <c r="I28" s="66">
        <f>RANK(H28,H$8:H$31,0)</f>
        <v>3</v>
      </c>
      <c r="J28" s="65">
        <f>VLOOKUP($A28,'Return Data'!$B$7:$R$2843,13,0)</f>
        <v>25.328099999999999</v>
      </c>
      <c r="K28" s="66">
        <f>RANK(J28,J$8:J$31,0)</f>
        <v>3</v>
      </c>
      <c r="L28" s="65">
        <f>VLOOKUP($A28,'Return Data'!$B$7:$R$2843,17,0)</f>
        <v>11.9207</v>
      </c>
      <c r="M28" s="66">
        <f>RANK(L28,L$8:L$31,0)</f>
        <v>3</v>
      </c>
      <c r="N28" s="65">
        <f>VLOOKUP($A28,'Return Data'!$B$7:$R$2843,14,0)</f>
        <v>9.8803999999999998</v>
      </c>
      <c r="O28" s="66">
        <f>RANK(N28,N$8:N$31,0)</f>
        <v>5</v>
      </c>
      <c r="P28" s="65">
        <f>VLOOKUP($A28,'Return Data'!$B$7:$R$2843,15,0)</f>
        <v>9.5539000000000005</v>
      </c>
      <c r="Q28" s="66">
        <f>RANK(P28,P$8:P$31,0)</f>
        <v>7</v>
      </c>
      <c r="R28" s="65">
        <f>VLOOKUP($A28,'Return Data'!$B$7:$R$2843,16,0)</f>
        <v>9.9125999999999994</v>
      </c>
      <c r="S28" s="67">
        <f>RANK(R28,R$8:R$31,0)</f>
        <v>7</v>
      </c>
    </row>
    <row r="29" spans="1:19" x14ac:dyDescent="0.3">
      <c r="A29" s="63" t="s">
        <v>1635</v>
      </c>
      <c r="B29" s="64">
        <f>VLOOKUP($A29,'Return Data'!$B$7:$R$2843,3,0)</f>
        <v>44341</v>
      </c>
      <c r="C29" s="65">
        <f>VLOOKUP($A29,'Return Data'!$B$7:$R$2843,4,0)</f>
        <v>22.733000000000001</v>
      </c>
      <c r="D29" s="65">
        <f>VLOOKUP($A29,'Return Data'!$B$7:$R$2843,10,0)</f>
        <v>6.2603</v>
      </c>
      <c r="E29" s="66">
        <f>RANK(D29,D$8:D$31,0)</f>
        <v>17</v>
      </c>
      <c r="F29" s="65">
        <f>VLOOKUP($A29,'Return Data'!$B$7:$R$2843,11,0)</f>
        <v>11.302300000000001</v>
      </c>
      <c r="G29" s="66">
        <f>RANK(F29,F$8:F$31,0)</f>
        <v>14</v>
      </c>
      <c r="H29" s="65">
        <f>VLOOKUP($A29,'Return Data'!$B$7:$R$2843,12,0)</f>
        <v>11.9719</v>
      </c>
      <c r="I29" s="66">
        <f>RANK(H29,H$8:H$31,0)</f>
        <v>16</v>
      </c>
      <c r="J29" s="65">
        <f>VLOOKUP($A29,'Return Data'!$B$7:$R$2843,13,0)</f>
        <v>15.876099999999999</v>
      </c>
      <c r="K29" s="66">
        <f>RANK(J29,J$8:J$31,0)</f>
        <v>14</v>
      </c>
      <c r="L29" s="65">
        <f>VLOOKUP($A29,'Return Data'!$B$7:$R$2843,17,0)</f>
        <v>4.9054000000000002</v>
      </c>
      <c r="M29" s="66">
        <f>RANK(L29,L$8:L$31,0)</f>
        <v>19</v>
      </c>
      <c r="N29" s="65">
        <f>VLOOKUP($A29,'Return Data'!$B$7:$R$2843,14,0)</f>
        <v>5.1513</v>
      </c>
      <c r="O29" s="66">
        <f>RANK(N29,N$8:N$31,0)</f>
        <v>19</v>
      </c>
      <c r="P29" s="65">
        <f>VLOOKUP($A29,'Return Data'!$B$7:$R$2843,15,0)</f>
        <v>7.1151</v>
      </c>
      <c r="Q29" s="66">
        <f>RANK(P29,P$8:P$31,0)</f>
        <v>18</v>
      </c>
      <c r="R29" s="65">
        <f>VLOOKUP($A29,'Return Data'!$B$7:$R$2843,16,0)</f>
        <v>7.9351000000000003</v>
      </c>
      <c r="S29" s="67">
        <f>RANK(R29,R$8:R$31,0)</f>
        <v>19</v>
      </c>
    </row>
    <row r="30" spans="1:19" x14ac:dyDescent="0.3">
      <c r="A30" s="63" t="s">
        <v>1636</v>
      </c>
      <c r="B30" s="64">
        <f>VLOOKUP($A30,'Return Data'!$B$7:$R$2843,3,0)</f>
        <v>44341</v>
      </c>
      <c r="C30" s="65">
        <f>VLOOKUP($A30,'Return Data'!$B$7:$R$2843,4,0)</f>
        <v>0.96399999999999997</v>
      </c>
      <c r="D30" s="65">
        <f>VLOOKUP($A30,'Return Data'!$B$7:$R$2843,10,0)</f>
        <v>11.367699999999999</v>
      </c>
      <c r="E30" s="66">
        <f>RANK(D30,D$8:D$31,0)</f>
        <v>8</v>
      </c>
      <c r="F30" s="65">
        <f>VLOOKUP($A30,'Return Data'!$B$7:$R$2843,11,0)</f>
        <v>-40.732100000000003</v>
      </c>
      <c r="G30" s="66">
        <f>RANK(F30,F$8:F$31,0)</f>
        <v>22</v>
      </c>
      <c r="H30" s="65"/>
      <c r="I30" s="66"/>
      <c r="J30" s="65"/>
      <c r="K30" s="66"/>
      <c r="L30" s="65"/>
      <c r="M30" s="66"/>
      <c r="N30" s="65"/>
      <c r="O30" s="66"/>
      <c r="P30" s="65"/>
      <c r="Q30" s="66"/>
      <c r="R30" s="65">
        <f>VLOOKUP($A30,'Return Data'!$B$7:$R$2843,16,0)</f>
        <v>-11.8033</v>
      </c>
      <c r="S30" s="67">
        <f>RANK(R30,R$8:R$31,0)</f>
        <v>22</v>
      </c>
    </row>
    <row r="31" spans="1:19" x14ac:dyDescent="0.3">
      <c r="A31" s="63" t="s">
        <v>1637</v>
      </c>
      <c r="B31" s="64">
        <f>VLOOKUP($A31,'Return Data'!$B$7:$R$2843,3,0)</f>
        <v>44341</v>
      </c>
      <c r="C31" s="65">
        <f>VLOOKUP($A31,'Return Data'!$B$7:$R$2843,4,0)</f>
        <v>49.711199999999998</v>
      </c>
      <c r="D31" s="65">
        <f>VLOOKUP($A31,'Return Data'!$B$7:$R$2843,10,0)</f>
        <v>9.6334</v>
      </c>
      <c r="E31" s="66">
        <f>RANK(D31,D$8:D$31,0)</f>
        <v>10</v>
      </c>
      <c r="F31" s="65">
        <f>VLOOKUP($A31,'Return Data'!$B$7:$R$2843,11,0)</f>
        <v>12.546900000000001</v>
      </c>
      <c r="G31" s="66">
        <f>RANK(F31,F$8:F$31,0)</f>
        <v>10</v>
      </c>
      <c r="H31" s="65">
        <f>VLOOKUP($A31,'Return Data'!$B$7:$R$2843,12,0)</f>
        <v>18.799800000000001</v>
      </c>
      <c r="I31" s="66">
        <f>RANK(H31,H$8:H$31,0)</f>
        <v>5</v>
      </c>
      <c r="J31" s="65">
        <f>VLOOKUP($A31,'Return Data'!$B$7:$R$2843,13,0)</f>
        <v>22.953700000000001</v>
      </c>
      <c r="K31" s="66">
        <f>RANK(J31,J$8:J$31,0)</f>
        <v>5</v>
      </c>
      <c r="L31" s="65">
        <f>VLOOKUP($A31,'Return Data'!$B$7:$R$2843,17,0)</f>
        <v>7.1856</v>
      </c>
      <c r="M31" s="66">
        <f>RANK(L31,L$8:L$31,0)</f>
        <v>17</v>
      </c>
      <c r="N31" s="65">
        <f>VLOOKUP($A31,'Return Data'!$B$7:$R$2843,14,0)</f>
        <v>6.6924999999999999</v>
      </c>
      <c r="O31" s="66">
        <f>RANK(N31,N$8:N$31,0)</f>
        <v>18</v>
      </c>
      <c r="P31" s="65">
        <f>VLOOKUP($A31,'Return Data'!$B$7:$R$2843,15,0)</f>
        <v>8.1562000000000001</v>
      </c>
      <c r="Q31" s="66">
        <f>RANK(P31,P$8:P$31,0)</f>
        <v>15</v>
      </c>
      <c r="R31" s="65">
        <f>VLOOKUP($A31,'Return Data'!$B$7:$R$2843,16,0)</f>
        <v>9.5343999999999998</v>
      </c>
      <c r="S31" s="67">
        <f>RANK(R31,R$8:R$31,0)</f>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8.707372727272725</v>
      </c>
      <c r="E33" s="74"/>
      <c r="F33" s="75">
        <f>AVERAGE(F8:F31)</f>
        <v>10.263286363636363</v>
      </c>
      <c r="G33" s="74"/>
      <c r="H33" s="75">
        <f>AVERAGE(H8:H31)</f>
        <v>15.008666666666667</v>
      </c>
      <c r="I33" s="74"/>
      <c r="J33" s="75">
        <f>AVERAGE(J8:J31)</f>
        <v>18.776361904761902</v>
      </c>
      <c r="K33" s="74"/>
      <c r="L33" s="75">
        <f>AVERAGE(L8:L31)</f>
        <v>8.8297000000000008</v>
      </c>
      <c r="M33" s="74"/>
      <c r="N33" s="75">
        <f>AVERAGE(N8:N31)</f>
        <v>8.0993095238095254</v>
      </c>
      <c r="O33" s="74"/>
      <c r="P33" s="75">
        <f>AVERAGE(P8:P31)</f>
        <v>8.6141250000000031</v>
      </c>
      <c r="Q33" s="74"/>
      <c r="R33" s="75">
        <f>AVERAGE(R8:R31)</f>
        <v>8.3236727272727276</v>
      </c>
      <c r="S33" s="76"/>
    </row>
    <row r="34" spans="1:19" x14ac:dyDescent="0.3">
      <c r="A34" s="73" t="s">
        <v>28</v>
      </c>
      <c r="B34" s="74"/>
      <c r="C34" s="74"/>
      <c r="D34" s="75">
        <f>MIN(D8:D31)</f>
        <v>0.26569999999999999</v>
      </c>
      <c r="E34" s="74"/>
      <c r="F34" s="75">
        <f>MIN(F8:F31)</f>
        <v>-40.732100000000003</v>
      </c>
      <c r="G34" s="74"/>
      <c r="H34" s="75">
        <f>MIN(H8:H31)</f>
        <v>9.5327999999999999</v>
      </c>
      <c r="I34" s="74"/>
      <c r="J34" s="75">
        <f>MIN(J8:J31)</f>
        <v>11.275399999999999</v>
      </c>
      <c r="K34" s="74"/>
      <c r="L34" s="75">
        <f>MIN(L8:L31)</f>
        <v>-0.90269999999999995</v>
      </c>
      <c r="M34" s="74"/>
      <c r="N34" s="75">
        <f>MIN(N8:N31)</f>
        <v>1.5798000000000001</v>
      </c>
      <c r="O34" s="74"/>
      <c r="P34" s="75">
        <f>MIN(P8:P31)</f>
        <v>4.4762000000000004</v>
      </c>
      <c r="Q34" s="74"/>
      <c r="R34" s="75">
        <f>MIN(R8:R31)</f>
        <v>-11.8033</v>
      </c>
      <c r="S34" s="76"/>
    </row>
    <row r="35" spans="1:19" ht="15" thickBot="1" x14ac:dyDescent="0.35">
      <c r="A35" s="77" t="s">
        <v>29</v>
      </c>
      <c r="B35" s="78"/>
      <c r="C35" s="78"/>
      <c r="D35" s="79">
        <f>MAX(D8:D31)</f>
        <v>15.566800000000001</v>
      </c>
      <c r="E35" s="78"/>
      <c r="F35" s="79">
        <f>MAX(F8:F31)</f>
        <v>21.0625</v>
      </c>
      <c r="G35" s="78"/>
      <c r="H35" s="79">
        <f>MAX(H8:H31)</f>
        <v>23.865100000000002</v>
      </c>
      <c r="I35" s="78"/>
      <c r="J35" s="79">
        <f>MAX(J8:J31)</f>
        <v>29.317</v>
      </c>
      <c r="K35" s="78"/>
      <c r="L35" s="79">
        <f>MAX(L8:L31)</f>
        <v>14.370100000000001</v>
      </c>
      <c r="M35" s="78"/>
      <c r="N35" s="79">
        <f>MAX(N8:N31)</f>
        <v>11.895</v>
      </c>
      <c r="O35" s="78"/>
      <c r="P35" s="79">
        <f>MAX(P8:P31)</f>
        <v>11.287800000000001</v>
      </c>
      <c r="Q35" s="78"/>
      <c r="R35" s="79">
        <f>MAX(R8:R31)</f>
        <v>11.042999999999999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44341</v>
      </c>
      <c r="C8" s="65">
        <f>VLOOKUP($A8,'Return Data'!$B$7:$R$2843,4,0)</f>
        <v>46.817500000000003</v>
      </c>
      <c r="D8" s="65">
        <f>VLOOKUP($A8,'Return Data'!$B$7:$R$2843,10,0)</f>
        <v>7.1623000000000001</v>
      </c>
      <c r="E8" s="66">
        <f t="shared" ref="E8:E15" si="0">RANK(D8,D$8:D$31,0)</f>
        <v>14</v>
      </c>
      <c r="F8" s="65">
        <f>VLOOKUP($A8,'Return Data'!$B$7:$R$2843,11,0)</f>
        <v>18.409099999999999</v>
      </c>
      <c r="G8" s="66">
        <f t="shared" ref="G8:G15" si="1">RANK(F8,F$8:F$31,0)</f>
        <v>2</v>
      </c>
      <c r="H8" s="65">
        <f>VLOOKUP($A8,'Return Data'!$B$7:$R$2843,12,0)</f>
        <v>22.892700000000001</v>
      </c>
      <c r="I8" s="66">
        <f t="shared" ref="I8:I15" si="2">RANK(H8,H$8:H$31,0)</f>
        <v>1</v>
      </c>
      <c r="J8" s="65">
        <f>VLOOKUP($A8,'Return Data'!$B$7:$R$2843,13,0)</f>
        <v>28.206700000000001</v>
      </c>
      <c r="K8" s="66">
        <f t="shared" ref="K8:K15" si="3">RANK(J8,J$8:J$31,0)</f>
        <v>1</v>
      </c>
      <c r="L8" s="65">
        <f>VLOOKUP($A8,'Return Data'!$B$7:$R$2843,17,0)</f>
        <v>9.1005000000000003</v>
      </c>
      <c r="M8" s="66">
        <f t="shared" ref="M8:M15" si="4">RANK(L8,L$8:L$31,0)</f>
        <v>7</v>
      </c>
      <c r="N8" s="65">
        <f>VLOOKUP($A8,'Return Data'!$B$7:$R$2843,14,0)</f>
        <v>6.9706999999999999</v>
      </c>
      <c r="O8" s="66">
        <f t="shared" ref="O8:O15" si="5">RANK(N8,N$8:N$31,0)</f>
        <v>14</v>
      </c>
      <c r="P8" s="65">
        <f>VLOOKUP($A8,'Return Data'!$B$7:$R$2843,15,0)</f>
        <v>8.8079000000000001</v>
      </c>
      <c r="Q8" s="66">
        <f t="shared" ref="Q8:Q15" si="6">RANK(P8,P$8:P$31,0)</f>
        <v>5</v>
      </c>
      <c r="R8" s="65">
        <f>VLOOKUP($A8,'Return Data'!$B$7:$R$2843,16,0)</f>
        <v>9.4943000000000008</v>
      </c>
      <c r="S8" s="67">
        <f t="shared" ref="S8:S15" si="7">RANK(R8,R$8:R$31,0)</f>
        <v>4</v>
      </c>
    </row>
    <row r="9" spans="1:20" x14ac:dyDescent="0.3">
      <c r="A9" s="63" t="s">
        <v>1639</v>
      </c>
      <c r="B9" s="64">
        <f>VLOOKUP($A9,'Return Data'!$B$7:$R$2843,3,0)</f>
        <v>44341</v>
      </c>
      <c r="C9" s="65">
        <f>VLOOKUP($A9,'Return Data'!$B$7:$R$2843,4,0)</f>
        <v>22.870100000000001</v>
      </c>
      <c r="D9" s="65">
        <f>VLOOKUP($A9,'Return Data'!$B$7:$R$2843,10,0)</f>
        <v>8.9529999999999994</v>
      </c>
      <c r="E9" s="66">
        <f t="shared" si="0"/>
        <v>10</v>
      </c>
      <c r="F9" s="65">
        <f>VLOOKUP($A9,'Return Data'!$B$7:$R$2843,11,0)</f>
        <v>11.4472</v>
      </c>
      <c r="G9" s="66">
        <f t="shared" si="1"/>
        <v>10</v>
      </c>
      <c r="H9" s="65">
        <f>VLOOKUP($A9,'Return Data'!$B$7:$R$2843,12,0)</f>
        <v>14.758800000000001</v>
      </c>
      <c r="I9" s="66">
        <f t="shared" si="2"/>
        <v>7</v>
      </c>
      <c r="J9" s="65">
        <f>VLOOKUP($A9,'Return Data'!$B$7:$R$2843,13,0)</f>
        <v>19.130600000000001</v>
      </c>
      <c r="K9" s="66">
        <f t="shared" si="3"/>
        <v>6</v>
      </c>
      <c r="L9" s="65">
        <f>VLOOKUP($A9,'Return Data'!$B$7:$R$2843,17,0)</f>
        <v>7.7564000000000002</v>
      </c>
      <c r="M9" s="66">
        <f t="shared" si="4"/>
        <v>14</v>
      </c>
      <c r="N9" s="65">
        <f>VLOOKUP($A9,'Return Data'!$B$7:$R$2843,14,0)</f>
        <v>7.0479000000000003</v>
      </c>
      <c r="O9" s="66">
        <f t="shared" si="5"/>
        <v>13</v>
      </c>
      <c r="P9" s="65">
        <f>VLOOKUP($A9,'Return Data'!$B$7:$R$2843,15,0)</f>
        <v>7.3270999999999997</v>
      </c>
      <c r="Q9" s="66">
        <f t="shared" si="6"/>
        <v>14</v>
      </c>
      <c r="R9" s="65">
        <f>VLOOKUP($A9,'Return Data'!$B$7:$R$2843,16,0)</f>
        <v>7.9105999999999996</v>
      </c>
      <c r="S9" s="67">
        <f t="shared" si="7"/>
        <v>15</v>
      </c>
    </row>
    <row r="10" spans="1:20" x14ac:dyDescent="0.3">
      <c r="A10" s="63" t="s">
        <v>1640</v>
      </c>
      <c r="B10" s="64">
        <f>VLOOKUP($A10,'Return Data'!$B$7:$R$2843,3,0)</f>
        <v>44341</v>
      </c>
      <c r="C10" s="65">
        <f>VLOOKUP($A10,'Return Data'!$B$7:$R$2843,4,0)</f>
        <v>29.300799999999999</v>
      </c>
      <c r="D10" s="65">
        <f>VLOOKUP($A10,'Return Data'!$B$7:$R$2843,10,0)</f>
        <v>1.0215000000000001</v>
      </c>
      <c r="E10" s="66">
        <f t="shared" si="0"/>
        <v>20</v>
      </c>
      <c r="F10" s="65">
        <f>VLOOKUP($A10,'Return Data'!$B$7:$R$2843,11,0)</f>
        <v>4.7731000000000003</v>
      </c>
      <c r="G10" s="66">
        <f t="shared" si="1"/>
        <v>21</v>
      </c>
      <c r="H10" s="65">
        <f>VLOOKUP($A10,'Return Data'!$B$7:$R$2843,12,0)</f>
        <v>8.5823</v>
      </c>
      <c r="I10" s="66">
        <f t="shared" si="2"/>
        <v>20</v>
      </c>
      <c r="J10" s="65">
        <f>VLOOKUP($A10,'Return Data'!$B$7:$R$2843,13,0)</f>
        <v>10.3011</v>
      </c>
      <c r="K10" s="66">
        <f t="shared" si="3"/>
        <v>21</v>
      </c>
      <c r="L10" s="65">
        <f>VLOOKUP($A10,'Return Data'!$B$7:$R$2843,17,0)</f>
        <v>9.9565000000000001</v>
      </c>
      <c r="M10" s="66">
        <f t="shared" si="4"/>
        <v>5</v>
      </c>
      <c r="N10" s="65">
        <f>VLOOKUP($A10,'Return Data'!$B$7:$R$2843,14,0)</f>
        <v>9.8665000000000003</v>
      </c>
      <c r="O10" s="66">
        <f t="shared" si="5"/>
        <v>3</v>
      </c>
      <c r="P10" s="65">
        <f>VLOOKUP($A10,'Return Data'!$B$7:$R$2843,15,0)</f>
        <v>8.4457000000000004</v>
      </c>
      <c r="Q10" s="66">
        <f t="shared" si="6"/>
        <v>7</v>
      </c>
      <c r="R10" s="65">
        <f>VLOOKUP($A10,'Return Data'!$B$7:$R$2843,16,0)</f>
        <v>6.6406000000000001</v>
      </c>
      <c r="S10" s="67">
        <f t="shared" si="7"/>
        <v>19</v>
      </c>
    </row>
    <row r="11" spans="1:20" x14ac:dyDescent="0.3">
      <c r="A11" s="63" t="s">
        <v>1641</v>
      </c>
      <c r="B11" s="64">
        <f>VLOOKUP($A11,'Return Data'!$B$7:$R$2843,3,0)</f>
        <v>44341</v>
      </c>
      <c r="C11" s="65">
        <f>VLOOKUP($A11,'Return Data'!$B$7:$R$2843,4,0)</f>
        <v>33.529400000000003</v>
      </c>
      <c r="D11" s="65">
        <f>VLOOKUP($A11,'Return Data'!$B$7:$R$2843,10,0)</f>
        <v>4.8014000000000001</v>
      </c>
      <c r="E11" s="66">
        <f t="shared" si="0"/>
        <v>17</v>
      </c>
      <c r="F11" s="65">
        <f>VLOOKUP($A11,'Return Data'!$B$7:$R$2843,11,0)</f>
        <v>10.544499999999999</v>
      </c>
      <c r="G11" s="66">
        <f t="shared" si="1"/>
        <v>14</v>
      </c>
      <c r="H11" s="65">
        <f>VLOOKUP($A11,'Return Data'!$B$7:$R$2843,12,0)</f>
        <v>11.165100000000001</v>
      </c>
      <c r="I11" s="66">
        <f t="shared" si="2"/>
        <v>16</v>
      </c>
      <c r="J11" s="65">
        <f>VLOOKUP($A11,'Return Data'!$B$7:$R$2843,13,0)</f>
        <v>13.7613</v>
      </c>
      <c r="K11" s="66">
        <f t="shared" si="3"/>
        <v>18</v>
      </c>
      <c r="L11" s="65">
        <f>VLOOKUP($A11,'Return Data'!$B$7:$R$2843,17,0)</f>
        <v>8.08</v>
      </c>
      <c r="M11" s="66">
        <f t="shared" si="4"/>
        <v>12</v>
      </c>
      <c r="N11" s="65">
        <f>VLOOKUP($A11,'Return Data'!$B$7:$R$2843,14,0)</f>
        <v>7.5513000000000003</v>
      </c>
      <c r="O11" s="66">
        <f t="shared" si="5"/>
        <v>10</v>
      </c>
      <c r="P11" s="65">
        <f>VLOOKUP($A11,'Return Data'!$B$7:$R$2843,15,0)</f>
        <v>7.7744999999999997</v>
      </c>
      <c r="Q11" s="66">
        <f t="shared" si="6"/>
        <v>8</v>
      </c>
      <c r="R11" s="65">
        <f>VLOOKUP($A11,'Return Data'!$B$7:$R$2843,16,0)</f>
        <v>7.5229999999999997</v>
      </c>
      <c r="S11" s="67">
        <f t="shared" si="7"/>
        <v>16</v>
      </c>
    </row>
    <row r="12" spans="1:20" x14ac:dyDescent="0.3">
      <c r="A12" s="63" t="s">
        <v>1642</v>
      </c>
      <c r="B12" s="64">
        <f>VLOOKUP($A12,'Return Data'!$B$7:$R$2843,3,0)</f>
        <v>44341</v>
      </c>
      <c r="C12" s="65">
        <f>VLOOKUP($A12,'Return Data'!$B$7:$R$2843,4,0)</f>
        <v>21.778400000000001</v>
      </c>
      <c r="D12" s="65">
        <f>VLOOKUP($A12,'Return Data'!$B$7:$R$2843,10,0)</f>
        <v>11.3302</v>
      </c>
      <c r="E12" s="66">
        <f t="shared" si="0"/>
        <v>5</v>
      </c>
      <c r="F12" s="65">
        <f>VLOOKUP($A12,'Return Data'!$B$7:$R$2843,11,0)</f>
        <v>8.5246999999999993</v>
      </c>
      <c r="G12" s="66">
        <f t="shared" si="1"/>
        <v>17</v>
      </c>
      <c r="H12" s="65">
        <f>VLOOKUP($A12,'Return Data'!$B$7:$R$2843,12,0)</f>
        <v>10.5778</v>
      </c>
      <c r="I12" s="66">
        <f t="shared" si="2"/>
        <v>17</v>
      </c>
      <c r="J12" s="65">
        <f>VLOOKUP($A12,'Return Data'!$B$7:$R$2843,13,0)</f>
        <v>15.994</v>
      </c>
      <c r="K12" s="66">
        <f t="shared" si="3"/>
        <v>12</v>
      </c>
      <c r="L12" s="65">
        <f>VLOOKUP($A12,'Return Data'!$B$7:$R$2843,17,0)</f>
        <v>2.0746000000000002</v>
      </c>
      <c r="M12" s="66">
        <f t="shared" si="4"/>
        <v>20</v>
      </c>
      <c r="N12" s="65">
        <f>VLOOKUP($A12,'Return Data'!$B$7:$R$2843,14,0)</f>
        <v>1.2687999999999999</v>
      </c>
      <c r="O12" s="66">
        <f t="shared" si="5"/>
        <v>20</v>
      </c>
      <c r="P12" s="65">
        <f>VLOOKUP($A12,'Return Data'!$B$7:$R$2843,15,0)</f>
        <v>4.5803000000000003</v>
      </c>
      <c r="Q12" s="66">
        <f t="shared" si="6"/>
        <v>19</v>
      </c>
      <c r="R12" s="65">
        <f>VLOOKUP($A12,'Return Data'!$B$7:$R$2843,16,0)</f>
        <v>6.5907</v>
      </c>
      <c r="S12" s="67">
        <f t="shared" si="7"/>
        <v>20</v>
      </c>
    </row>
    <row r="13" spans="1:20" x14ac:dyDescent="0.3">
      <c r="A13" s="63" t="s">
        <v>1643</v>
      </c>
      <c r="B13" s="64">
        <f>VLOOKUP($A13,'Return Data'!$B$7:$R$2843,3,0)</f>
        <v>44341</v>
      </c>
      <c r="C13" s="65">
        <f>VLOOKUP($A13,'Return Data'!$B$7:$R$2843,4,0)</f>
        <v>82.372229478390906</v>
      </c>
      <c r="D13" s="65">
        <f>VLOOKUP($A13,'Return Data'!$B$7:$R$2843,10,0)</f>
        <v>10.503500000000001</v>
      </c>
      <c r="E13" s="66">
        <f t="shared" si="0"/>
        <v>8</v>
      </c>
      <c r="F13" s="65">
        <f>VLOOKUP($A13,'Return Data'!$B$7:$R$2843,11,0)</f>
        <v>12.9246</v>
      </c>
      <c r="G13" s="66">
        <f t="shared" si="1"/>
        <v>5</v>
      </c>
      <c r="H13" s="65">
        <f>VLOOKUP($A13,'Return Data'!$B$7:$R$2843,12,0)</f>
        <v>14.124599999999999</v>
      </c>
      <c r="I13" s="66">
        <f t="shared" si="2"/>
        <v>9</v>
      </c>
      <c r="J13" s="65">
        <f>VLOOKUP($A13,'Return Data'!$B$7:$R$2843,13,0)</f>
        <v>19.060500000000001</v>
      </c>
      <c r="K13" s="66">
        <f t="shared" si="3"/>
        <v>7</v>
      </c>
      <c r="L13" s="65">
        <f>VLOOKUP($A13,'Return Data'!$B$7:$R$2843,17,0)</f>
        <v>11.953799999999999</v>
      </c>
      <c r="M13" s="66">
        <f t="shared" si="4"/>
        <v>2</v>
      </c>
      <c r="N13" s="65">
        <f>VLOOKUP($A13,'Return Data'!$B$7:$R$2843,14,0)</f>
        <v>10.7044</v>
      </c>
      <c r="O13" s="66">
        <f t="shared" si="5"/>
        <v>1</v>
      </c>
      <c r="P13" s="65">
        <f>VLOOKUP($A13,'Return Data'!$B$7:$R$2843,15,0)</f>
        <v>9.3164999999999996</v>
      </c>
      <c r="Q13" s="66">
        <f t="shared" si="6"/>
        <v>3</v>
      </c>
      <c r="R13" s="65">
        <f>VLOOKUP($A13,'Return Data'!$B$7:$R$2843,16,0)</f>
        <v>8.5501000000000005</v>
      </c>
      <c r="S13" s="67">
        <f t="shared" si="7"/>
        <v>9</v>
      </c>
    </row>
    <row r="14" spans="1:20" x14ac:dyDescent="0.3">
      <c r="A14" s="63" t="s">
        <v>1644</v>
      </c>
      <c r="B14" s="64">
        <f>VLOOKUP($A14,'Return Data'!$B$7:$R$2843,3,0)</f>
        <v>44341</v>
      </c>
      <c r="C14" s="65">
        <f>VLOOKUP($A14,'Return Data'!$B$7:$R$2843,4,0)</f>
        <v>42.191299999999998</v>
      </c>
      <c r="D14" s="65">
        <f>VLOOKUP($A14,'Return Data'!$B$7:$R$2843,10,0)</f>
        <v>13.311500000000001</v>
      </c>
      <c r="E14" s="66">
        <f t="shared" si="0"/>
        <v>3</v>
      </c>
      <c r="F14" s="65">
        <f>VLOOKUP($A14,'Return Data'!$B$7:$R$2843,11,0)</f>
        <v>12.3969</v>
      </c>
      <c r="G14" s="66">
        <f t="shared" si="1"/>
        <v>6</v>
      </c>
      <c r="H14" s="65">
        <f>VLOOKUP($A14,'Return Data'!$B$7:$R$2843,12,0)</f>
        <v>14.2255</v>
      </c>
      <c r="I14" s="66">
        <f t="shared" si="2"/>
        <v>8</v>
      </c>
      <c r="J14" s="65">
        <f>VLOOKUP($A14,'Return Data'!$B$7:$R$2843,13,0)</f>
        <v>19.0565</v>
      </c>
      <c r="K14" s="66">
        <f t="shared" si="3"/>
        <v>8</v>
      </c>
      <c r="L14" s="65">
        <f>VLOOKUP($A14,'Return Data'!$B$7:$R$2843,17,0)</f>
        <v>8.5480999999999998</v>
      </c>
      <c r="M14" s="66">
        <f t="shared" si="4"/>
        <v>9</v>
      </c>
      <c r="N14" s="65">
        <f>VLOOKUP($A14,'Return Data'!$B$7:$R$2843,14,0)</f>
        <v>5.3582000000000001</v>
      </c>
      <c r="O14" s="66">
        <f t="shared" si="5"/>
        <v>18</v>
      </c>
      <c r="P14" s="65">
        <f>VLOOKUP($A14,'Return Data'!$B$7:$R$2843,15,0)</f>
        <v>7.0008999999999997</v>
      </c>
      <c r="Q14" s="66">
        <f t="shared" si="6"/>
        <v>16</v>
      </c>
      <c r="R14" s="65">
        <f>VLOOKUP($A14,'Return Data'!$B$7:$R$2843,16,0)</f>
        <v>8.8567</v>
      </c>
      <c r="S14" s="67">
        <f t="shared" si="7"/>
        <v>7</v>
      </c>
    </row>
    <row r="15" spans="1:20" x14ac:dyDescent="0.3">
      <c r="A15" s="63" t="s">
        <v>1645</v>
      </c>
      <c r="B15" s="64">
        <f>VLOOKUP($A15,'Return Data'!$B$7:$R$2843,3,0)</f>
        <v>44341</v>
      </c>
      <c r="C15" s="65">
        <f>VLOOKUP($A15,'Return Data'!$B$7:$R$2843,4,0)</f>
        <v>65.547799999999995</v>
      </c>
      <c r="D15" s="65">
        <f>VLOOKUP($A15,'Return Data'!$B$7:$R$2843,10,0)</f>
        <v>8.7742000000000004</v>
      </c>
      <c r="E15" s="66">
        <f t="shared" si="0"/>
        <v>11</v>
      </c>
      <c r="F15" s="65">
        <f>VLOOKUP($A15,'Return Data'!$B$7:$R$2843,11,0)</f>
        <v>12.263199999999999</v>
      </c>
      <c r="G15" s="66">
        <f t="shared" si="1"/>
        <v>7</v>
      </c>
      <c r="H15" s="65">
        <f>VLOOKUP($A15,'Return Data'!$B$7:$R$2843,12,0)</f>
        <v>14.9314</v>
      </c>
      <c r="I15" s="66">
        <f t="shared" si="2"/>
        <v>6</v>
      </c>
      <c r="J15" s="65">
        <f>VLOOKUP($A15,'Return Data'!$B$7:$R$2843,13,0)</f>
        <v>17.623000000000001</v>
      </c>
      <c r="K15" s="66">
        <f t="shared" si="3"/>
        <v>10</v>
      </c>
      <c r="L15" s="65">
        <f>VLOOKUP($A15,'Return Data'!$B$7:$R$2843,17,0)</f>
        <v>8.3005999999999993</v>
      </c>
      <c r="M15" s="66">
        <f t="shared" si="4"/>
        <v>10</v>
      </c>
      <c r="N15" s="65">
        <f>VLOOKUP($A15,'Return Data'!$B$7:$R$2843,14,0)</f>
        <v>7.6205999999999996</v>
      </c>
      <c r="O15" s="66">
        <f t="shared" si="5"/>
        <v>9</v>
      </c>
      <c r="P15" s="65">
        <f>VLOOKUP($A15,'Return Data'!$B$7:$R$2843,15,0)</f>
        <v>7.3745000000000003</v>
      </c>
      <c r="Q15" s="66">
        <f t="shared" si="6"/>
        <v>13</v>
      </c>
      <c r="R15" s="65">
        <f>VLOOKUP($A15,'Return Data'!$B$7:$R$2843,16,0)</f>
        <v>9.5235000000000003</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44341</v>
      </c>
      <c r="C17" s="65">
        <f>VLOOKUP($A17,'Return Data'!$B$7:$R$2843,4,0)</f>
        <v>55.882199999999997</v>
      </c>
      <c r="D17" s="65">
        <f>VLOOKUP($A17,'Return Data'!$B$7:$R$2843,10,0)</f>
        <v>14.686500000000001</v>
      </c>
      <c r="E17" s="66">
        <f t="shared" ref="E17:E26" si="8">RANK(D17,D$8:D$31,0)</f>
        <v>1</v>
      </c>
      <c r="F17" s="65">
        <f>VLOOKUP($A17,'Return Data'!$B$7:$R$2843,11,0)</f>
        <v>20.619499999999999</v>
      </c>
      <c r="G17" s="66">
        <f t="shared" ref="G17:G26" si="9">RANK(F17,F$8:F$31,0)</f>
        <v>1</v>
      </c>
      <c r="H17" s="65">
        <f>VLOOKUP($A17,'Return Data'!$B$7:$R$2843,12,0)</f>
        <v>20.3203</v>
      </c>
      <c r="I17" s="66">
        <f t="shared" ref="I17:I26" si="10">RANK(H17,H$8:H$31,0)</f>
        <v>2</v>
      </c>
      <c r="J17" s="65">
        <f>VLOOKUP($A17,'Return Data'!$B$7:$R$2843,13,0)</f>
        <v>26.8843</v>
      </c>
      <c r="K17" s="66">
        <f t="shared" ref="K17:K26" si="11">RANK(J17,J$8:J$31,0)</f>
        <v>2</v>
      </c>
      <c r="L17" s="65">
        <f>VLOOKUP($A17,'Return Data'!$B$7:$R$2843,17,0)</f>
        <v>10.0619</v>
      </c>
      <c r="M17" s="66">
        <f t="shared" ref="M17:M26" si="12">RANK(L17,L$8:L$31,0)</f>
        <v>4</v>
      </c>
      <c r="N17" s="65">
        <f>VLOOKUP($A17,'Return Data'!$B$7:$R$2843,14,0)</f>
        <v>9.1381999999999994</v>
      </c>
      <c r="O17" s="66">
        <f t="shared" ref="O17:O26" si="13">RANK(N17,N$8:N$31,0)</f>
        <v>6</v>
      </c>
      <c r="P17" s="65">
        <f>VLOOKUP($A17,'Return Data'!$B$7:$R$2843,15,0)</f>
        <v>9.1073000000000004</v>
      </c>
      <c r="Q17" s="66">
        <f>RANK(P17,P$8:P$31,0)</f>
        <v>4</v>
      </c>
      <c r="R17" s="65">
        <f>VLOOKUP($A17,'Return Data'!$B$7:$R$2843,16,0)</f>
        <v>10.3789</v>
      </c>
      <c r="S17" s="67">
        <f t="shared" ref="S17:S26" si="14">RANK(R17,R$8:R$31,0)</f>
        <v>1</v>
      </c>
    </row>
    <row r="18" spans="1:19" x14ac:dyDescent="0.3">
      <c r="A18" s="63" t="s">
        <v>1648</v>
      </c>
      <c r="B18" s="64">
        <f>VLOOKUP($A18,'Return Data'!$B$7:$R$2843,3,0)</f>
        <v>44341</v>
      </c>
      <c r="C18" s="65">
        <f>VLOOKUP($A18,'Return Data'!$B$7:$R$2843,4,0)</f>
        <v>43.641500000000001</v>
      </c>
      <c r="D18" s="65">
        <f>VLOOKUP($A18,'Return Data'!$B$7:$R$2843,10,0)</f>
        <v>6.5843999999999996</v>
      </c>
      <c r="E18" s="66">
        <f t="shared" si="8"/>
        <v>15</v>
      </c>
      <c r="F18" s="65">
        <f>VLOOKUP($A18,'Return Data'!$B$7:$R$2843,11,0)</f>
        <v>9.4248999999999992</v>
      </c>
      <c r="G18" s="66">
        <f t="shared" si="9"/>
        <v>16</v>
      </c>
      <c r="H18" s="65">
        <f>VLOOKUP($A18,'Return Data'!$B$7:$R$2843,12,0)</f>
        <v>12.802</v>
      </c>
      <c r="I18" s="66">
        <f t="shared" si="10"/>
        <v>13</v>
      </c>
      <c r="J18" s="65">
        <f>VLOOKUP($A18,'Return Data'!$B$7:$R$2843,13,0)</f>
        <v>16.225000000000001</v>
      </c>
      <c r="K18" s="66">
        <f t="shared" si="11"/>
        <v>11</v>
      </c>
      <c r="L18" s="65">
        <f>VLOOKUP($A18,'Return Data'!$B$7:$R$2843,17,0)</f>
        <v>8.8099000000000007</v>
      </c>
      <c r="M18" s="66">
        <f t="shared" si="12"/>
        <v>8</v>
      </c>
      <c r="N18" s="65">
        <f>VLOOKUP($A18,'Return Data'!$B$7:$R$2843,14,0)</f>
        <v>7.9962999999999997</v>
      </c>
      <c r="O18" s="66">
        <f t="shared" si="13"/>
        <v>7</v>
      </c>
      <c r="P18" s="65">
        <f>VLOOKUP($A18,'Return Data'!$B$7:$R$2843,15,0)</f>
        <v>7.5618999999999996</v>
      </c>
      <c r="Q18" s="66">
        <f>RANK(P18,P$8:P$31,0)</f>
        <v>10</v>
      </c>
      <c r="R18" s="65">
        <f>VLOOKUP($A18,'Return Data'!$B$7:$R$2843,16,0)</f>
        <v>8.9115000000000002</v>
      </c>
      <c r="S18" s="67">
        <f t="shared" si="14"/>
        <v>6</v>
      </c>
    </row>
    <row r="19" spans="1:19" x14ac:dyDescent="0.3">
      <c r="A19" s="63" t="s">
        <v>1649</v>
      </c>
      <c r="B19" s="64">
        <f>VLOOKUP($A19,'Return Data'!$B$7:$R$2843,3,0)</f>
        <v>44341</v>
      </c>
      <c r="C19" s="65">
        <f>VLOOKUP($A19,'Return Data'!$B$7:$R$2843,4,0)</f>
        <v>52.073399999999999</v>
      </c>
      <c r="D19" s="65">
        <f>VLOOKUP($A19,'Return Data'!$B$7:$R$2843,10,0)</f>
        <v>7.5547000000000004</v>
      </c>
      <c r="E19" s="66">
        <f t="shared" si="8"/>
        <v>13</v>
      </c>
      <c r="F19" s="65">
        <f>VLOOKUP($A19,'Return Data'!$B$7:$R$2843,11,0)</f>
        <v>11.031599999999999</v>
      </c>
      <c r="G19" s="66">
        <f t="shared" si="9"/>
        <v>11</v>
      </c>
      <c r="H19" s="65">
        <f>VLOOKUP($A19,'Return Data'!$B$7:$R$2843,12,0)</f>
        <v>13.1747</v>
      </c>
      <c r="I19" s="66">
        <f t="shared" si="10"/>
        <v>11</v>
      </c>
      <c r="J19" s="65">
        <f>VLOOKUP($A19,'Return Data'!$B$7:$R$2843,13,0)</f>
        <v>18.158000000000001</v>
      </c>
      <c r="K19" s="66">
        <f t="shared" si="11"/>
        <v>9</v>
      </c>
      <c r="L19" s="65">
        <f>VLOOKUP($A19,'Return Data'!$B$7:$R$2843,17,0)</f>
        <v>9.9539000000000009</v>
      </c>
      <c r="M19" s="66">
        <f t="shared" si="12"/>
        <v>6</v>
      </c>
      <c r="N19" s="65">
        <f>VLOOKUP($A19,'Return Data'!$B$7:$R$2843,14,0)</f>
        <v>9.3734000000000002</v>
      </c>
      <c r="O19" s="66">
        <f t="shared" si="13"/>
        <v>4</v>
      </c>
      <c r="P19" s="65">
        <f>VLOOKUP($A19,'Return Data'!$B$7:$R$2843,15,0)</f>
        <v>10.0846</v>
      </c>
      <c r="Q19" s="66">
        <f>RANK(P19,P$8:P$31,0)</f>
        <v>1</v>
      </c>
      <c r="R19" s="65">
        <f>VLOOKUP($A19,'Return Data'!$B$7:$R$2843,16,0)</f>
        <v>10.0906</v>
      </c>
      <c r="S19" s="67">
        <f t="shared" si="14"/>
        <v>2</v>
      </c>
    </row>
    <row r="20" spans="1:19" x14ac:dyDescent="0.3">
      <c r="A20" s="63" t="s">
        <v>1650</v>
      </c>
      <c r="B20" s="64">
        <f>VLOOKUP($A20,'Return Data'!$B$7:$R$2843,3,0)</f>
        <v>44341</v>
      </c>
      <c r="C20" s="65">
        <f>VLOOKUP($A20,'Return Data'!$B$7:$R$2843,4,0)</f>
        <v>24.933599999999998</v>
      </c>
      <c r="D20" s="65">
        <f>VLOOKUP($A20,'Return Data'!$B$7:$R$2843,10,0)</f>
        <v>3.4533</v>
      </c>
      <c r="E20" s="66">
        <f t="shared" si="8"/>
        <v>19</v>
      </c>
      <c r="F20" s="65">
        <f>VLOOKUP($A20,'Return Data'!$B$7:$R$2843,11,0)</f>
        <v>7.9668000000000001</v>
      </c>
      <c r="G20" s="66">
        <f t="shared" si="9"/>
        <v>18</v>
      </c>
      <c r="H20" s="65">
        <f>VLOOKUP($A20,'Return Data'!$B$7:$R$2843,12,0)</f>
        <v>9.4125999999999994</v>
      </c>
      <c r="I20" s="66">
        <f t="shared" si="10"/>
        <v>18</v>
      </c>
      <c r="J20" s="65">
        <f>VLOOKUP($A20,'Return Data'!$B$7:$R$2843,13,0)</f>
        <v>13.861499999999999</v>
      </c>
      <c r="K20" s="66">
        <f t="shared" si="11"/>
        <v>17</v>
      </c>
      <c r="L20" s="65">
        <f>VLOOKUP($A20,'Return Data'!$B$7:$R$2843,17,0)</f>
        <v>7.3567</v>
      </c>
      <c r="M20" s="66">
        <f t="shared" si="12"/>
        <v>15</v>
      </c>
      <c r="N20" s="65">
        <f>VLOOKUP($A20,'Return Data'!$B$7:$R$2843,14,0)</f>
        <v>7.0602999999999998</v>
      </c>
      <c r="O20" s="66">
        <f t="shared" si="13"/>
        <v>12</v>
      </c>
      <c r="P20" s="65">
        <f>VLOOKUP($A20,'Return Data'!$B$7:$R$2843,15,0)</f>
        <v>7.5639000000000003</v>
      </c>
      <c r="Q20" s="66">
        <f>RANK(P20,P$8:P$31,0)</f>
        <v>9</v>
      </c>
      <c r="R20" s="65">
        <f>VLOOKUP($A20,'Return Data'!$B$7:$R$2843,16,0)</f>
        <v>8.4583999999999993</v>
      </c>
      <c r="S20" s="67">
        <f t="shared" si="14"/>
        <v>10</v>
      </c>
    </row>
    <row r="21" spans="1:19" x14ac:dyDescent="0.3">
      <c r="A21" s="63" t="s">
        <v>1651</v>
      </c>
      <c r="B21" s="64">
        <f>VLOOKUP($A21,'Return Data'!$B$7:$R$2843,3,0)</f>
        <v>44341</v>
      </c>
      <c r="C21" s="65">
        <f>VLOOKUP($A21,'Return Data'!$B$7:$R$2843,4,0)</f>
        <v>15.498200000000001</v>
      </c>
      <c r="D21" s="65">
        <f>VLOOKUP($A21,'Return Data'!$B$7:$R$2843,10,0)</f>
        <v>-1.4739</v>
      </c>
      <c r="E21" s="66">
        <f t="shared" si="8"/>
        <v>22</v>
      </c>
      <c r="F21" s="65">
        <f>VLOOKUP($A21,'Return Data'!$B$7:$R$2843,11,0)</f>
        <v>10.6495</v>
      </c>
      <c r="G21" s="66">
        <f t="shared" si="9"/>
        <v>12</v>
      </c>
      <c r="H21" s="65">
        <f>VLOOKUP($A21,'Return Data'!$B$7:$R$2843,12,0)</f>
        <v>13.7013</v>
      </c>
      <c r="I21" s="66">
        <f t="shared" si="10"/>
        <v>10</v>
      </c>
      <c r="J21" s="65">
        <f>VLOOKUP($A21,'Return Data'!$B$7:$R$2843,13,0)</f>
        <v>14.367100000000001</v>
      </c>
      <c r="K21" s="66">
        <f t="shared" si="11"/>
        <v>15</v>
      </c>
      <c r="L21" s="65">
        <f>VLOOKUP($A21,'Return Data'!$B$7:$R$2843,17,0)</f>
        <v>6.2497999999999996</v>
      </c>
      <c r="M21" s="66">
        <f t="shared" si="12"/>
        <v>17</v>
      </c>
      <c r="N21" s="65">
        <f>VLOOKUP($A21,'Return Data'!$B$7:$R$2843,14,0)</f>
        <v>6.5663</v>
      </c>
      <c r="O21" s="66">
        <f t="shared" si="13"/>
        <v>15</v>
      </c>
      <c r="P21" s="65"/>
      <c r="Q21" s="66"/>
      <c r="R21" s="65">
        <f>VLOOKUP($A21,'Return Data'!$B$7:$R$2843,16,0)</f>
        <v>8.3201000000000001</v>
      </c>
      <c r="S21" s="67">
        <f t="shared" si="14"/>
        <v>12</v>
      </c>
    </row>
    <row r="22" spans="1:19" x14ac:dyDescent="0.3">
      <c r="A22" s="63" t="s">
        <v>1652</v>
      </c>
      <c r="B22" s="64">
        <f>VLOOKUP($A22,'Return Data'!$B$7:$R$2843,3,0)</f>
        <v>44341</v>
      </c>
      <c r="C22" s="65">
        <f>VLOOKUP($A22,'Return Data'!$B$7:$R$2843,4,0)</f>
        <v>39.9238</v>
      </c>
      <c r="D22" s="65">
        <f>VLOOKUP($A22,'Return Data'!$B$7:$R$2843,10,0)</f>
        <v>14.358599999999999</v>
      </c>
      <c r="E22" s="66">
        <f t="shared" si="8"/>
        <v>2</v>
      </c>
      <c r="F22" s="65">
        <f>VLOOKUP($A22,'Return Data'!$B$7:$R$2843,11,0)</f>
        <v>17.835999999999999</v>
      </c>
      <c r="G22" s="66">
        <f t="shared" si="9"/>
        <v>3</v>
      </c>
      <c r="H22" s="65">
        <f>VLOOKUP($A22,'Return Data'!$B$7:$R$2843,12,0)</f>
        <v>19.968</v>
      </c>
      <c r="I22" s="66">
        <f t="shared" si="10"/>
        <v>4</v>
      </c>
      <c r="J22" s="65">
        <f>VLOOKUP($A22,'Return Data'!$B$7:$R$2843,13,0)</f>
        <v>23.713200000000001</v>
      </c>
      <c r="K22" s="66">
        <f t="shared" si="11"/>
        <v>4</v>
      </c>
      <c r="L22" s="65">
        <f>VLOOKUP($A22,'Return Data'!$B$7:$R$2843,17,0)</f>
        <v>13.064</v>
      </c>
      <c r="M22" s="66">
        <f t="shared" si="12"/>
        <v>1</v>
      </c>
      <c r="N22" s="65">
        <f>VLOOKUP($A22,'Return Data'!$B$7:$R$2843,14,0)</f>
        <v>10.604699999999999</v>
      </c>
      <c r="O22" s="66">
        <f t="shared" si="13"/>
        <v>2</v>
      </c>
      <c r="P22" s="65">
        <f>VLOOKUP($A22,'Return Data'!$B$7:$R$2843,15,0)</f>
        <v>9.9298999999999999</v>
      </c>
      <c r="Q22" s="66">
        <f>RANK(P22,P$8:P$31,0)</f>
        <v>2</v>
      </c>
      <c r="R22" s="65">
        <f>VLOOKUP($A22,'Return Data'!$B$7:$R$2843,16,0)</f>
        <v>8.2368000000000006</v>
      </c>
      <c r="S22" s="67">
        <f t="shared" si="14"/>
        <v>13</v>
      </c>
    </row>
    <row r="23" spans="1:19" x14ac:dyDescent="0.3">
      <c r="A23" s="63" t="s">
        <v>1653</v>
      </c>
      <c r="B23" s="64">
        <f>VLOOKUP($A23,'Return Data'!$B$7:$R$2843,3,0)</f>
        <v>44341</v>
      </c>
      <c r="C23" s="65">
        <f>VLOOKUP($A23,'Return Data'!$B$7:$R$2843,4,0)</f>
        <v>40.9527</v>
      </c>
      <c r="D23" s="65">
        <f>VLOOKUP($A23,'Return Data'!$B$7:$R$2843,10,0)</f>
        <v>8.1440000000000001</v>
      </c>
      <c r="E23" s="66">
        <f t="shared" si="8"/>
        <v>12</v>
      </c>
      <c r="F23" s="65">
        <f>VLOOKUP($A23,'Return Data'!$B$7:$R$2843,11,0)</f>
        <v>9.9303000000000008</v>
      </c>
      <c r="G23" s="66">
        <f t="shared" si="9"/>
        <v>15</v>
      </c>
      <c r="H23" s="65">
        <f>VLOOKUP($A23,'Return Data'!$B$7:$R$2843,12,0)</f>
        <v>11.4369</v>
      </c>
      <c r="I23" s="66">
        <f t="shared" si="10"/>
        <v>14</v>
      </c>
      <c r="J23" s="65">
        <f>VLOOKUP($A23,'Return Data'!$B$7:$R$2843,13,0)</f>
        <v>14.040699999999999</v>
      </c>
      <c r="K23" s="66">
        <f t="shared" si="11"/>
        <v>16</v>
      </c>
      <c r="L23" s="65">
        <f>VLOOKUP($A23,'Return Data'!$B$7:$R$2843,17,0)</f>
        <v>7.9596999999999998</v>
      </c>
      <c r="M23" s="66">
        <f t="shared" si="12"/>
        <v>13</v>
      </c>
      <c r="N23" s="65">
        <f>VLOOKUP($A23,'Return Data'!$B$7:$R$2843,14,0)</f>
        <v>7.6875999999999998</v>
      </c>
      <c r="O23" s="66">
        <f t="shared" si="13"/>
        <v>8</v>
      </c>
      <c r="P23" s="65">
        <f>VLOOKUP($A23,'Return Data'!$B$7:$R$2843,15,0)</f>
        <v>7.5255999999999998</v>
      </c>
      <c r="Q23" s="66">
        <f>RANK(P23,P$8:P$31,0)</f>
        <v>11</v>
      </c>
      <c r="R23" s="65">
        <f>VLOOKUP($A23,'Return Data'!$B$7:$R$2843,16,0)</f>
        <v>5.9783999999999997</v>
      </c>
      <c r="S23" s="67">
        <f t="shared" si="14"/>
        <v>21</v>
      </c>
    </row>
    <row r="24" spans="1:19" x14ac:dyDescent="0.3">
      <c r="A24" s="63" t="s">
        <v>1654</v>
      </c>
      <c r="B24" s="64">
        <f>VLOOKUP($A24,'Return Data'!$B$7:$R$2843,3,0)</f>
        <v>44341</v>
      </c>
      <c r="C24" s="65">
        <f>VLOOKUP($A24,'Return Data'!$B$7:$R$2843,4,0)</f>
        <v>63.7836</v>
      </c>
      <c r="D24" s="65">
        <f>VLOOKUP($A24,'Return Data'!$B$7:$R$2843,10,0)</f>
        <v>4.1448999999999998</v>
      </c>
      <c r="E24" s="66">
        <f t="shared" si="8"/>
        <v>18</v>
      </c>
      <c r="F24" s="65">
        <f>VLOOKUP($A24,'Return Data'!$B$7:$R$2843,11,0)</f>
        <v>6.2153</v>
      </c>
      <c r="G24" s="66">
        <f t="shared" si="9"/>
        <v>20</v>
      </c>
      <c r="H24" s="65">
        <f>VLOOKUP($A24,'Return Data'!$B$7:$R$2843,12,0)</f>
        <v>8.8299000000000003</v>
      </c>
      <c r="I24" s="66">
        <f t="shared" si="10"/>
        <v>19</v>
      </c>
      <c r="J24" s="65">
        <f>VLOOKUP($A24,'Return Data'!$B$7:$R$2843,13,0)</f>
        <v>11.095700000000001</v>
      </c>
      <c r="K24" s="66">
        <f t="shared" si="11"/>
        <v>20</v>
      </c>
      <c r="L24" s="65">
        <f>VLOOKUP($A24,'Return Data'!$B$7:$R$2843,17,0)</f>
        <v>8.0923999999999996</v>
      </c>
      <c r="M24" s="66">
        <f t="shared" si="12"/>
        <v>11</v>
      </c>
      <c r="N24" s="65">
        <f>VLOOKUP($A24,'Return Data'!$B$7:$R$2843,14,0)</f>
        <v>7.4127999999999998</v>
      </c>
      <c r="O24" s="66">
        <f t="shared" si="13"/>
        <v>11</v>
      </c>
      <c r="P24" s="65">
        <f>VLOOKUP($A24,'Return Data'!$B$7:$R$2843,15,0)</f>
        <v>7.0179</v>
      </c>
      <c r="Q24" s="66">
        <f>RANK(P24,P$8:P$31,0)</f>
        <v>15</v>
      </c>
      <c r="R24" s="65">
        <f>VLOOKUP($A24,'Return Data'!$B$7:$R$2843,16,0)</f>
        <v>8.3276000000000003</v>
      </c>
      <c r="S24" s="67">
        <f t="shared" si="14"/>
        <v>11</v>
      </c>
    </row>
    <row r="25" spans="1:19" x14ac:dyDescent="0.3">
      <c r="A25" s="63" t="s">
        <v>2016</v>
      </c>
      <c r="B25" s="64">
        <f>VLOOKUP($A25,'Return Data'!$B$7:$R$2843,3,0)</f>
        <v>44341</v>
      </c>
      <c r="C25" s="65">
        <f>VLOOKUP($A25,'Return Data'!$B$7:$R$2843,4,0)</f>
        <v>21.2715</v>
      </c>
      <c r="D25" s="65">
        <f>VLOOKUP($A25,'Return Data'!$B$7:$R$2843,10,0)</f>
        <v>-1.4064000000000001</v>
      </c>
      <c r="E25" s="66">
        <f t="shared" si="8"/>
        <v>21</v>
      </c>
      <c r="F25" s="65">
        <f>VLOOKUP($A25,'Return Data'!$B$7:$R$2843,11,0)</f>
        <v>7.1318999999999999</v>
      </c>
      <c r="G25" s="66">
        <f t="shared" si="9"/>
        <v>19</v>
      </c>
      <c r="H25" s="65">
        <f>VLOOKUP($A25,'Return Data'!$B$7:$R$2843,12,0)</f>
        <v>7.8022999999999998</v>
      </c>
      <c r="I25" s="66">
        <f t="shared" si="10"/>
        <v>21</v>
      </c>
      <c r="J25" s="65">
        <f>VLOOKUP($A25,'Return Data'!$B$7:$R$2843,13,0)</f>
        <v>11.3459</v>
      </c>
      <c r="K25" s="66">
        <f t="shared" si="11"/>
        <v>19</v>
      </c>
      <c r="L25" s="65">
        <f>VLOOKUP($A25,'Return Data'!$B$7:$R$2843,17,0)</f>
        <v>5.4405999999999999</v>
      </c>
      <c r="M25" s="66">
        <f t="shared" si="12"/>
        <v>18</v>
      </c>
      <c r="N25" s="65">
        <f>VLOOKUP($A25,'Return Data'!$B$7:$R$2843,14,0)</f>
        <v>5.5899000000000001</v>
      </c>
      <c r="O25" s="66">
        <f t="shared" si="13"/>
        <v>17</v>
      </c>
      <c r="P25" s="65">
        <f>VLOOKUP($A25,'Return Data'!$B$7:$R$2843,15,0)</f>
        <v>6.0547000000000004</v>
      </c>
      <c r="Q25" s="66">
        <f>RANK(P25,P$8:P$31,0)</f>
        <v>18</v>
      </c>
      <c r="R25" s="65">
        <f>VLOOKUP($A25,'Return Data'!$B$7:$R$2843,16,0)</f>
        <v>7.2179000000000002</v>
      </c>
      <c r="S25" s="67">
        <f t="shared" si="14"/>
        <v>17</v>
      </c>
    </row>
    <row r="26" spans="1:19" x14ac:dyDescent="0.3">
      <c r="A26" s="63" t="s">
        <v>1655</v>
      </c>
      <c r="B26" s="64">
        <f>VLOOKUP($A26,'Return Data'!$B$7:$R$2843,3,0)</f>
        <v>44341</v>
      </c>
      <c r="C26" s="65">
        <f>VLOOKUP($A26,'Return Data'!$B$7:$R$2843,4,0)</f>
        <v>41.727200000000003</v>
      </c>
      <c r="D26" s="65">
        <f>VLOOKUP($A26,'Return Data'!$B$7:$R$2843,10,0)</f>
        <v>10.7921</v>
      </c>
      <c r="E26" s="66">
        <f t="shared" si="8"/>
        <v>7</v>
      </c>
      <c r="F26" s="65">
        <f>VLOOKUP($A26,'Return Data'!$B$7:$R$2843,11,0)</f>
        <v>11.8119</v>
      </c>
      <c r="G26" s="66">
        <f t="shared" si="9"/>
        <v>9</v>
      </c>
      <c r="H26" s="65">
        <f>VLOOKUP($A26,'Return Data'!$B$7:$R$2843,12,0)</f>
        <v>13.155200000000001</v>
      </c>
      <c r="I26" s="66">
        <f t="shared" si="10"/>
        <v>12</v>
      </c>
      <c r="J26" s="65">
        <f>VLOOKUP($A26,'Return Data'!$B$7:$R$2843,13,0)</f>
        <v>14.4185</v>
      </c>
      <c r="K26" s="66">
        <f t="shared" si="11"/>
        <v>14</v>
      </c>
      <c r="L26" s="65">
        <f>VLOOKUP($A26,'Return Data'!$B$7:$R$2843,17,0)</f>
        <v>-1.5602</v>
      </c>
      <c r="M26" s="66">
        <f t="shared" si="12"/>
        <v>21</v>
      </c>
      <c r="N26" s="65">
        <f>VLOOKUP($A26,'Return Data'!$B$7:$R$2843,14,0)</f>
        <v>0.82110000000000005</v>
      </c>
      <c r="O26" s="66">
        <f t="shared" si="13"/>
        <v>21</v>
      </c>
      <c r="P26" s="65">
        <f>VLOOKUP($A26,'Return Data'!$B$7:$R$2843,15,0)</f>
        <v>3.6480000000000001</v>
      </c>
      <c r="Q26" s="66">
        <f>RANK(P26,P$8:P$31,0)</f>
        <v>20</v>
      </c>
      <c r="R26" s="65">
        <f>VLOOKUP($A26,'Return Data'!$B$7:$R$2843,16,0)</f>
        <v>8.5678999999999998</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44341</v>
      </c>
      <c r="C28" s="65">
        <f>VLOOKUP($A28,'Return Data'!$B$7:$R$2843,4,0)</f>
        <v>49.267000000000003</v>
      </c>
      <c r="D28" s="65">
        <f>VLOOKUP($A28,'Return Data'!$B$7:$R$2843,10,0)</f>
        <v>11.314299999999999</v>
      </c>
      <c r="E28" s="66">
        <f>RANK(D28,D$8:D$31,0)</f>
        <v>6</v>
      </c>
      <c r="F28" s="65">
        <f>VLOOKUP($A28,'Return Data'!$B$7:$R$2843,11,0)</f>
        <v>17.372299999999999</v>
      </c>
      <c r="G28" s="66">
        <f>RANK(F28,F$8:F$31,0)</f>
        <v>4</v>
      </c>
      <c r="H28" s="65">
        <f>VLOOKUP($A28,'Return Data'!$B$7:$R$2843,12,0)</f>
        <v>20.311900000000001</v>
      </c>
      <c r="I28" s="66">
        <f>RANK(H28,H$8:H$31,0)</f>
        <v>3</v>
      </c>
      <c r="J28" s="65">
        <f>VLOOKUP($A28,'Return Data'!$B$7:$R$2843,13,0)</f>
        <v>24.5808</v>
      </c>
      <c r="K28" s="66">
        <f>RANK(J28,J$8:J$31,0)</f>
        <v>3</v>
      </c>
      <c r="L28" s="65">
        <f>VLOOKUP($A28,'Return Data'!$B$7:$R$2843,17,0)</f>
        <v>11.2509</v>
      </c>
      <c r="M28" s="66">
        <f>RANK(L28,L$8:L$31,0)</f>
        <v>3</v>
      </c>
      <c r="N28" s="65">
        <f>VLOOKUP($A28,'Return Data'!$B$7:$R$2843,14,0)</f>
        <v>9.1513000000000009</v>
      </c>
      <c r="O28" s="66">
        <f>RANK(N28,N$8:N$31,0)</f>
        <v>5</v>
      </c>
      <c r="P28" s="65">
        <f>VLOOKUP($A28,'Return Data'!$B$7:$R$2843,15,0)</f>
        <v>8.6900999999999993</v>
      </c>
      <c r="Q28" s="66">
        <f>RANK(P28,P$8:P$31,0)</f>
        <v>6</v>
      </c>
      <c r="R28" s="65">
        <f>VLOOKUP($A28,'Return Data'!$B$7:$R$2843,16,0)</f>
        <v>8.2202000000000002</v>
      </c>
      <c r="S28" s="67">
        <f>RANK(R28,R$8:R$31,0)</f>
        <v>14</v>
      </c>
    </row>
    <row r="29" spans="1:19" x14ac:dyDescent="0.3">
      <c r="A29" s="63" t="s">
        <v>1658</v>
      </c>
      <c r="B29" s="64">
        <f>VLOOKUP($A29,'Return Data'!$B$7:$R$2843,3,0)</f>
        <v>44341</v>
      </c>
      <c r="C29" s="65">
        <f>VLOOKUP($A29,'Return Data'!$B$7:$R$2843,4,0)</f>
        <v>21.4316</v>
      </c>
      <c r="D29" s="65">
        <f>VLOOKUP($A29,'Return Data'!$B$7:$R$2843,10,0)</f>
        <v>5.6078000000000001</v>
      </c>
      <c r="E29" s="66">
        <f>RANK(D29,D$8:D$31,0)</f>
        <v>16</v>
      </c>
      <c r="F29" s="65">
        <f>VLOOKUP($A29,'Return Data'!$B$7:$R$2843,11,0)</f>
        <v>10.6325</v>
      </c>
      <c r="G29" s="66">
        <f>RANK(F29,F$8:F$31,0)</f>
        <v>13</v>
      </c>
      <c r="H29" s="65">
        <f>VLOOKUP($A29,'Return Data'!$B$7:$R$2843,12,0)</f>
        <v>11.2531</v>
      </c>
      <c r="I29" s="66">
        <f>RANK(H29,H$8:H$31,0)</f>
        <v>15</v>
      </c>
      <c r="J29" s="65">
        <f>VLOOKUP($A29,'Return Data'!$B$7:$R$2843,13,0)</f>
        <v>15.061500000000001</v>
      </c>
      <c r="K29" s="66">
        <f>RANK(J29,J$8:J$31,0)</f>
        <v>13</v>
      </c>
      <c r="L29" s="65">
        <f>VLOOKUP($A29,'Return Data'!$B$7:$R$2843,17,0)</f>
        <v>4.0853000000000002</v>
      </c>
      <c r="M29" s="66">
        <f>RANK(L29,L$8:L$31,0)</f>
        <v>19</v>
      </c>
      <c r="N29" s="65">
        <f>VLOOKUP($A29,'Return Data'!$B$7:$R$2843,14,0)</f>
        <v>4.1729000000000003</v>
      </c>
      <c r="O29" s="66">
        <f>RANK(N29,N$8:N$31,0)</f>
        <v>19</v>
      </c>
      <c r="P29" s="65">
        <f>VLOOKUP($A29,'Return Data'!$B$7:$R$2843,15,0)</f>
        <v>6.0837000000000003</v>
      </c>
      <c r="Q29" s="66">
        <f>RANK(P29,P$8:P$31,0)</f>
        <v>17</v>
      </c>
      <c r="R29" s="65">
        <f>VLOOKUP($A29,'Return Data'!$B$7:$R$2843,16,0)</f>
        <v>7.0288000000000004</v>
      </c>
      <c r="S29" s="67">
        <f>RANK(R29,R$8:R$31,0)</f>
        <v>18</v>
      </c>
    </row>
    <row r="30" spans="1:19" x14ac:dyDescent="0.3">
      <c r="A30" s="63" t="s">
        <v>1659</v>
      </c>
      <c r="B30" s="64">
        <f>VLOOKUP($A30,'Return Data'!$B$7:$R$2843,3,0)</f>
        <v>44341</v>
      </c>
      <c r="C30" s="65">
        <f>VLOOKUP($A30,'Return Data'!$B$7:$R$2843,4,0)</f>
        <v>0.91820000000000002</v>
      </c>
      <c r="D30" s="65">
        <f>VLOOKUP($A30,'Return Data'!$B$7:$R$2843,10,0)</f>
        <v>11.337199999999999</v>
      </c>
      <c r="E30" s="66">
        <f>RANK(D30,D$8:D$31,0)</f>
        <v>4</v>
      </c>
      <c r="F30" s="65">
        <f>VLOOKUP($A30,'Return Data'!$B$7:$R$2843,11,0)</f>
        <v>-41.1218</v>
      </c>
      <c r="G30" s="66">
        <f>RANK(F30,F$8:F$31,0)</f>
        <v>22</v>
      </c>
      <c r="H30" s="65"/>
      <c r="I30" s="66"/>
      <c r="J30" s="65"/>
      <c r="K30" s="66"/>
      <c r="L30" s="65"/>
      <c r="M30" s="66"/>
      <c r="N30" s="65"/>
      <c r="O30" s="66"/>
      <c r="P30" s="65"/>
      <c r="Q30" s="66"/>
      <c r="R30" s="65">
        <f>VLOOKUP($A30,'Return Data'!$B$7:$R$2843,16,0)</f>
        <v>-11.971500000000001</v>
      </c>
      <c r="S30" s="67">
        <f>RANK(R30,R$8:R$31,0)</f>
        <v>22</v>
      </c>
    </row>
    <row r="31" spans="1:19" x14ac:dyDescent="0.3">
      <c r="A31" s="63" t="s">
        <v>1660</v>
      </c>
      <c r="B31" s="64">
        <f>VLOOKUP($A31,'Return Data'!$B$7:$R$2843,3,0)</f>
        <v>44341</v>
      </c>
      <c r="C31" s="65">
        <f>VLOOKUP($A31,'Return Data'!$B$7:$R$2843,4,0)</f>
        <v>47.078699999999998</v>
      </c>
      <c r="D31" s="65">
        <f>VLOOKUP($A31,'Return Data'!$B$7:$R$2843,10,0)</f>
        <v>9.0093999999999994</v>
      </c>
      <c r="E31" s="66">
        <f>RANK(D31,D$8:D$31,0)</f>
        <v>9</v>
      </c>
      <c r="F31" s="65">
        <f>VLOOKUP($A31,'Return Data'!$B$7:$R$2843,11,0)</f>
        <v>11.892099999999999</v>
      </c>
      <c r="G31" s="66">
        <f>RANK(F31,F$8:F$31,0)</f>
        <v>8</v>
      </c>
      <c r="H31" s="65">
        <f>VLOOKUP($A31,'Return Data'!$B$7:$R$2843,12,0)</f>
        <v>18.090199999999999</v>
      </c>
      <c r="I31" s="66">
        <f>RANK(H31,H$8:H$31,0)</f>
        <v>5</v>
      </c>
      <c r="J31" s="65">
        <f>VLOOKUP($A31,'Return Data'!$B$7:$R$2843,13,0)</f>
        <v>22.1785</v>
      </c>
      <c r="K31" s="66">
        <f>RANK(J31,J$8:J$31,0)</f>
        <v>5</v>
      </c>
      <c r="L31" s="65">
        <f>VLOOKUP($A31,'Return Data'!$B$7:$R$2843,17,0)</f>
        <v>6.4890999999999996</v>
      </c>
      <c r="M31" s="66">
        <f>RANK(L31,L$8:L$31,0)</f>
        <v>16</v>
      </c>
      <c r="N31" s="65">
        <f>VLOOKUP($A31,'Return Data'!$B$7:$R$2843,14,0)</f>
        <v>5.9927999999999999</v>
      </c>
      <c r="O31" s="66">
        <f>RANK(N31,N$8:N$31,0)</f>
        <v>16</v>
      </c>
      <c r="P31" s="65">
        <f>VLOOKUP($A31,'Return Data'!$B$7:$R$2843,15,0)</f>
        <v>7.4306000000000001</v>
      </c>
      <c r="Q31" s="66">
        <f>RANK(P31,P$8:P$31,0)</f>
        <v>12</v>
      </c>
      <c r="R31" s="65">
        <f>VLOOKUP($A31,'Return Data'!$B$7:$R$2843,16,0)</f>
        <v>9.2829999999999995</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7.7256590909090903</v>
      </c>
      <c r="E33" s="74"/>
      <c r="F33" s="75">
        <f>AVERAGE(F8:F31)</f>
        <v>9.2125500000000002</v>
      </c>
      <c r="G33" s="74"/>
      <c r="H33" s="75">
        <f>AVERAGE(H8:H31)</f>
        <v>13.881742857142857</v>
      </c>
      <c r="I33" s="74"/>
      <c r="J33" s="75">
        <f>AVERAGE(J8:J31)</f>
        <v>17.574495238095238</v>
      </c>
      <c r="K33" s="74"/>
      <c r="L33" s="75">
        <f>AVERAGE(L8:L31)</f>
        <v>7.7630714285714264</v>
      </c>
      <c r="M33" s="74"/>
      <c r="N33" s="75">
        <f>AVERAGE(N8:N31)</f>
        <v>7.0455238095238091</v>
      </c>
      <c r="O33" s="74"/>
      <c r="P33" s="75">
        <f>AVERAGE(P8:P31)</f>
        <v>7.566279999999999</v>
      </c>
      <c r="Q33" s="74"/>
      <c r="R33" s="75">
        <f>AVERAGE(R8:R31)</f>
        <v>7.3699136363636368</v>
      </c>
      <c r="S33" s="76"/>
    </row>
    <row r="34" spans="1:19" x14ac:dyDescent="0.3">
      <c r="A34" s="73" t="s">
        <v>28</v>
      </c>
      <c r="B34" s="74"/>
      <c r="C34" s="74"/>
      <c r="D34" s="75">
        <f>MIN(D8:D31)</f>
        <v>-1.4739</v>
      </c>
      <c r="E34" s="74"/>
      <c r="F34" s="75">
        <f>MIN(F8:F31)</f>
        <v>-41.1218</v>
      </c>
      <c r="G34" s="74"/>
      <c r="H34" s="75">
        <f>MIN(H8:H31)</f>
        <v>7.8022999999999998</v>
      </c>
      <c r="I34" s="74"/>
      <c r="J34" s="75">
        <f>MIN(J8:J31)</f>
        <v>10.3011</v>
      </c>
      <c r="K34" s="74"/>
      <c r="L34" s="75">
        <f>MIN(L8:L31)</f>
        <v>-1.5602</v>
      </c>
      <c r="M34" s="74"/>
      <c r="N34" s="75">
        <f>MIN(N8:N31)</f>
        <v>0.82110000000000005</v>
      </c>
      <c r="O34" s="74"/>
      <c r="P34" s="75">
        <f>MIN(P8:P31)</f>
        <v>3.6480000000000001</v>
      </c>
      <c r="Q34" s="74"/>
      <c r="R34" s="75">
        <f>MIN(R8:R31)</f>
        <v>-11.971500000000001</v>
      </c>
      <c r="S34" s="76"/>
    </row>
    <row r="35" spans="1:19" ht="15" thickBot="1" x14ac:dyDescent="0.35">
      <c r="A35" s="77" t="s">
        <v>29</v>
      </c>
      <c r="B35" s="78"/>
      <c r="C35" s="78"/>
      <c r="D35" s="79">
        <f>MAX(D8:D31)</f>
        <v>14.686500000000001</v>
      </c>
      <c r="E35" s="78"/>
      <c r="F35" s="79">
        <f>MAX(F8:F31)</f>
        <v>20.619499999999999</v>
      </c>
      <c r="G35" s="78"/>
      <c r="H35" s="79">
        <f>MAX(H8:H31)</f>
        <v>22.892700000000001</v>
      </c>
      <c r="I35" s="78"/>
      <c r="J35" s="79">
        <f>MAX(J8:J31)</f>
        <v>28.206700000000001</v>
      </c>
      <c r="K35" s="78"/>
      <c r="L35" s="79">
        <f>MAX(L8:L31)</f>
        <v>13.064</v>
      </c>
      <c r="M35" s="78"/>
      <c r="N35" s="79">
        <f>MAX(N8:N31)</f>
        <v>10.7044</v>
      </c>
      <c r="O35" s="78"/>
      <c r="P35" s="79">
        <f>MAX(P8:P31)</f>
        <v>10.0846</v>
      </c>
      <c r="Q35" s="78"/>
      <c r="R35" s="79">
        <f>MAX(R8:R31)</f>
        <v>10.3789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44341</v>
      </c>
      <c r="C8" s="65">
        <f>VLOOKUP($A8,'Return Data'!$B$7:$R$2843,4,0)</f>
        <v>17.43</v>
      </c>
      <c r="D8" s="65">
        <f>VLOOKUP($A8,'Return Data'!$B$7:$R$2843,10,0)</f>
        <v>0.80969999999999998</v>
      </c>
      <c r="E8" s="66">
        <f>RANK(D8,D$8:D$32,0)</f>
        <v>20</v>
      </c>
      <c r="F8" s="65">
        <f>VLOOKUP($A8,'Return Data'!$B$7:$R$2843,11,0)</f>
        <v>9.2789999999999999</v>
      </c>
      <c r="G8" s="66">
        <f>RANK(F8,F$8:F$32,0)</f>
        <v>12</v>
      </c>
      <c r="H8" s="65">
        <f>VLOOKUP($A8,'Return Data'!$B$7:$R$2843,12,0)</f>
        <v>15.660299999999999</v>
      </c>
      <c r="I8" s="66">
        <f>RANK(H8,H$8:H$32,0)</f>
        <v>10</v>
      </c>
      <c r="J8" s="65">
        <f>VLOOKUP($A8,'Return Data'!$B$7:$R$2843,13,0)</f>
        <v>30.0746</v>
      </c>
      <c r="K8" s="66">
        <f>RANK(J8,J$8:J$32,0)</f>
        <v>9</v>
      </c>
      <c r="L8" s="65">
        <f>VLOOKUP($A8,'Return Data'!$B$7:$R$2843,17,0)</f>
        <v>10.915900000000001</v>
      </c>
      <c r="M8" s="66">
        <f>RANK(L8,L$8:L$32,0)</f>
        <v>5</v>
      </c>
      <c r="N8" s="65">
        <f>VLOOKUP($A8,'Return Data'!$B$7:$R$2843,14,0)</f>
        <v>8.6142000000000003</v>
      </c>
      <c r="O8" s="66">
        <f>RANK(N8,N$8:N$32,0)</f>
        <v>10</v>
      </c>
      <c r="P8" s="65">
        <f>VLOOKUP($A8,'Return Data'!$B$7:$R$2843,15,0)</f>
        <v>10.02</v>
      </c>
      <c r="Q8" s="66">
        <f>RANK(P8,P$8:P$32,0)</f>
        <v>5</v>
      </c>
      <c r="R8" s="65">
        <f>VLOOKUP($A8,'Return Data'!$B$7:$R$2843,16,0)</f>
        <v>8.9336000000000002</v>
      </c>
      <c r="S8" s="67">
        <f>RANK(R8,R$8:R$32,0)</f>
        <v>14</v>
      </c>
    </row>
    <row r="9" spans="1:20" x14ac:dyDescent="0.3">
      <c r="A9" s="63" t="s">
        <v>1666</v>
      </c>
      <c r="B9" s="64">
        <f>VLOOKUP($A9,'Return Data'!$B$7:$R$2843,3,0)</f>
        <v>44341</v>
      </c>
      <c r="C9" s="65">
        <f>VLOOKUP($A9,'Return Data'!$B$7:$R$2843,4,0)</f>
        <v>16.579999999999998</v>
      </c>
      <c r="D9" s="65">
        <f>VLOOKUP($A9,'Return Data'!$B$7:$R$2843,10,0)</f>
        <v>1.2827999999999999</v>
      </c>
      <c r="E9" s="66">
        <f t="shared" ref="E9:E32" si="0">RANK(D9,D$8:D$32,0)</f>
        <v>14</v>
      </c>
      <c r="F9" s="65">
        <f>VLOOKUP($A9,'Return Data'!$B$7:$R$2843,11,0)</f>
        <v>8.1539000000000001</v>
      </c>
      <c r="G9" s="66">
        <f t="shared" ref="G9:G32" si="1">RANK(F9,F$8:F$32,0)</f>
        <v>16</v>
      </c>
      <c r="H9" s="65">
        <f>VLOOKUP($A9,'Return Data'!$B$7:$R$2843,12,0)</f>
        <v>16.025200000000002</v>
      </c>
      <c r="I9" s="66">
        <f t="shared" ref="I9:I32" si="2">RANK(H9,H$8:H$32,0)</f>
        <v>9</v>
      </c>
      <c r="J9" s="65">
        <f>VLOOKUP($A9,'Return Data'!$B$7:$R$2843,13,0)</f>
        <v>29.6325</v>
      </c>
      <c r="K9" s="66">
        <f t="shared" ref="K9:K32" si="3">RANK(J9,J$8:J$32,0)</f>
        <v>10</v>
      </c>
      <c r="L9" s="65">
        <f>VLOOKUP($A9,'Return Data'!$B$7:$R$2843,17,0)</f>
        <v>10.262600000000001</v>
      </c>
      <c r="M9" s="66">
        <f t="shared" ref="M9:M32" si="4">RANK(L9,L$8:L$32,0)</f>
        <v>9</v>
      </c>
      <c r="N9" s="65">
        <f>VLOOKUP($A9,'Return Data'!$B$7:$R$2843,14,0)</f>
        <v>9.8344000000000005</v>
      </c>
      <c r="O9" s="66">
        <f t="shared" ref="O9:O30" si="5">RANK(N9,N$8:N$32,0)</f>
        <v>4</v>
      </c>
      <c r="P9" s="65">
        <f>VLOOKUP($A9,'Return Data'!$B$7:$R$2843,15,0)</f>
        <v>10.371600000000001</v>
      </c>
      <c r="Q9" s="66">
        <f t="shared" ref="Q9:Q30" si="6">RANK(P9,P$8:P$32,0)</f>
        <v>2</v>
      </c>
      <c r="R9" s="65">
        <f>VLOOKUP($A9,'Return Data'!$B$7:$R$2843,16,0)</f>
        <v>9.1356999999999999</v>
      </c>
      <c r="S9" s="67">
        <f t="shared" ref="S9:S32" si="7">RANK(R9,R$8:R$32,0)</f>
        <v>13</v>
      </c>
    </row>
    <row r="10" spans="1:20" x14ac:dyDescent="0.3">
      <c r="A10" s="63" t="s">
        <v>1667</v>
      </c>
      <c r="B10" s="64">
        <f>VLOOKUP($A10,'Return Data'!$B$7:$R$2843,3,0)</f>
        <v>44341</v>
      </c>
      <c r="C10" s="65">
        <f>VLOOKUP($A10,'Return Data'!$B$7:$R$2843,4,0)</f>
        <v>12</v>
      </c>
      <c r="D10" s="65">
        <f>VLOOKUP($A10,'Return Data'!$B$7:$R$2843,10,0)</f>
        <v>1.2658</v>
      </c>
      <c r="E10" s="66">
        <f t="shared" si="0"/>
        <v>15</v>
      </c>
      <c r="F10" s="65">
        <f>VLOOKUP($A10,'Return Data'!$B$7:$R$2843,11,0)</f>
        <v>3.6269</v>
      </c>
      <c r="G10" s="66">
        <f t="shared" si="1"/>
        <v>23</v>
      </c>
      <c r="H10" s="65">
        <f>VLOOKUP($A10,'Return Data'!$B$7:$R$2843,12,0)</f>
        <v>6.7615999999999996</v>
      </c>
      <c r="I10" s="66">
        <f t="shared" si="2"/>
        <v>23</v>
      </c>
      <c r="J10" s="65">
        <f>VLOOKUP($A10,'Return Data'!$B$7:$R$2843,13,0)</f>
        <v>17.1875</v>
      </c>
      <c r="K10" s="66">
        <f t="shared" si="3"/>
        <v>23</v>
      </c>
      <c r="L10" s="65"/>
      <c r="M10" s="66"/>
      <c r="N10" s="65"/>
      <c r="O10" s="66"/>
      <c r="P10" s="65"/>
      <c r="Q10" s="66"/>
      <c r="R10" s="65">
        <f>VLOOKUP($A10,'Return Data'!$B$7:$R$2843,16,0)</f>
        <v>10.442500000000001</v>
      </c>
      <c r="S10" s="67">
        <f t="shared" si="7"/>
        <v>3</v>
      </c>
    </row>
    <row r="11" spans="1:20" x14ac:dyDescent="0.3">
      <c r="A11" s="63" t="s">
        <v>1668</v>
      </c>
      <c r="B11" s="64">
        <f>VLOOKUP($A11,'Return Data'!$B$7:$R$2843,3,0)</f>
        <v>44341</v>
      </c>
      <c r="C11" s="65">
        <f>VLOOKUP($A11,'Return Data'!$B$7:$R$2843,4,0)</f>
        <v>16.382999999999999</v>
      </c>
      <c r="D11" s="65">
        <f>VLOOKUP($A11,'Return Data'!$B$7:$R$2843,10,0)</f>
        <v>4.1645000000000003</v>
      </c>
      <c r="E11" s="66">
        <f t="shared" si="0"/>
        <v>1</v>
      </c>
      <c r="F11" s="65">
        <f>VLOOKUP($A11,'Return Data'!$B$7:$R$2843,11,0)</f>
        <v>12.097200000000001</v>
      </c>
      <c r="G11" s="66">
        <f t="shared" si="1"/>
        <v>3</v>
      </c>
      <c r="H11" s="65">
        <f>VLOOKUP($A11,'Return Data'!$B$7:$R$2843,12,0)</f>
        <v>18.135300000000001</v>
      </c>
      <c r="I11" s="66">
        <f t="shared" si="2"/>
        <v>4</v>
      </c>
      <c r="J11" s="65">
        <f>VLOOKUP($A11,'Return Data'!$B$7:$R$2843,13,0)</f>
        <v>33.673299999999998</v>
      </c>
      <c r="K11" s="66">
        <f t="shared" si="3"/>
        <v>4</v>
      </c>
      <c r="L11" s="65">
        <f>VLOOKUP($A11,'Return Data'!$B$7:$R$2843,17,0)</f>
        <v>10.8429</v>
      </c>
      <c r="M11" s="66">
        <f t="shared" si="4"/>
        <v>6</v>
      </c>
      <c r="N11" s="65">
        <f>VLOOKUP($A11,'Return Data'!$B$7:$R$2843,14,0)</f>
        <v>8.9876000000000005</v>
      </c>
      <c r="O11" s="66">
        <f t="shared" si="5"/>
        <v>8</v>
      </c>
      <c r="P11" s="65"/>
      <c r="Q11" s="66"/>
      <c r="R11" s="65">
        <f>VLOOKUP($A11,'Return Data'!$B$7:$R$2843,16,0)</f>
        <v>10.036300000000001</v>
      </c>
      <c r="S11" s="67">
        <f t="shared" si="7"/>
        <v>5</v>
      </c>
    </row>
    <row r="12" spans="1:20" x14ac:dyDescent="0.3">
      <c r="A12" s="63" t="s">
        <v>1669</v>
      </c>
      <c r="B12" s="64">
        <f>VLOOKUP($A12,'Return Data'!$B$7:$R$2843,3,0)</f>
        <v>44341</v>
      </c>
      <c r="C12" s="65">
        <f>VLOOKUP($A12,'Return Data'!$B$7:$R$2843,4,0)</f>
        <v>17.960799999999999</v>
      </c>
      <c r="D12" s="65">
        <f>VLOOKUP($A12,'Return Data'!$B$7:$R$2843,10,0)</f>
        <v>1.3629</v>
      </c>
      <c r="E12" s="66">
        <f t="shared" si="0"/>
        <v>13</v>
      </c>
      <c r="F12" s="65">
        <f>VLOOKUP($A12,'Return Data'!$B$7:$R$2843,11,0)</f>
        <v>8.4903999999999993</v>
      </c>
      <c r="G12" s="66">
        <f t="shared" si="1"/>
        <v>15</v>
      </c>
      <c r="H12" s="65">
        <f>VLOOKUP($A12,'Return Data'!$B$7:$R$2843,12,0)</f>
        <v>12.5229</v>
      </c>
      <c r="I12" s="66">
        <f t="shared" si="2"/>
        <v>16</v>
      </c>
      <c r="J12" s="65">
        <f>VLOOKUP($A12,'Return Data'!$B$7:$R$2843,13,0)</f>
        <v>22.9678</v>
      </c>
      <c r="K12" s="66">
        <f t="shared" si="3"/>
        <v>18</v>
      </c>
      <c r="L12" s="65">
        <f>VLOOKUP($A12,'Return Data'!$B$7:$R$2843,17,0)</f>
        <v>11.4878</v>
      </c>
      <c r="M12" s="66">
        <f t="shared" si="4"/>
        <v>4</v>
      </c>
      <c r="N12" s="65">
        <f>VLOOKUP($A12,'Return Data'!$B$7:$R$2843,14,0)</f>
        <v>10.0976</v>
      </c>
      <c r="O12" s="66">
        <f t="shared" si="5"/>
        <v>3</v>
      </c>
      <c r="P12" s="65">
        <f>VLOOKUP($A12,'Return Data'!$B$7:$R$2843,15,0)</f>
        <v>10.151</v>
      </c>
      <c r="Q12" s="66">
        <f t="shared" si="6"/>
        <v>4</v>
      </c>
      <c r="R12" s="65">
        <f>VLOOKUP($A12,'Return Data'!$B$7:$R$2843,16,0)</f>
        <v>9.2502999999999993</v>
      </c>
      <c r="S12" s="67">
        <f t="shared" si="7"/>
        <v>9</v>
      </c>
    </row>
    <row r="13" spans="1:20" x14ac:dyDescent="0.3">
      <c r="A13" s="63" t="s">
        <v>1670</v>
      </c>
      <c r="B13" s="64">
        <f>VLOOKUP($A13,'Return Data'!$B$7:$R$2843,3,0)</f>
        <v>44341</v>
      </c>
      <c r="C13" s="65">
        <f>VLOOKUP($A13,'Return Data'!$B$7:$R$2843,4,0)</f>
        <v>12.428599999999999</v>
      </c>
      <c r="D13" s="65">
        <f>VLOOKUP($A13,'Return Data'!$B$7:$R$2843,10,0)</f>
        <v>1.6688000000000001</v>
      </c>
      <c r="E13" s="66">
        <f t="shared" si="0"/>
        <v>9</v>
      </c>
      <c r="F13" s="65">
        <f>VLOOKUP($A13,'Return Data'!$B$7:$R$2843,11,0)</f>
        <v>9.7787000000000006</v>
      </c>
      <c r="G13" s="66">
        <f t="shared" si="1"/>
        <v>11</v>
      </c>
      <c r="H13" s="65">
        <f>VLOOKUP($A13,'Return Data'!$B$7:$R$2843,12,0)</f>
        <v>15.546099999999999</v>
      </c>
      <c r="I13" s="66">
        <f t="shared" si="2"/>
        <v>11</v>
      </c>
      <c r="J13" s="65">
        <f>VLOOKUP($A13,'Return Data'!$B$7:$R$2843,13,0)</f>
        <v>30.087900000000001</v>
      </c>
      <c r="K13" s="66">
        <f t="shared" si="3"/>
        <v>8</v>
      </c>
      <c r="L13" s="65">
        <f>VLOOKUP($A13,'Return Data'!$B$7:$R$2843,17,0)</f>
        <v>9.2014999999999993</v>
      </c>
      <c r="M13" s="66">
        <f t="shared" si="4"/>
        <v>14</v>
      </c>
      <c r="N13" s="65"/>
      <c r="O13" s="66"/>
      <c r="P13" s="65"/>
      <c r="Q13" s="66"/>
      <c r="R13" s="65">
        <f>VLOOKUP($A13,'Return Data'!$B$7:$R$2843,16,0)</f>
        <v>8.2418999999999993</v>
      </c>
      <c r="S13" s="67">
        <f t="shared" si="7"/>
        <v>19</v>
      </c>
    </row>
    <row r="14" spans="1:20" x14ac:dyDescent="0.3">
      <c r="A14" s="63" t="s">
        <v>1671</v>
      </c>
      <c r="B14" s="64">
        <f>VLOOKUP($A14,'Return Data'!$B$7:$R$2843,3,0)</f>
        <v>44341</v>
      </c>
      <c r="C14" s="65">
        <f>VLOOKUP($A14,'Return Data'!$B$7:$R$2843,4,0)</f>
        <v>47.985999999999997</v>
      </c>
      <c r="D14" s="65">
        <f>VLOOKUP($A14,'Return Data'!$B$7:$R$2843,10,0)</f>
        <v>2.8815</v>
      </c>
      <c r="E14" s="66">
        <f t="shared" si="0"/>
        <v>3</v>
      </c>
      <c r="F14" s="65">
        <f>VLOOKUP($A14,'Return Data'!$B$7:$R$2843,11,0)</f>
        <v>14.546900000000001</v>
      </c>
      <c r="G14" s="66">
        <f t="shared" si="1"/>
        <v>1</v>
      </c>
      <c r="H14" s="65">
        <f>VLOOKUP($A14,'Return Data'!$B$7:$R$2843,12,0)</f>
        <v>19.252500000000001</v>
      </c>
      <c r="I14" s="66">
        <f t="shared" si="2"/>
        <v>2</v>
      </c>
      <c r="J14" s="65">
        <f>VLOOKUP($A14,'Return Data'!$B$7:$R$2843,13,0)</f>
        <v>32.973100000000002</v>
      </c>
      <c r="K14" s="66">
        <f t="shared" si="3"/>
        <v>7</v>
      </c>
      <c r="L14" s="65">
        <f>VLOOKUP($A14,'Return Data'!$B$7:$R$2843,17,0)</f>
        <v>10.2446</v>
      </c>
      <c r="M14" s="66">
        <f t="shared" si="4"/>
        <v>10</v>
      </c>
      <c r="N14" s="65">
        <f>VLOOKUP($A14,'Return Data'!$B$7:$R$2843,14,0)</f>
        <v>9.5765999999999991</v>
      </c>
      <c r="O14" s="66">
        <f t="shared" si="5"/>
        <v>6</v>
      </c>
      <c r="P14" s="65">
        <f>VLOOKUP($A14,'Return Data'!$B$7:$R$2843,15,0)</f>
        <v>12.046200000000001</v>
      </c>
      <c r="Q14" s="66">
        <f t="shared" si="6"/>
        <v>1</v>
      </c>
      <c r="R14" s="65">
        <f>VLOOKUP($A14,'Return Data'!$B$7:$R$2843,16,0)</f>
        <v>10.3058</v>
      </c>
      <c r="S14" s="67">
        <f t="shared" si="7"/>
        <v>4</v>
      </c>
    </row>
    <row r="15" spans="1:20" x14ac:dyDescent="0.3">
      <c r="A15" s="63" t="s">
        <v>1672</v>
      </c>
      <c r="B15" s="64">
        <f>VLOOKUP($A15,'Return Data'!$B$7:$R$2843,3,0)</f>
        <v>44341</v>
      </c>
      <c r="C15" s="65">
        <f>VLOOKUP($A15,'Return Data'!$B$7:$R$2843,4,0)</f>
        <v>17</v>
      </c>
      <c r="D15" s="65">
        <f>VLOOKUP($A15,'Return Data'!$B$7:$R$2843,10,0)</f>
        <v>1.2506999999999999</v>
      </c>
      <c r="E15" s="66">
        <f t="shared" si="0"/>
        <v>17</v>
      </c>
      <c r="F15" s="65">
        <f>VLOOKUP($A15,'Return Data'!$B$7:$R$2843,11,0)</f>
        <v>8.7652000000000001</v>
      </c>
      <c r="G15" s="66">
        <f t="shared" si="1"/>
        <v>13</v>
      </c>
      <c r="H15" s="65">
        <f>VLOOKUP($A15,'Return Data'!$B$7:$R$2843,12,0)</f>
        <v>11.4024</v>
      </c>
      <c r="I15" s="66">
        <f t="shared" si="2"/>
        <v>18</v>
      </c>
      <c r="J15" s="65">
        <f>VLOOKUP($A15,'Return Data'!$B$7:$R$2843,13,0)</f>
        <v>24.633400000000002</v>
      </c>
      <c r="K15" s="66">
        <f t="shared" si="3"/>
        <v>16</v>
      </c>
      <c r="L15" s="65">
        <f>VLOOKUP($A15,'Return Data'!$B$7:$R$2843,17,0)</f>
        <v>8.5535999999999994</v>
      </c>
      <c r="M15" s="66">
        <f t="shared" si="4"/>
        <v>17</v>
      </c>
      <c r="N15" s="65">
        <f>VLOOKUP($A15,'Return Data'!$B$7:$R$2843,14,0)</f>
        <v>8.5719999999999992</v>
      </c>
      <c r="O15" s="66">
        <f t="shared" si="5"/>
        <v>12</v>
      </c>
      <c r="P15" s="65">
        <f>VLOOKUP($A15,'Return Data'!$B$7:$R$2843,15,0)</f>
        <v>9.4923000000000002</v>
      </c>
      <c r="Q15" s="66">
        <f t="shared" si="6"/>
        <v>8</v>
      </c>
      <c r="R15" s="65">
        <f>VLOOKUP($A15,'Return Data'!$B$7:$R$2843,16,0)</f>
        <v>8.5416000000000007</v>
      </c>
      <c r="S15" s="67">
        <f t="shared" si="7"/>
        <v>18</v>
      </c>
    </row>
    <row r="16" spans="1:20" x14ac:dyDescent="0.3">
      <c r="A16" s="63" t="s">
        <v>1673</v>
      </c>
      <c r="B16" s="64">
        <f>VLOOKUP($A16,'Return Data'!$B$7:$R$2843,3,0)</f>
        <v>44341</v>
      </c>
      <c r="C16" s="65">
        <f>VLOOKUP($A16,'Return Data'!$B$7:$R$2843,4,0)</f>
        <v>21.372599999999998</v>
      </c>
      <c r="D16" s="65">
        <f>VLOOKUP($A16,'Return Data'!$B$7:$R$2843,10,0)</f>
        <v>0.36530000000000001</v>
      </c>
      <c r="E16" s="66">
        <f t="shared" si="0"/>
        <v>23</v>
      </c>
      <c r="F16" s="65">
        <f>VLOOKUP($A16,'Return Data'!$B$7:$R$2843,11,0)</f>
        <v>8.6928000000000001</v>
      </c>
      <c r="G16" s="66">
        <f t="shared" si="1"/>
        <v>14</v>
      </c>
      <c r="H16" s="65">
        <f>VLOOKUP($A16,'Return Data'!$B$7:$R$2843,12,0)</f>
        <v>13.593999999999999</v>
      </c>
      <c r="I16" s="66">
        <f t="shared" si="2"/>
        <v>14</v>
      </c>
      <c r="J16" s="65">
        <f>VLOOKUP($A16,'Return Data'!$B$7:$R$2843,13,0)</f>
        <v>25.1448</v>
      </c>
      <c r="K16" s="66">
        <f t="shared" si="3"/>
        <v>13</v>
      </c>
      <c r="L16" s="65">
        <f>VLOOKUP($A16,'Return Data'!$B$7:$R$2843,17,0)</f>
        <v>10.733599999999999</v>
      </c>
      <c r="M16" s="66">
        <f t="shared" si="4"/>
        <v>7</v>
      </c>
      <c r="N16" s="65">
        <f>VLOOKUP($A16,'Return Data'!$B$7:$R$2843,14,0)</f>
        <v>8.8398000000000003</v>
      </c>
      <c r="O16" s="66">
        <f t="shared" si="5"/>
        <v>9</v>
      </c>
      <c r="P16" s="65">
        <f>VLOOKUP($A16,'Return Data'!$B$7:$R$2843,15,0)</f>
        <v>7.6090999999999998</v>
      </c>
      <c r="Q16" s="66">
        <f t="shared" si="6"/>
        <v>12</v>
      </c>
      <c r="R16" s="65">
        <f>VLOOKUP($A16,'Return Data'!$B$7:$R$2843,16,0)</f>
        <v>7.5818000000000003</v>
      </c>
      <c r="S16" s="67">
        <f t="shared" si="7"/>
        <v>22</v>
      </c>
    </row>
    <row r="17" spans="1:19" x14ac:dyDescent="0.3">
      <c r="A17" s="63" t="s">
        <v>1674</v>
      </c>
      <c r="B17" s="64">
        <f>VLOOKUP($A17,'Return Data'!$B$7:$R$2843,3,0)</f>
        <v>44341</v>
      </c>
      <c r="C17" s="65">
        <f>VLOOKUP($A17,'Return Data'!$B$7:$R$2843,4,0)</f>
        <v>24.9</v>
      </c>
      <c r="D17" s="65">
        <f>VLOOKUP($A17,'Return Data'!$B$7:$R$2843,10,0)</f>
        <v>0.85050000000000003</v>
      </c>
      <c r="E17" s="66">
        <f t="shared" si="0"/>
        <v>19</v>
      </c>
      <c r="F17" s="65">
        <f>VLOOKUP($A17,'Return Data'!$B$7:$R$2843,11,0)</f>
        <v>7.0046999999999997</v>
      </c>
      <c r="G17" s="66">
        <f t="shared" si="1"/>
        <v>18</v>
      </c>
      <c r="H17" s="65">
        <f>VLOOKUP($A17,'Return Data'!$B$7:$R$2843,12,0)</f>
        <v>10.323399999999999</v>
      </c>
      <c r="I17" s="66">
        <f t="shared" si="2"/>
        <v>22</v>
      </c>
      <c r="J17" s="65">
        <f>VLOOKUP($A17,'Return Data'!$B$7:$R$2843,13,0)</f>
        <v>22.6601</v>
      </c>
      <c r="K17" s="66">
        <f t="shared" si="3"/>
        <v>19</v>
      </c>
      <c r="L17" s="65">
        <f>VLOOKUP($A17,'Return Data'!$B$7:$R$2843,17,0)</f>
        <v>8.4027999999999992</v>
      </c>
      <c r="M17" s="66">
        <f t="shared" si="4"/>
        <v>18</v>
      </c>
      <c r="N17" s="65">
        <f>VLOOKUP($A17,'Return Data'!$B$7:$R$2843,14,0)</f>
        <v>7.8327999999999998</v>
      </c>
      <c r="O17" s="66">
        <f t="shared" si="5"/>
        <v>15</v>
      </c>
      <c r="P17" s="65">
        <f>VLOOKUP($A17,'Return Data'!$B$7:$R$2843,15,0)</f>
        <v>7.2721999999999998</v>
      </c>
      <c r="Q17" s="66">
        <f t="shared" si="6"/>
        <v>13</v>
      </c>
      <c r="R17" s="65">
        <f>VLOOKUP($A17,'Return Data'!$B$7:$R$2843,16,0)</f>
        <v>7.6173000000000002</v>
      </c>
      <c r="S17" s="67">
        <f t="shared" si="7"/>
        <v>21</v>
      </c>
    </row>
    <row r="18" spans="1:19" x14ac:dyDescent="0.3">
      <c r="A18" s="63" t="s">
        <v>1675</v>
      </c>
      <c r="B18" s="64">
        <f>VLOOKUP($A18,'Return Data'!$B$7:$R$2843,3,0)</f>
        <v>44341</v>
      </c>
      <c r="C18" s="65">
        <f>VLOOKUP($A18,'Return Data'!$B$7:$R$2843,4,0)</f>
        <v>12.3551</v>
      </c>
      <c r="D18" s="65">
        <f>VLOOKUP($A18,'Return Data'!$B$7:$R$2843,10,0)</f>
        <v>2.0265</v>
      </c>
      <c r="E18" s="66">
        <f t="shared" si="0"/>
        <v>8</v>
      </c>
      <c r="F18" s="65">
        <f>VLOOKUP($A18,'Return Data'!$B$7:$R$2843,11,0)</f>
        <v>6.9271000000000003</v>
      </c>
      <c r="G18" s="66">
        <f t="shared" si="1"/>
        <v>19</v>
      </c>
      <c r="H18" s="65">
        <f>VLOOKUP($A18,'Return Data'!$B$7:$R$2843,12,0)</f>
        <v>10.3439</v>
      </c>
      <c r="I18" s="66">
        <f t="shared" si="2"/>
        <v>21</v>
      </c>
      <c r="J18" s="65">
        <f>VLOOKUP($A18,'Return Data'!$B$7:$R$2843,13,0)</f>
        <v>21.042999999999999</v>
      </c>
      <c r="K18" s="66">
        <f t="shared" si="3"/>
        <v>22</v>
      </c>
      <c r="L18" s="65"/>
      <c r="M18" s="66"/>
      <c r="N18" s="65"/>
      <c r="O18" s="66"/>
      <c r="P18" s="65"/>
      <c r="Q18" s="66"/>
      <c r="R18" s="65">
        <f>VLOOKUP($A18,'Return Data'!$B$7:$R$2843,16,0)</f>
        <v>9.9986999999999995</v>
      </c>
      <c r="S18" s="67">
        <f t="shared" si="7"/>
        <v>6</v>
      </c>
    </row>
    <row r="19" spans="1:19" x14ac:dyDescent="0.3">
      <c r="A19" s="63" t="s">
        <v>1676</v>
      </c>
      <c r="B19" s="64">
        <f>VLOOKUP($A19,'Return Data'!$B$7:$R$2843,3,0)</f>
        <v>44341</v>
      </c>
      <c r="C19" s="65">
        <f>VLOOKUP($A19,'Return Data'!$B$7:$R$2843,4,0)</f>
        <v>17.919899999999998</v>
      </c>
      <c r="D19" s="65">
        <f>VLOOKUP($A19,'Return Data'!$B$7:$R$2843,10,0)</f>
        <v>1.5412999999999999</v>
      </c>
      <c r="E19" s="66">
        <f t="shared" si="0"/>
        <v>12</v>
      </c>
      <c r="F19" s="65">
        <f>VLOOKUP($A19,'Return Data'!$B$7:$R$2843,11,0)</f>
        <v>6.6692</v>
      </c>
      <c r="G19" s="66">
        <f t="shared" si="1"/>
        <v>21</v>
      </c>
      <c r="H19" s="65">
        <f>VLOOKUP($A19,'Return Data'!$B$7:$R$2843,12,0)</f>
        <v>12.074299999999999</v>
      </c>
      <c r="I19" s="66">
        <f t="shared" si="2"/>
        <v>17</v>
      </c>
      <c r="J19" s="65">
        <f>VLOOKUP($A19,'Return Data'!$B$7:$R$2843,13,0)</f>
        <v>24.648</v>
      </c>
      <c r="K19" s="66">
        <f t="shared" si="3"/>
        <v>15</v>
      </c>
      <c r="L19" s="65">
        <f>VLOOKUP($A19,'Return Data'!$B$7:$R$2843,17,0)</f>
        <v>10.155200000000001</v>
      </c>
      <c r="M19" s="66">
        <f t="shared" si="4"/>
        <v>11</v>
      </c>
      <c r="N19" s="65">
        <f>VLOOKUP($A19,'Return Data'!$B$7:$R$2843,14,0)</f>
        <v>9.1827000000000005</v>
      </c>
      <c r="O19" s="66">
        <f t="shared" si="5"/>
        <v>7</v>
      </c>
      <c r="P19" s="65">
        <f>VLOOKUP($A19,'Return Data'!$B$7:$R$2843,15,0)</f>
        <v>9.7461000000000002</v>
      </c>
      <c r="Q19" s="66">
        <f t="shared" si="6"/>
        <v>7</v>
      </c>
      <c r="R19" s="65">
        <f>VLOOKUP($A19,'Return Data'!$B$7:$R$2843,16,0)</f>
        <v>9.2126999999999999</v>
      </c>
      <c r="S19" s="67">
        <f t="shared" si="7"/>
        <v>10</v>
      </c>
    </row>
    <row r="20" spans="1:19" x14ac:dyDescent="0.3">
      <c r="A20" s="63" t="s">
        <v>1677</v>
      </c>
      <c r="B20" s="64">
        <f>VLOOKUP($A20,'Return Data'!$B$7:$R$2843,3,0)</f>
        <v>44341</v>
      </c>
      <c r="C20" s="65">
        <f>VLOOKUP($A20,'Return Data'!$B$7:$R$2843,4,0)</f>
        <v>22.687000000000001</v>
      </c>
      <c r="D20" s="65">
        <f>VLOOKUP($A20,'Return Data'!$B$7:$R$2843,10,0)</f>
        <v>3.0992999999999999</v>
      </c>
      <c r="E20" s="66">
        <f t="shared" si="0"/>
        <v>2</v>
      </c>
      <c r="F20" s="65">
        <f>VLOOKUP($A20,'Return Data'!$B$7:$R$2843,11,0)</f>
        <v>11.8302</v>
      </c>
      <c r="G20" s="66">
        <f t="shared" si="1"/>
        <v>4</v>
      </c>
      <c r="H20" s="65">
        <f>VLOOKUP($A20,'Return Data'!$B$7:$R$2843,12,0)</f>
        <v>18.032399999999999</v>
      </c>
      <c r="I20" s="66">
        <f t="shared" si="2"/>
        <v>5</v>
      </c>
      <c r="J20" s="65">
        <f>VLOOKUP($A20,'Return Data'!$B$7:$R$2843,13,0)</f>
        <v>36.767499999999998</v>
      </c>
      <c r="K20" s="66">
        <f t="shared" si="3"/>
        <v>3</v>
      </c>
      <c r="L20" s="65">
        <f>VLOOKUP($A20,'Return Data'!$B$7:$R$2843,17,0)</f>
        <v>9.5052000000000003</v>
      </c>
      <c r="M20" s="66">
        <f t="shared" si="4"/>
        <v>13</v>
      </c>
      <c r="N20" s="65">
        <f>VLOOKUP($A20,'Return Data'!$B$7:$R$2843,14,0)</f>
        <v>7.9459</v>
      </c>
      <c r="O20" s="66">
        <f t="shared" si="5"/>
        <v>14</v>
      </c>
      <c r="P20" s="65">
        <f>VLOOKUP($A20,'Return Data'!$B$7:$R$2843,15,0)</f>
        <v>8.7234999999999996</v>
      </c>
      <c r="Q20" s="66">
        <f t="shared" si="6"/>
        <v>10</v>
      </c>
      <c r="R20" s="65">
        <f>VLOOKUP($A20,'Return Data'!$B$7:$R$2843,16,0)</f>
        <v>8.9080999999999992</v>
      </c>
      <c r="S20" s="67">
        <f t="shared" si="7"/>
        <v>15</v>
      </c>
    </row>
    <row r="21" spans="1:19" x14ac:dyDescent="0.3">
      <c r="A21" s="63" t="s">
        <v>1678</v>
      </c>
      <c r="B21" s="64">
        <f>VLOOKUP($A21,'Return Data'!$B$7:$R$2843,3,0)</f>
        <v>44341</v>
      </c>
      <c r="C21" s="65">
        <f>VLOOKUP($A21,'Return Data'!$B$7:$R$2843,4,0)</f>
        <v>15.427099999999999</v>
      </c>
      <c r="D21" s="65">
        <f>VLOOKUP($A21,'Return Data'!$B$7:$R$2843,10,0)</f>
        <v>2.3077999999999999</v>
      </c>
      <c r="E21" s="66">
        <f t="shared" si="0"/>
        <v>5</v>
      </c>
      <c r="F21" s="65">
        <f>VLOOKUP($A21,'Return Data'!$B$7:$R$2843,11,0)</f>
        <v>12.5844</v>
      </c>
      <c r="G21" s="66">
        <f t="shared" si="1"/>
        <v>2</v>
      </c>
      <c r="H21" s="65">
        <f>VLOOKUP($A21,'Return Data'!$B$7:$R$2843,12,0)</f>
        <v>19.4316</v>
      </c>
      <c r="I21" s="66">
        <f t="shared" si="2"/>
        <v>1</v>
      </c>
      <c r="J21" s="65">
        <f>VLOOKUP($A21,'Return Data'!$B$7:$R$2843,13,0)</f>
        <v>37.341000000000001</v>
      </c>
      <c r="K21" s="66">
        <f t="shared" si="3"/>
        <v>1</v>
      </c>
      <c r="L21" s="65">
        <f>VLOOKUP($A21,'Return Data'!$B$7:$R$2843,17,0)</f>
        <v>13.7399</v>
      </c>
      <c r="M21" s="66">
        <f t="shared" si="4"/>
        <v>1</v>
      </c>
      <c r="N21" s="65">
        <f>VLOOKUP($A21,'Return Data'!$B$7:$R$2843,14,0)</f>
        <v>11.7187</v>
      </c>
      <c r="O21" s="66">
        <f t="shared" si="5"/>
        <v>1</v>
      </c>
      <c r="P21" s="65"/>
      <c r="Q21" s="66"/>
      <c r="R21" s="65">
        <f>VLOOKUP($A21,'Return Data'!$B$7:$R$2843,16,0)</f>
        <v>10.5763</v>
      </c>
      <c r="S21" s="67">
        <f t="shared" si="7"/>
        <v>2</v>
      </c>
    </row>
    <row r="22" spans="1:19" x14ac:dyDescent="0.3">
      <c r="A22" s="63" t="s">
        <v>1679</v>
      </c>
      <c r="B22" s="64">
        <f>VLOOKUP($A22,'Return Data'!$B$7:$R$2843,3,0)</f>
        <v>44341</v>
      </c>
      <c r="C22" s="65">
        <f>VLOOKUP($A22,'Return Data'!$B$7:$R$2843,4,0)</f>
        <v>13.881</v>
      </c>
      <c r="D22" s="65">
        <f>VLOOKUP($A22,'Return Data'!$B$7:$R$2843,10,0)</f>
        <v>2.1488</v>
      </c>
      <c r="E22" s="66">
        <f t="shared" si="0"/>
        <v>7</v>
      </c>
      <c r="F22" s="65">
        <f>VLOOKUP($A22,'Return Data'!$B$7:$R$2843,11,0)</f>
        <v>11.5388</v>
      </c>
      <c r="G22" s="66">
        <f t="shared" si="1"/>
        <v>6</v>
      </c>
      <c r="H22" s="65">
        <f>VLOOKUP($A22,'Return Data'!$B$7:$R$2843,12,0)</f>
        <v>18.3477</v>
      </c>
      <c r="I22" s="66">
        <f t="shared" si="2"/>
        <v>3</v>
      </c>
      <c r="J22" s="65">
        <f>VLOOKUP($A22,'Return Data'!$B$7:$R$2843,13,0)</f>
        <v>37.042200000000001</v>
      </c>
      <c r="K22" s="66">
        <f t="shared" si="3"/>
        <v>2</v>
      </c>
      <c r="L22" s="65"/>
      <c r="M22" s="66"/>
      <c r="N22" s="65"/>
      <c r="O22" s="66"/>
      <c r="P22" s="65"/>
      <c r="Q22" s="66"/>
      <c r="R22" s="65">
        <f>VLOOKUP($A22,'Return Data'!$B$7:$R$2843,16,0)</f>
        <v>14.3954</v>
      </c>
      <c r="S22" s="67">
        <f t="shared" si="7"/>
        <v>1</v>
      </c>
    </row>
    <row r="23" spans="1:19" x14ac:dyDescent="0.3">
      <c r="A23" s="63" t="s">
        <v>1680</v>
      </c>
      <c r="B23" s="64">
        <f>VLOOKUP($A23,'Return Data'!$B$7:$R$2843,3,0)</f>
        <v>44341</v>
      </c>
      <c r="C23" s="65">
        <f>VLOOKUP($A23,'Return Data'!$B$7:$R$2843,4,0)</f>
        <v>12.3354</v>
      </c>
      <c r="D23" s="65">
        <f>VLOOKUP($A23,'Return Data'!$B$7:$R$2843,10,0)</f>
        <v>1.2576000000000001</v>
      </c>
      <c r="E23" s="66">
        <f t="shared" si="0"/>
        <v>16</v>
      </c>
      <c r="F23" s="65">
        <f>VLOOKUP($A23,'Return Data'!$B$7:$R$2843,11,0)</f>
        <v>9.8804999999999996</v>
      </c>
      <c r="G23" s="66">
        <f t="shared" si="1"/>
        <v>10</v>
      </c>
      <c r="H23" s="65">
        <f>VLOOKUP($A23,'Return Data'!$B$7:$R$2843,12,0)</f>
        <v>14.2484</v>
      </c>
      <c r="I23" s="66">
        <f t="shared" si="2"/>
        <v>13</v>
      </c>
      <c r="J23" s="65">
        <f>VLOOKUP($A23,'Return Data'!$B$7:$R$2843,13,0)</f>
        <v>25.7559</v>
      </c>
      <c r="K23" s="66">
        <f t="shared" si="3"/>
        <v>12</v>
      </c>
      <c r="L23" s="65">
        <f>VLOOKUP($A23,'Return Data'!$B$7:$R$2843,17,0)</f>
        <v>-3.4628999999999999</v>
      </c>
      <c r="M23" s="66">
        <f t="shared" si="4"/>
        <v>19</v>
      </c>
      <c r="N23" s="65">
        <f>VLOOKUP($A23,'Return Data'!$B$7:$R$2843,14,0)</f>
        <v>-1.631</v>
      </c>
      <c r="O23" s="66">
        <f t="shared" si="5"/>
        <v>16</v>
      </c>
      <c r="P23" s="65">
        <f>VLOOKUP($A23,'Return Data'!$B$7:$R$2843,15,0)</f>
        <v>3.5783</v>
      </c>
      <c r="Q23" s="66">
        <f t="shared" si="6"/>
        <v>14</v>
      </c>
      <c r="R23" s="65">
        <f>VLOOKUP($A23,'Return Data'!$B$7:$R$2843,16,0)</f>
        <v>3.5649999999999999</v>
      </c>
      <c r="S23" s="67">
        <f t="shared" si="7"/>
        <v>23</v>
      </c>
    </row>
    <row r="24" spans="1:19" x14ac:dyDescent="0.3">
      <c r="A24" s="63" t="s">
        <v>1681</v>
      </c>
      <c r="B24" s="64">
        <f>VLOOKUP($A24,'Return Data'!$B$7:$R$2843,3,0)</f>
        <v>44341</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44341</v>
      </c>
      <c r="C26" s="65">
        <f>VLOOKUP($A26,'Return Data'!$B$7:$R$2843,4,0)</f>
        <v>40.7104</v>
      </c>
      <c r="D26" s="65">
        <f>VLOOKUP($A26,'Return Data'!$B$7:$R$2843,10,0)</f>
        <v>2.6493000000000002</v>
      </c>
      <c r="E26" s="66">
        <f t="shared" si="0"/>
        <v>4</v>
      </c>
      <c r="F26" s="65">
        <f>VLOOKUP($A26,'Return Data'!$B$7:$R$2843,11,0)</f>
        <v>9.8849999999999998</v>
      </c>
      <c r="G26" s="66">
        <f t="shared" si="1"/>
        <v>9</v>
      </c>
      <c r="H26" s="65">
        <f>VLOOKUP($A26,'Return Data'!$B$7:$R$2843,12,0)</f>
        <v>14.9297</v>
      </c>
      <c r="I26" s="66">
        <f t="shared" si="2"/>
        <v>12</v>
      </c>
      <c r="J26" s="65">
        <f>VLOOKUP($A26,'Return Data'!$B$7:$R$2843,13,0)</f>
        <v>24.775600000000001</v>
      </c>
      <c r="K26" s="66">
        <f t="shared" si="3"/>
        <v>14</v>
      </c>
      <c r="L26" s="65">
        <f>VLOOKUP($A26,'Return Data'!$B$7:$R$2843,17,0)</f>
        <v>8.7758000000000003</v>
      </c>
      <c r="M26" s="66">
        <f t="shared" si="4"/>
        <v>16</v>
      </c>
      <c r="N26" s="65">
        <f>VLOOKUP($A26,'Return Data'!$B$7:$R$2843,14,0)</f>
        <v>8.6137999999999995</v>
      </c>
      <c r="O26" s="66">
        <f t="shared" si="5"/>
        <v>11</v>
      </c>
      <c r="P26" s="65">
        <f>VLOOKUP($A26,'Return Data'!$B$7:$R$2843,15,0)</f>
        <v>8.7365999999999993</v>
      </c>
      <c r="Q26" s="66">
        <f t="shared" si="6"/>
        <v>9</v>
      </c>
      <c r="R26" s="65">
        <f>VLOOKUP($A26,'Return Data'!$B$7:$R$2843,16,0)</f>
        <v>9.5631000000000004</v>
      </c>
      <c r="S26" s="67">
        <f t="shared" si="7"/>
        <v>8</v>
      </c>
    </row>
    <row r="27" spans="1:19" x14ac:dyDescent="0.3">
      <c r="A27" s="63" t="s">
        <v>1684</v>
      </c>
      <c r="B27" s="64">
        <f>VLOOKUP($A27,'Return Data'!$B$7:$R$2843,3,0)</f>
        <v>44341</v>
      </c>
      <c r="C27" s="65">
        <f>VLOOKUP($A27,'Return Data'!$B$7:$R$2843,4,0)</f>
        <v>48.890599999999999</v>
      </c>
      <c r="D27" s="65">
        <f>VLOOKUP($A27,'Return Data'!$B$7:$R$2843,10,0)</f>
        <v>1.5947</v>
      </c>
      <c r="E27" s="66">
        <f t="shared" si="0"/>
        <v>11</v>
      </c>
      <c r="F27" s="65">
        <f>VLOOKUP($A27,'Return Data'!$B$7:$R$2843,11,0)</f>
        <v>11.337199999999999</v>
      </c>
      <c r="G27" s="66">
        <f t="shared" si="1"/>
        <v>7</v>
      </c>
      <c r="H27" s="65">
        <f>VLOOKUP($A27,'Return Data'!$B$7:$R$2843,12,0)</f>
        <v>17.5444</v>
      </c>
      <c r="I27" s="66">
        <f t="shared" si="2"/>
        <v>7</v>
      </c>
      <c r="J27" s="65">
        <f>VLOOKUP($A27,'Return Data'!$B$7:$R$2843,13,0)</f>
        <v>33.015700000000002</v>
      </c>
      <c r="K27" s="66">
        <f t="shared" si="3"/>
        <v>6</v>
      </c>
      <c r="L27" s="65">
        <f>VLOOKUP($A27,'Return Data'!$B$7:$R$2843,17,0)</f>
        <v>13.094799999999999</v>
      </c>
      <c r="M27" s="66">
        <f t="shared" si="4"/>
        <v>2</v>
      </c>
      <c r="N27" s="65">
        <f>VLOOKUP($A27,'Return Data'!$B$7:$R$2843,14,0)</f>
        <v>10.4755</v>
      </c>
      <c r="O27" s="66">
        <f t="shared" si="5"/>
        <v>2</v>
      </c>
      <c r="P27" s="65">
        <f>VLOOKUP($A27,'Return Data'!$B$7:$R$2843,15,0)</f>
        <v>10.3415</v>
      </c>
      <c r="Q27" s="66">
        <f t="shared" si="6"/>
        <v>3</v>
      </c>
      <c r="R27" s="65">
        <f>VLOOKUP($A27,'Return Data'!$B$7:$R$2843,16,0)</f>
        <v>8.7318999999999996</v>
      </c>
      <c r="S27" s="67">
        <f t="shared" si="7"/>
        <v>17</v>
      </c>
    </row>
    <row r="28" spans="1:19" x14ac:dyDescent="0.3">
      <c r="A28" s="63" t="s">
        <v>1685</v>
      </c>
      <c r="B28" s="64">
        <f>VLOOKUP($A28,'Return Data'!$B$7:$R$2843,3,0)</f>
        <v>44341</v>
      </c>
      <c r="C28" s="65">
        <f>VLOOKUP($A28,'Return Data'!$B$7:$R$2843,4,0)</f>
        <v>17.436299999999999</v>
      </c>
      <c r="D28" s="65">
        <f>VLOOKUP($A28,'Return Data'!$B$7:$R$2843,10,0)</f>
        <v>1.6456999999999999</v>
      </c>
      <c r="E28" s="66">
        <f t="shared" si="0"/>
        <v>10</v>
      </c>
      <c r="F28" s="65">
        <f>VLOOKUP($A28,'Return Data'!$B$7:$R$2843,11,0)</f>
        <v>10.7615</v>
      </c>
      <c r="G28" s="66">
        <f t="shared" si="1"/>
        <v>8</v>
      </c>
      <c r="H28" s="65">
        <f>VLOOKUP($A28,'Return Data'!$B$7:$R$2843,12,0)</f>
        <v>17.809699999999999</v>
      </c>
      <c r="I28" s="66">
        <f t="shared" si="2"/>
        <v>6</v>
      </c>
      <c r="J28" s="65">
        <f>VLOOKUP($A28,'Return Data'!$B$7:$R$2843,13,0)</f>
        <v>33.249000000000002</v>
      </c>
      <c r="K28" s="66">
        <f t="shared" si="3"/>
        <v>5</v>
      </c>
      <c r="L28" s="65">
        <f>VLOOKUP($A28,'Return Data'!$B$7:$R$2843,17,0)</f>
        <v>11.759499999999999</v>
      </c>
      <c r="M28" s="66">
        <f t="shared" si="4"/>
        <v>3</v>
      </c>
      <c r="N28" s="65">
        <f>VLOOKUP($A28,'Return Data'!$B$7:$R$2843,14,0)</f>
        <v>9.7960999999999991</v>
      </c>
      <c r="O28" s="66">
        <f t="shared" si="5"/>
        <v>5</v>
      </c>
      <c r="P28" s="65">
        <f>VLOOKUP($A28,'Return Data'!$B$7:$R$2843,15,0)</f>
        <v>10.0054</v>
      </c>
      <c r="Q28" s="66">
        <f t="shared" si="6"/>
        <v>6</v>
      </c>
      <c r="R28" s="65">
        <f>VLOOKUP($A28,'Return Data'!$B$7:$R$2843,16,0)</f>
        <v>9.7089999999999996</v>
      </c>
      <c r="S28" s="67">
        <f t="shared" si="7"/>
        <v>7</v>
      </c>
    </row>
    <row r="29" spans="1:19" x14ac:dyDescent="0.3">
      <c r="A29" s="63" t="s">
        <v>1686</v>
      </c>
      <c r="B29" s="64">
        <f>VLOOKUP($A29,'Return Data'!$B$7:$R$2843,3,0)</f>
        <v>44341</v>
      </c>
      <c r="C29" s="65">
        <f>VLOOKUP($A29,'Return Data'!$B$7:$R$2843,4,0)</f>
        <v>12.4169</v>
      </c>
      <c r="D29" s="65">
        <f>VLOOKUP($A29,'Return Data'!$B$7:$R$2843,10,0)</f>
        <v>0.4214</v>
      </c>
      <c r="E29" s="66">
        <f t="shared" si="0"/>
        <v>22</v>
      </c>
      <c r="F29" s="65">
        <f>VLOOKUP($A29,'Return Data'!$B$7:$R$2843,11,0)</f>
        <v>6.7679999999999998</v>
      </c>
      <c r="G29" s="66">
        <f t="shared" si="1"/>
        <v>20</v>
      </c>
      <c r="H29" s="65">
        <f>VLOOKUP($A29,'Return Data'!$B$7:$R$2843,12,0)</f>
        <v>11.2187</v>
      </c>
      <c r="I29" s="66">
        <f t="shared" si="2"/>
        <v>19</v>
      </c>
      <c r="J29" s="65">
        <f>VLOOKUP($A29,'Return Data'!$B$7:$R$2843,13,0)</f>
        <v>21.404599999999999</v>
      </c>
      <c r="K29" s="66">
        <f t="shared" si="3"/>
        <v>21</v>
      </c>
      <c r="L29" s="65"/>
      <c r="M29" s="66"/>
      <c r="N29" s="65"/>
      <c r="O29" s="66"/>
      <c r="P29" s="65"/>
      <c r="Q29" s="66"/>
      <c r="R29" s="65">
        <f>VLOOKUP($A29,'Return Data'!$B$7:$R$2843,16,0)</f>
        <v>9.1760999999999999</v>
      </c>
      <c r="S29" s="67">
        <f t="shared" si="7"/>
        <v>11</v>
      </c>
    </row>
    <row r="30" spans="1:19" x14ac:dyDescent="0.3">
      <c r="A30" s="63" t="s">
        <v>1687</v>
      </c>
      <c r="B30" s="64">
        <f>VLOOKUP($A30,'Return Data'!$B$7:$R$2843,3,0)</f>
        <v>44341</v>
      </c>
      <c r="C30" s="65">
        <f>VLOOKUP($A30,'Return Data'!$B$7:$R$2843,4,0)</f>
        <v>41.9084</v>
      </c>
      <c r="D30" s="65">
        <f>VLOOKUP($A30,'Return Data'!$B$7:$R$2843,10,0)</f>
        <v>0.44440000000000002</v>
      </c>
      <c r="E30" s="66">
        <f t="shared" si="0"/>
        <v>21</v>
      </c>
      <c r="F30" s="65">
        <f>VLOOKUP($A30,'Return Data'!$B$7:$R$2843,11,0)</f>
        <v>7.6778000000000004</v>
      </c>
      <c r="G30" s="66">
        <f t="shared" si="1"/>
        <v>17</v>
      </c>
      <c r="H30" s="65">
        <f>VLOOKUP($A30,'Return Data'!$B$7:$R$2843,12,0)</f>
        <v>12.778</v>
      </c>
      <c r="I30" s="66">
        <f t="shared" si="2"/>
        <v>15</v>
      </c>
      <c r="J30" s="65">
        <f>VLOOKUP($A30,'Return Data'!$B$7:$R$2843,13,0)</f>
        <v>24.161999999999999</v>
      </c>
      <c r="K30" s="66">
        <f t="shared" si="3"/>
        <v>17</v>
      </c>
      <c r="L30" s="65">
        <f>VLOOKUP($A30,'Return Data'!$B$7:$R$2843,17,0)</f>
        <v>9.1081000000000003</v>
      </c>
      <c r="M30" s="66">
        <f t="shared" si="4"/>
        <v>15</v>
      </c>
      <c r="N30" s="65">
        <f>VLOOKUP($A30,'Return Data'!$B$7:$R$2843,14,0)</f>
        <v>8.3106000000000009</v>
      </c>
      <c r="O30" s="66">
        <f t="shared" si="5"/>
        <v>13</v>
      </c>
      <c r="P30" s="65">
        <f>VLOOKUP($A30,'Return Data'!$B$7:$R$2843,15,0)</f>
        <v>8.3920999999999992</v>
      </c>
      <c r="Q30" s="66">
        <f t="shared" si="6"/>
        <v>11</v>
      </c>
      <c r="R30" s="65">
        <f>VLOOKUP($A30,'Return Data'!$B$7:$R$2843,16,0)</f>
        <v>8.2135999999999996</v>
      </c>
      <c r="S30" s="67">
        <f t="shared" si="7"/>
        <v>20</v>
      </c>
    </row>
    <row r="31" spans="1:19" x14ac:dyDescent="0.3">
      <c r="A31" s="63" t="s">
        <v>1688</v>
      </c>
      <c r="B31" s="64">
        <f>VLOOKUP($A31,'Return Data'!$B$7:$R$2843,3,0)</f>
        <v>44341</v>
      </c>
      <c r="C31" s="65">
        <f>VLOOKUP($A31,'Return Data'!$B$7:$R$2843,4,0)</f>
        <v>12.77</v>
      </c>
      <c r="D31" s="65">
        <f>VLOOKUP($A31,'Return Data'!$B$7:$R$2843,10,0)</f>
        <v>0.9486</v>
      </c>
      <c r="E31" s="66">
        <f t="shared" si="0"/>
        <v>18</v>
      </c>
      <c r="F31" s="65">
        <f>VLOOKUP($A31,'Return Data'!$B$7:$R$2843,11,0)</f>
        <v>6.1513</v>
      </c>
      <c r="G31" s="66">
        <f t="shared" si="1"/>
        <v>22</v>
      </c>
      <c r="H31" s="65">
        <f>VLOOKUP($A31,'Return Data'!$B$7:$R$2843,12,0)</f>
        <v>11.1401</v>
      </c>
      <c r="I31" s="66">
        <f t="shared" si="2"/>
        <v>20</v>
      </c>
      <c r="J31" s="65">
        <f>VLOOKUP($A31,'Return Data'!$B$7:$R$2843,13,0)</f>
        <v>22.552800000000001</v>
      </c>
      <c r="K31" s="66">
        <f t="shared" si="3"/>
        <v>20</v>
      </c>
      <c r="L31" s="65">
        <f>VLOOKUP($A31,'Return Data'!$B$7:$R$2843,17,0)</f>
        <v>9.6800999999999995</v>
      </c>
      <c r="M31" s="66">
        <f t="shared" si="4"/>
        <v>12</v>
      </c>
      <c r="N31" s="65"/>
      <c r="O31" s="66"/>
      <c r="P31" s="65"/>
      <c r="Q31" s="66"/>
      <c r="R31" s="65">
        <f>VLOOKUP($A31,'Return Data'!$B$7:$R$2843,16,0)</f>
        <v>9.1440000000000001</v>
      </c>
      <c r="S31" s="67">
        <f t="shared" si="7"/>
        <v>12</v>
      </c>
    </row>
    <row r="32" spans="1:19" x14ac:dyDescent="0.3">
      <c r="A32" s="63" t="s">
        <v>1689</v>
      </c>
      <c r="B32" s="64">
        <f>VLOOKUP($A32,'Return Data'!$B$7:$R$2843,3,0)</f>
        <v>44341</v>
      </c>
      <c r="C32" s="65">
        <f>VLOOKUP($A32,'Return Data'!$B$7:$R$2843,4,0)</f>
        <v>12.605499999999999</v>
      </c>
      <c r="D32" s="65">
        <f>VLOOKUP($A32,'Return Data'!$B$7:$R$2843,10,0)</f>
        <v>2.2351999999999999</v>
      </c>
      <c r="E32" s="66">
        <f t="shared" si="0"/>
        <v>6</v>
      </c>
      <c r="F32" s="65">
        <f>VLOOKUP($A32,'Return Data'!$B$7:$R$2843,11,0)</f>
        <v>11.5482</v>
      </c>
      <c r="G32" s="66">
        <f t="shared" si="1"/>
        <v>5</v>
      </c>
      <c r="H32" s="65">
        <f>VLOOKUP($A32,'Return Data'!$B$7:$R$2843,12,0)</f>
        <v>16.961300000000001</v>
      </c>
      <c r="I32" s="66">
        <f t="shared" si="2"/>
        <v>8</v>
      </c>
      <c r="J32" s="65">
        <f>VLOOKUP($A32,'Return Data'!$B$7:$R$2843,13,0)</f>
        <v>28.598700000000001</v>
      </c>
      <c r="K32" s="66">
        <f t="shared" si="3"/>
        <v>11</v>
      </c>
      <c r="L32" s="65">
        <f>VLOOKUP($A32,'Return Data'!$B$7:$R$2843,17,0)</f>
        <v>10.5848</v>
      </c>
      <c r="M32" s="66">
        <f t="shared" si="4"/>
        <v>8</v>
      </c>
      <c r="N32" s="65"/>
      <c r="O32" s="66"/>
      <c r="P32" s="65"/>
      <c r="Q32" s="66"/>
      <c r="R32" s="65">
        <f>VLOOKUP($A32,'Return Data'!$B$7:$R$2843,16,0)</f>
        <v>8.8280999999999992</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1.6618739130434781</v>
      </c>
      <c r="E34" s="74"/>
      <c r="F34" s="75">
        <f>AVERAGE(F8:F32)</f>
        <v>9.3041260869565239</v>
      </c>
      <c r="G34" s="74"/>
      <c r="H34" s="75">
        <f>AVERAGE(H8:H32)</f>
        <v>14.525386956521741</v>
      </c>
      <c r="I34" s="74"/>
      <c r="J34" s="75">
        <f>AVERAGE(J8:J32)</f>
        <v>27.799608695652172</v>
      </c>
      <c r="K34" s="74"/>
      <c r="L34" s="75">
        <f>AVERAGE(L8:L32)</f>
        <v>9.6624105263157904</v>
      </c>
      <c r="M34" s="74"/>
      <c r="N34" s="75">
        <f>AVERAGE(N8:N32)</f>
        <v>8.5479562499999986</v>
      </c>
      <c r="O34" s="74"/>
      <c r="P34" s="75">
        <f>AVERAGE(P8:P32)</f>
        <v>9.0347071428571422</v>
      </c>
      <c r="Q34" s="74"/>
      <c r="R34" s="75">
        <f>AVERAGE(R8:R32)</f>
        <v>9.1351652173913038</v>
      </c>
      <c r="S34" s="76"/>
    </row>
    <row r="35" spans="1:19" x14ac:dyDescent="0.3">
      <c r="A35" s="73" t="s">
        <v>28</v>
      </c>
      <c r="B35" s="74"/>
      <c r="C35" s="74"/>
      <c r="D35" s="75">
        <f>MIN(D8:D32)</f>
        <v>0.36530000000000001</v>
      </c>
      <c r="E35" s="74"/>
      <c r="F35" s="75">
        <f>MIN(F8:F32)</f>
        <v>3.6269</v>
      </c>
      <c r="G35" s="74"/>
      <c r="H35" s="75">
        <f>MIN(H8:H32)</f>
        <v>6.7615999999999996</v>
      </c>
      <c r="I35" s="74"/>
      <c r="J35" s="75">
        <f>MIN(J8:J32)</f>
        <v>17.1875</v>
      </c>
      <c r="K35" s="74"/>
      <c r="L35" s="75">
        <f>MIN(L8:L32)</f>
        <v>-3.4628999999999999</v>
      </c>
      <c r="M35" s="74"/>
      <c r="N35" s="75">
        <f>MIN(N8:N32)</f>
        <v>-1.631</v>
      </c>
      <c r="O35" s="74"/>
      <c r="P35" s="75">
        <f>MIN(P8:P32)</f>
        <v>3.5783</v>
      </c>
      <c r="Q35" s="74"/>
      <c r="R35" s="75">
        <f>MIN(R8:R32)</f>
        <v>3.5649999999999999</v>
      </c>
      <c r="S35" s="76"/>
    </row>
    <row r="36" spans="1:19" ht="15" thickBot="1" x14ac:dyDescent="0.35">
      <c r="A36" s="77" t="s">
        <v>29</v>
      </c>
      <c r="B36" s="78"/>
      <c r="C36" s="78"/>
      <c r="D36" s="79">
        <f>MAX(D8:D32)</f>
        <v>4.1645000000000003</v>
      </c>
      <c r="E36" s="78"/>
      <c r="F36" s="79">
        <f>MAX(F8:F32)</f>
        <v>14.546900000000001</v>
      </c>
      <c r="G36" s="78"/>
      <c r="H36" s="79">
        <f>MAX(H8:H32)</f>
        <v>19.4316</v>
      </c>
      <c r="I36" s="78"/>
      <c r="J36" s="79">
        <f>MAX(J8:J32)</f>
        <v>37.341000000000001</v>
      </c>
      <c r="K36" s="78"/>
      <c r="L36" s="79">
        <f>MAX(L8:L32)</f>
        <v>13.7399</v>
      </c>
      <c r="M36" s="78"/>
      <c r="N36" s="79">
        <f>MAX(N8:N32)</f>
        <v>11.7187</v>
      </c>
      <c r="O36" s="78"/>
      <c r="P36" s="79">
        <f>MAX(P8:P32)</f>
        <v>12.046200000000001</v>
      </c>
      <c r="Q36" s="78"/>
      <c r="R36" s="79">
        <f>MAX(R8:R32)</f>
        <v>14.3954</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44341</v>
      </c>
      <c r="C8" s="65">
        <f>VLOOKUP($A8,'Return Data'!$B$7:$R$2843,4,0)</f>
        <v>16.27</v>
      </c>
      <c r="D8" s="65">
        <f>VLOOKUP($A8,'Return Data'!$B$7:$R$2843,10,0)</f>
        <v>0.55620000000000003</v>
      </c>
      <c r="E8" s="66">
        <f>RANK(D8,D$8:D$32,0)</f>
        <v>20</v>
      </c>
      <c r="F8" s="65">
        <f>VLOOKUP($A8,'Return Data'!$B$7:$R$2843,11,0)</f>
        <v>8.6839999999999993</v>
      </c>
      <c r="G8" s="66">
        <f>RANK(F8,F$8:F$32,0)</f>
        <v>12</v>
      </c>
      <c r="H8" s="65">
        <f>VLOOKUP($A8,'Return Data'!$B$7:$R$2843,12,0)</f>
        <v>14.82</v>
      </c>
      <c r="I8" s="66">
        <f>RANK(H8,H$8:H$32,0)</f>
        <v>9</v>
      </c>
      <c r="J8" s="65">
        <f>VLOOKUP($A8,'Return Data'!$B$7:$R$2843,13,0)</f>
        <v>28.8203</v>
      </c>
      <c r="K8" s="66">
        <f>RANK(J8,J$8:J$32,0)</f>
        <v>8</v>
      </c>
      <c r="L8" s="65">
        <f>VLOOKUP($A8,'Return Data'!$B$7:$R$2843,17,0)</f>
        <v>9.8748000000000005</v>
      </c>
      <c r="M8" s="66">
        <f>RANK(L8,L$8:L$32,0)</f>
        <v>5</v>
      </c>
      <c r="N8" s="65">
        <f>VLOOKUP($A8,'Return Data'!$B$7:$R$2843,14,0)</f>
        <v>7.5659999999999998</v>
      </c>
      <c r="O8" s="66">
        <f>RANK(N8,N$8:N$32,0)</f>
        <v>9</v>
      </c>
      <c r="P8" s="65">
        <f>VLOOKUP($A8,'Return Data'!$B$7:$R$2843,15,0)</f>
        <v>8.8602000000000007</v>
      </c>
      <c r="Q8" s="66">
        <f>RANK(P8,P$8:P$32,0)</f>
        <v>6</v>
      </c>
      <c r="R8" s="65">
        <f>VLOOKUP($A8,'Return Data'!$B$7:$R$2843,16,0)</f>
        <v>7.7843</v>
      </c>
      <c r="S8" s="67">
        <f>RANK(R8,R$8:R$32,0)</f>
        <v>16</v>
      </c>
    </row>
    <row r="9" spans="1:20" x14ac:dyDescent="0.3">
      <c r="A9" s="63" t="s">
        <v>1691</v>
      </c>
      <c r="B9" s="64">
        <f>VLOOKUP($A9,'Return Data'!$B$7:$R$2843,3,0)</f>
        <v>44341</v>
      </c>
      <c r="C9" s="65">
        <f>VLOOKUP($A9,'Return Data'!$B$7:$R$2843,4,0)</f>
        <v>15.45</v>
      </c>
      <c r="D9" s="65">
        <f>VLOOKUP($A9,'Return Data'!$B$7:$R$2843,10,0)</f>
        <v>0.91439999999999999</v>
      </c>
      <c r="E9" s="66">
        <f t="shared" ref="E9:E32" si="0">RANK(D9,D$8:D$32,0)</f>
        <v>17</v>
      </c>
      <c r="F9" s="65">
        <f>VLOOKUP($A9,'Return Data'!$B$7:$R$2843,11,0)</f>
        <v>7.3662000000000001</v>
      </c>
      <c r="G9" s="66">
        <f t="shared" ref="G9:G32" si="1">RANK(F9,F$8:F$32,0)</f>
        <v>16</v>
      </c>
      <c r="H9" s="65">
        <f>VLOOKUP($A9,'Return Data'!$B$7:$R$2843,12,0)</f>
        <v>14.7845</v>
      </c>
      <c r="I9" s="66">
        <f t="shared" ref="I9:I32" si="2">RANK(H9,H$8:H$32,0)</f>
        <v>10</v>
      </c>
      <c r="J9" s="65">
        <f>VLOOKUP($A9,'Return Data'!$B$7:$R$2843,13,0)</f>
        <v>27.791599999999999</v>
      </c>
      <c r="K9" s="66">
        <f t="shared" ref="K9:K32" si="3">RANK(J9,J$8:J$32,0)</f>
        <v>10</v>
      </c>
      <c r="L9" s="65">
        <f>VLOOKUP($A9,'Return Data'!$B$7:$R$2843,17,0)</f>
        <v>8.8239999999999998</v>
      </c>
      <c r="M9" s="66">
        <f t="shared" ref="M9:M32" si="4">RANK(L9,L$8:L$32,0)</f>
        <v>12</v>
      </c>
      <c r="N9" s="65">
        <f>VLOOKUP($A9,'Return Data'!$B$7:$R$2843,14,0)</f>
        <v>8.5096000000000007</v>
      </c>
      <c r="O9" s="66">
        <f t="shared" ref="O9:O30" si="5">RANK(N9,N$8:N$32,0)</f>
        <v>6</v>
      </c>
      <c r="P9" s="65">
        <f>VLOOKUP($A9,'Return Data'!$B$7:$R$2843,15,0)</f>
        <v>9.0413999999999994</v>
      </c>
      <c r="Q9" s="66">
        <f t="shared" ref="Q9:Q30" si="6">RANK(P9,P$8:P$32,0)</f>
        <v>4</v>
      </c>
      <c r="R9" s="65">
        <f>VLOOKUP($A9,'Return Data'!$B$7:$R$2843,16,0)</f>
        <v>7.8117999999999999</v>
      </c>
      <c r="S9" s="67">
        <f t="shared" ref="S9:S32" si="7">RANK(R9,R$8:R$32,0)</f>
        <v>14</v>
      </c>
    </row>
    <row r="10" spans="1:20" x14ac:dyDescent="0.3">
      <c r="A10" s="63" t="s">
        <v>1692</v>
      </c>
      <c r="B10" s="64">
        <f>VLOOKUP($A10,'Return Data'!$B$7:$R$2843,3,0)</f>
        <v>44341</v>
      </c>
      <c r="C10" s="65">
        <f>VLOOKUP($A10,'Return Data'!$B$7:$R$2843,4,0)</f>
        <v>11.77</v>
      </c>
      <c r="D10" s="65">
        <f>VLOOKUP($A10,'Return Data'!$B$7:$R$2843,10,0)</f>
        <v>1.03</v>
      </c>
      <c r="E10" s="66">
        <f t="shared" si="0"/>
        <v>16</v>
      </c>
      <c r="F10" s="65">
        <f>VLOOKUP($A10,'Return Data'!$B$7:$R$2843,11,0)</f>
        <v>3.1551</v>
      </c>
      <c r="G10" s="66">
        <f t="shared" si="1"/>
        <v>23</v>
      </c>
      <c r="H10" s="65">
        <f>VLOOKUP($A10,'Return Data'!$B$7:$R$2843,12,0)</f>
        <v>5.9405999999999999</v>
      </c>
      <c r="I10" s="66">
        <f t="shared" si="2"/>
        <v>23</v>
      </c>
      <c r="J10" s="65">
        <f>VLOOKUP($A10,'Return Data'!$B$7:$R$2843,13,0)</f>
        <v>15.960599999999999</v>
      </c>
      <c r="K10" s="66">
        <f t="shared" si="3"/>
        <v>23</v>
      </c>
      <c r="L10" s="65"/>
      <c r="M10" s="66"/>
      <c r="N10" s="65"/>
      <c r="O10" s="66"/>
      <c r="P10" s="65"/>
      <c r="Q10" s="66"/>
      <c r="R10" s="65">
        <f>VLOOKUP($A10,'Return Data'!$B$7:$R$2843,16,0)</f>
        <v>9.2842000000000002</v>
      </c>
      <c r="S10" s="67">
        <f t="shared" si="7"/>
        <v>3</v>
      </c>
    </row>
    <row r="11" spans="1:20" x14ac:dyDescent="0.3">
      <c r="A11" s="63" t="s">
        <v>1693</v>
      </c>
      <c r="B11" s="64">
        <f>VLOOKUP($A11,'Return Data'!$B$7:$R$2843,3,0)</f>
        <v>44341</v>
      </c>
      <c r="C11" s="65">
        <f>VLOOKUP($A11,'Return Data'!$B$7:$R$2843,4,0)</f>
        <v>15.196999999999999</v>
      </c>
      <c r="D11" s="65">
        <f>VLOOKUP($A11,'Return Data'!$B$7:$R$2843,10,0)</f>
        <v>3.7621000000000002</v>
      </c>
      <c r="E11" s="66">
        <f t="shared" si="0"/>
        <v>1</v>
      </c>
      <c r="F11" s="65">
        <f>VLOOKUP($A11,'Return Data'!$B$7:$R$2843,11,0)</f>
        <v>11.227399999999999</v>
      </c>
      <c r="G11" s="66">
        <f t="shared" si="1"/>
        <v>4</v>
      </c>
      <c r="H11" s="65">
        <f>VLOOKUP($A11,'Return Data'!$B$7:$R$2843,12,0)</f>
        <v>16.7653</v>
      </c>
      <c r="I11" s="66">
        <f t="shared" si="2"/>
        <v>6</v>
      </c>
      <c r="J11" s="65">
        <f>VLOOKUP($A11,'Return Data'!$B$7:$R$2843,13,0)</f>
        <v>31.587199999999999</v>
      </c>
      <c r="K11" s="66">
        <f t="shared" si="3"/>
        <v>6</v>
      </c>
      <c r="L11" s="65">
        <f>VLOOKUP($A11,'Return Data'!$B$7:$R$2843,17,0)</f>
        <v>9.1617999999999995</v>
      </c>
      <c r="M11" s="66">
        <f t="shared" si="4"/>
        <v>9</v>
      </c>
      <c r="N11" s="65">
        <f>VLOOKUP($A11,'Return Data'!$B$7:$R$2843,14,0)</f>
        <v>7.3323999999999998</v>
      </c>
      <c r="O11" s="66">
        <f t="shared" si="5"/>
        <v>12</v>
      </c>
      <c r="P11" s="65"/>
      <c r="Q11" s="66"/>
      <c r="R11" s="65">
        <f>VLOOKUP($A11,'Return Data'!$B$7:$R$2843,16,0)</f>
        <v>8.4459</v>
      </c>
      <c r="S11" s="67">
        <f t="shared" si="7"/>
        <v>6</v>
      </c>
    </row>
    <row r="12" spans="1:20" x14ac:dyDescent="0.3">
      <c r="A12" s="63" t="s">
        <v>1694</v>
      </c>
      <c r="B12" s="64">
        <f>VLOOKUP($A12,'Return Data'!$B$7:$R$2843,3,0)</f>
        <v>44341</v>
      </c>
      <c r="C12" s="65">
        <f>VLOOKUP($A12,'Return Data'!$B$7:$R$2843,4,0)</f>
        <v>17.087499999999999</v>
      </c>
      <c r="D12" s="65">
        <f>VLOOKUP($A12,'Return Data'!$B$7:$R$2843,10,0)</f>
        <v>1.1023000000000001</v>
      </c>
      <c r="E12" s="66">
        <f t="shared" si="0"/>
        <v>14</v>
      </c>
      <c r="F12" s="65">
        <f>VLOOKUP($A12,'Return Data'!$B$7:$R$2843,11,0)</f>
        <v>7.9410999999999996</v>
      </c>
      <c r="G12" s="66">
        <f t="shared" si="1"/>
        <v>15</v>
      </c>
      <c r="H12" s="65">
        <f>VLOOKUP($A12,'Return Data'!$B$7:$R$2843,12,0)</f>
        <v>11.6713</v>
      </c>
      <c r="I12" s="66">
        <f t="shared" si="2"/>
        <v>16</v>
      </c>
      <c r="J12" s="65">
        <f>VLOOKUP($A12,'Return Data'!$B$7:$R$2843,13,0)</f>
        <v>21.720600000000001</v>
      </c>
      <c r="K12" s="66">
        <f t="shared" si="3"/>
        <v>19</v>
      </c>
      <c r="L12" s="65">
        <f>VLOOKUP($A12,'Return Data'!$B$7:$R$2843,17,0)</f>
        <v>10.3786</v>
      </c>
      <c r="M12" s="66">
        <f t="shared" si="4"/>
        <v>4</v>
      </c>
      <c r="N12" s="65">
        <f>VLOOKUP($A12,'Return Data'!$B$7:$R$2843,14,0)</f>
        <v>8.9542999999999999</v>
      </c>
      <c r="O12" s="66">
        <f t="shared" si="5"/>
        <v>3</v>
      </c>
      <c r="P12" s="65">
        <f>VLOOKUP($A12,'Return Data'!$B$7:$R$2843,15,0)</f>
        <v>9.2105999999999995</v>
      </c>
      <c r="Q12" s="66">
        <f t="shared" si="6"/>
        <v>2</v>
      </c>
      <c r="R12" s="65">
        <f>VLOOKUP($A12,'Return Data'!$B$7:$R$2843,16,0)</f>
        <v>8.4306999999999999</v>
      </c>
      <c r="S12" s="67">
        <f t="shared" si="7"/>
        <v>7</v>
      </c>
    </row>
    <row r="13" spans="1:20" x14ac:dyDescent="0.3">
      <c r="A13" s="63" t="s">
        <v>1695</v>
      </c>
      <c r="B13" s="64">
        <f>VLOOKUP($A13,'Return Data'!$B$7:$R$2843,3,0)</f>
        <v>44341</v>
      </c>
      <c r="C13" s="65">
        <f>VLOOKUP($A13,'Return Data'!$B$7:$R$2843,4,0)</f>
        <v>11.8744</v>
      </c>
      <c r="D13" s="65">
        <f>VLOOKUP($A13,'Return Data'!$B$7:$R$2843,10,0)</f>
        <v>1.3286</v>
      </c>
      <c r="E13" s="66">
        <f t="shared" si="0"/>
        <v>10</v>
      </c>
      <c r="F13" s="65">
        <f>VLOOKUP($A13,'Return Data'!$B$7:$R$2843,11,0)</f>
        <v>9.0365000000000002</v>
      </c>
      <c r="G13" s="66">
        <f t="shared" si="1"/>
        <v>11</v>
      </c>
      <c r="H13" s="65">
        <f>VLOOKUP($A13,'Return Data'!$B$7:$R$2843,12,0)</f>
        <v>14.4068</v>
      </c>
      <c r="I13" s="66">
        <f t="shared" si="2"/>
        <v>11</v>
      </c>
      <c r="J13" s="65">
        <f>VLOOKUP($A13,'Return Data'!$B$7:$R$2843,13,0)</f>
        <v>28.321999999999999</v>
      </c>
      <c r="K13" s="66">
        <f t="shared" si="3"/>
        <v>9</v>
      </c>
      <c r="L13" s="65">
        <f>VLOOKUP($A13,'Return Data'!$B$7:$R$2843,17,0)</f>
        <v>7.4611000000000001</v>
      </c>
      <c r="M13" s="66">
        <f t="shared" si="4"/>
        <v>17</v>
      </c>
      <c r="N13" s="65"/>
      <c r="O13" s="66"/>
      <c r="P13" s="65"/>
      <c r="Q13" s="66"/>
      <c r="R13" s="65">
        <f>VLOOKUP($A13,'Return Data'!$B$7:$R$2843,16,0)</f>
        <v>6.4581</v>
      </c>
      <c r="S13" s="67">
        <f t="shared" si="7"/>
        <v>22</v>
      </c>
    </row>
    <row r="14" spans="1:20" x14ac:dyDescent="0.3">
      <c r="A14" s="63" t="s">
        <v>1696</v>
      </c>
      <c r="B14" s="64">
        <f>VLOOKUP($A14,'Return Data'!$B$7:$R$2843,3,0)</f>
        <v>44341</v>
      </c>
      <c r="C14" s="65">
        <f>VLOOKUP($A14,'Return Data'!$B$7:$R$2843,4,0)</f>
        <v>44.52</v>
      </c>
      <c r="D14" s="65">
        <f>VLOOKUP($A14,'Return Data'!$B$7:$R$2843,10,0)</f>
        <v>2.6871</v>
      </c>
      <c r="E14" s="66">
        <f t="shared" si="0"/>
        <v>3</v>
      </c>
      <c r="F14" s="65">
        <f>VLOOKUP($A14,'Return Data'!$B$7:$R$2843,11,0)</f>
        <v>14.106999999999999</v>
      </c>
      <c r="G14" s="66">
        <f t="shared" si="1"/>
        <v>1</v>
      </c>
      <c r="H14" s="65">
        <f>VLOOKUP($A14,'Return Data'!$B$7:$R$2843,12,0)</f>
        <v>18.561900000000001</v>
      </c>
      <c r="I14" s="66">
        <f t="shared" si="2"/>
        <v>1</v>
      </c>
      <c r="J14" s="65">
        <f>VLOOKUP($A14,'Return Data'!$B$7:$R$2843,13,0)</f>
        <v>31.942399999999999</v>
      </c>
      <c r="K14" s="66">
        <f t="shared" si="3"/>
        <v>5</v>
      </c>
      <c r="L14" s="65">
        <f>VLOOKUP($A14,'Return Data'!$B$7:$R$2843,17,0)</f>
        <v>9.4334000000000007</v>
      </c>
      <c r="M14" s="66">
        <f t="shared" si="4"/>
        <v>8</v>
      </c>
      <c r="N14" s="65">
        <f>VLOOKUP($A14,'Return Data'!$B$7:$R$2843,14,0)</f>
        <v>8.5635999999999992</v>
      </c>
      <c r="O14" s="66">
        <f t="shared" si="5"/>
        <v>5</v>
      </c>
      <c r="P14" s="65">
        <f>VLOOKUP($A14,'Return Data'!$B$7:$R$2843,15,0)</f>
        <v>10.748799999999999</v>
      </c>
      <c r="Q14" s="66">
        <f t="shared" si="6"/>
        <v>1</v>
      </c>
      <c r="R14" s="65">
        <f>VLOOKUP($A14,'Return Data'!$B$7:$R$2843,16,0)</f>
        <v>9.3566000000000003</v>
      </c>
      <c r="S14" s="67">
        <f t="shared" si="7"/>
        <v>2</v>
      </c>
    </row>
    <row r="15" spans="1:20" x14ac:dyDescent="0.3">
      <c r="A15" s="63" t="s">
        <v>1697</v>
      </c>
      <c r="B15" s="64">
        <f>VLOOKUP($A15,'Return Data'!$B$7:$R$2843,3,0)</f>
        <v>44341</v>
      </c>
      <c r="C15" s="65">
        <f>VLOOKUP($A15,'Return Data'!$B$7:$R$2843,4,0)</f>
        <v>16.18</v>
      </c>
      <c r="D15" s="65">
        <f>VLOOKUP($A15,'Return Data'!$B$7:$R$2843,10,0)</f>
        <v>1.125</v>
      </c>
      <c r="E15" s="66">
        <f t="shared" si="0"/>
        <v>13</v>
      </c>
      <c r="F15" s="65">
        <f>VLOOKUP($A15,'Return Data'!$B$7:$R$2843,11,0)</f>
        <v>8.4450000000000003</v>
      </c>
      <c r="G15" s="66">
        <f t="shared" si="1"/>
        <v>13</v>
      </c>
      <c r="H15" s="65">
        <f>VLOOKUP($A15,'Return Data'!$B$7:$R$2843,12,0)</f>
        <v>10.8979</v>
      </c>
      <c r="I15" s="66">
        <f t="shared" si="2"/>
        <v>18</v>
      </c>
      <c r="J15" s="65">
        <f>VLOOKUP($A15,'Return Data'!$B$7:$R$2843,13,0)</f>
        <v>23.889700000000001</v>
      </c>
      <c r="K15" s="66">
        <f t="shared" si="3"/>
        <v>14</v>
      </c>
      <c r="L15" s="65">
        <f>VLOOKUP($A15,'Return Data'!$B$7:$R$2843,17,0)</f>
        <v>7.8677999999999999</v>
      </c>
      <c r="M15" s="66">
        <f t="shared" si="4"/>
        <v>15</v>
      </c>
      <c r="N15" s="65">
        <f>VLOOKUP($A15,'Return Data'!$B$7:$R$2843,14,0)</f>
        <v>7.8644999999999996</v>
      </c>
      <c r="O15" s="66">
        <f t="shared" si="5"/>
        <v>8</v>
      </c>
      <c r="P15" s="65">
        <f>VLOOKUP($A15,'Return Data'!$B$7:$R$2843,15,0)</f>
        <v>8.6987000000000005</v>
      </c>
      <c r="Q15" s="66">
        <f t="shared" si="6"/>
        <v>8</v>
      </c>
      <c r="R15" s="65">
        <f>VLOOKUP($A15,'Return Data'!$B$7:$R$2843,16,0)</f>
        <v>7.7159000000000004</v>
      </c>
      <c r="S15" s="67">
        <f t="shared" si="7"/>
        <v>18</v>
      </c>
    </row>
    <row r="16" spans="1:20" x14ac:dyDescent="0.3">
      <c r="A16" s="63" t="s">
        <v>1698</v>
      </c>
      <c r="B16" s="64">
        <f>VLOOKUP($A16,'Return Data'!$B$7:$R$2843,3,0)</f>
        <v>44341</v>
      </c>
      <c r="C16" s="65">
        <f>VLOOKUP($A16,'Return Data'!$B$7:$R$2843,4,0)</f>
        <v>19.735900000000001</v>
      </c>
      <c r="D16" s="65">
        <f>VLOOKUP($A16,'Return Data'!$B$7:$R$2843,10,0)</f>
        <v>0.1573</v>
      </c>
      <c r="E16" s="66">
        <f t="shared" si="0"/>
        <v>22</v>
      </c>
      <c r="F16" s="65">
        <f>VLOOKUP($A16,'Return Data'!$B$7:$R$2843,11,0)</f>
        <v>8.2125000000000004</v>
      </c>
      <c r="G16" s="66">
        <f t="shared" si="1"/>
        <v>14</v>
      </c>
      <c r="H16" s="65">
        <f>VLOOKUP($A16,'Return Data'!$B$7:$R$2843,12,0)</f>
        <v>12.7888</v>
      </c>
      <c r="I16" s="66">
        <f t="shared" si="2"/>
        <v>14</v>
      </c>
      <c r="J16" s="65">
        <f>VLOOKUP($A16,'Return Data'!$B$7:$R$2843,13,0)</f>
        <v>23.9163</v>
      </c>
      <c r="K16" s="66">
        <f t="shared" si="3"/>
        <v>13</v>
      </c>
      <c r="L16" s="65">
        <f>VLOOKUP($A16,'Return Data'!$B$7:$R$2843,17,0)</f>
        <v>9.6849000000000007</v>
      </c>
      <c r="M16" s="66">
        <f t="shared" si="4"/>
        <v>7</v>
      </c>
      <c r="N16" s="65">
        <f>VLOOKUP($A16,'Return Data'!$B$7:$R$2843,14,0)</f>
        <v>7.4406999999999996</v>
      </c>
      <c r="O16" s="66">
        <f t="shared" si="5"/>
        <v>10</v>
      </c>
      <c r="P16" s="65">
        <f>VLOOKUP($A16,'Return Data'!$B$7:$R$2843,15,0)</f>
        <v>6.2458</v>
      </c>
      <c r="Q16" s="66">
        <f t="shared" si="6"/>
        <v>13</v>
      </c>
      <c r="R16" s="65">
        <f>VLOOKUP($A16,'Return Data'!$B$7:$R$2843,16,0)</f>
        <v>6.8752000000000004</v>
      </c>
      <c r="S16" s="67">
        <f t="shared" si="7"/>
        <v>20</v>
      </c>
    </row>
    <row r="17" spans="1:19" x14ac:dyDescent="0.3">
      <c r="A17" s="63" t="s">
        <v>1699</v>
      </c>
      <c r="B17" s="64">
        <f>VLOOKUP($A17,'Return Data'!$B$7:$R$2843,3,0)</f>
        <v>44341</v>
      </c>
      <c r="C17" s="65">
        <f>VLOOKUP($A17,'Return Data'!$B$7:$R$2843,4,0)</f>
        <v>23.38</v>
      </c>
      <c r="D17" s="65">
        <f>VLOOKUP($A17,'Return Data'!$B$7:$R$2843,10,0)</f>
        <v>0.55910000000000004</v>
      </c>
      <c r="E17" s="66">
        <f t="shared" si="0"/>
        <v>19</v>
      </c>
      <c r="F17" s="65">
        <f>VLOOKUP($A17,'Return Data'!$B$7:$R$2843,11,0)</f>
        <v>6.4177999999999997</v>
      </c>
      <c r="G17" s="66">
        <f t="shared" si="1"/>
        <v>18</v>
      </c>
      <c r="H17" s="65">
        <f>VLOOKUP($A17,'Return Data'!$B$7:$R$2843,12,0)</f>
        <v>9.4568999999999992</v>
      </c>
      <c r="I17" s="66">
        <f t="shared" si="2"/>
        <v>21</v>
      </c>
      <c r="J17" s="65">
        <f>VLOOKUP($A17,'Return Data'!$B$7:$R$2843,13,0)</f>
        <v>21.391500000000001</v>
      </c>
      <c r="K17" s="66">
        <f t="shared" si="3"/>
        <v>20</v>
      </c>
      <c r="L17" s="65">
        <f>VLOOKUP($A17,'Return Data'!$B$7:$R$2843,17,0)</f>
        <v>7.2976999999999999</v>
      </c>
      <c r="M17" s="66">
        <f t="shared" si="4"/>
        <v>18</v>
      </c>
      <c r="N17" s="65">
        <f>VLOOKUP($A17,'Return Data'!$B$7:$R$2843,14,0)</f>
        <v>6.6717000000000004</v>
      </c>
      <c r="O17" s="66">
        <f t="shared" si="5"/>
        <v>15</v>
      </c>
      <c r="P17" s="65">
        <f>VLOOKUP($A17,'Return Data'!$B$7:$R$2843,15,0)</f>
        <v>6.2552000000000003</v>
      </c>
      <c r="Q17" s="66">
        <f t="shared" si="6"/>
        <v>12</v>
      </c>
      <c r="R17" s="65">
        <f>VLOOKUP($A17,'Return Data'!$B$7:$R$2843,16,0)</f>
        <v>6.7689000000000004</v>
      </c>
      <c r="S17" s="67">
        <f t="shared" si="7"/>
        <v>21</v>
      </c>
    </row>
    <row r="18" spans="1:19" x14ac:dyDescent="0.3">
      <c r="A18" s="63" t="s">
        <v>1700</v>
      </c>
      <c r="B18" s="64">
        <f>VLOOKUP($A18,'Return Data'!$B$7:$R$2843,3,0)</f>
        <v>44341</v>
      </c>
      <c r="C18" s="65">
        <f>VLOOKUP($A18,'Return Data'!$B$7:$R$2843,4,0)</f>
        <v>11.8727</v>
      </c>
      <c r="D18" s="65">
        <f>VLOOKUP($A18,'Return Data'!$B$7:$R$2843,10,0)</f>
        <v>1.595</v>
      </c>
      <c r="E18" s="66">
        <f t="shared" si="0"/>
        <v>8</v>
      </c>
      <c r="F18" s="65">
        <f>VLOOKUP($A18,'Return Data'!$B$7:$R$2843,11,0)</f>
        <v>6.0118999999999998</v>
      </c>
      <c r="G18" s="66">
        <f t="shared" si="1"/>
        <v>20</v>
      </c>
      <c r="H18" s="65">
        <f>VLOOKUP($A18,'Return Data'!$B$7:$R$2843,12,0)</f>
        <v>8.9288000000000007</v>
      </c>
      <c r="I18" s="66">
        <f t="shared" si="2"/>
        <v>22</v>
      </c>
      <c r="J18" s="65">
        <f>VLOOKUP($A18,'Return Data'!$B$7:$R$2843,13,0)</f>
        <v>18.9602</v>
      </c>
      <c r="K18" s="66">
        <f t="shared" si="3"/>
        <v>22</v>
      </c>
      <c r="L18" s="65"/>
      <c r="M18" s="66"/>
      <c r="N18" s="65"/>
      <c r="O18" s="66"/>
      <c r="P18" s="65"/>
      <c r="Q18" s="66"/>
      <c r="R18" s="65">
        <f>VLOOKUP($A18,'Return Data'!$B$7:$R$2843,16,0)</f>
        <v>8.0421999999999993</v>
      </c>
      <c r="S18" s="67">
        <f t="shared" si="7"/>
        <v>12</v>
      </c>
    </row>
    <row r="19" spans="1:19" x14ac:dyDescent="0.3">
      <c r="A19" s="63" t="s">
        <v>1701</v>
      </c>
      <c r="B19" s="64">
        <f>VLOOKUP($A19,'Return Data'!$B$7:$R$2843,3,0)</f>
        <v>44341</v>
      </c>
      <c r="C19" s="65">
        <f>VLOOKUP($A19,'Return Data'!$B$7:$R$2843,4,0)</f>
        <v>17.046199999999999</v>
      </c>
      <c r="D19" s="65">
        <f>VLOOKUP($A19,'Return Data'!$B$7:$R$2843,10,0)</f>
        <v>1.3032999999999999</v>
      </c>
      <c r="E19" s="66">
        <f t="shared" si="0"/>
        <v>11</v>
      </c>
      <c r="F19" s="65">
        <f>VLOOKUP($A19,'Return Data'!$B$7:$R$2843,11,0)</f>
        <v>6.1624999999999996</v>
      </c>
      <c r="G19" s="66">
        <f t="shared" si="1"/>
        <v>19</v>
      </c>
      <c r="H19" s="65">
        <f>VLOOKUP($A19,'Return Data'!$B$7:$R$2843,12,0)</f>
        <v>11.273400000000001</v>
      </c>
      <c r="I19" s="66">
        <f t="shared" si="2"/>
        <v>17</v>
      </c>
      <c r="J19" s="65">
        <f>VLOOKUP($A19,'Return Data'!$B$7:$R$2843,13,0)</f>
        <v>23.451599999999999</v>
      </c>
      <c r="K19" s="66">
        <f t="shared" si="3"/>
        <v>15</v>
      </c>
      <c r="L19" s="65">
        <f>VLOOKUP($A19,'Return Data'!$B$7:$R$2843,17,0)</f>
        <v>9.1471999999999998</v>
      </c>
      <c r="M19" s="66">
        <f t="shared" si="4"/>
        <v>10</v>
      </c>
      <c r="N19" s="65">
        <f>VLOOKUP($A19,'Return Data'!$B$7:$R$2843,14,0)</f>
        <v>8.2797000000000001</v>
      </c>
      <c r="O19" s="66">
        <f t="shared" si="5"/>
        <v>7</v>
      </c>
      <c r="P19" s="65">
        <f>VLOOKUP($A19,'Return Data'!$B$7:$R$2843,15,0)</f>
        <v>8.8818999999999999</v>
      </c>
      <c r="Q19" s="66">
        <f t="shared" si="6"/>
        <v>5</v>
      </c>
      <c r="R19" s="65">
        <f>VLOOKUP($A19,'Return Data'!$B$7:$R$2843,16,0)</f>
        <v>8.391</v>
      </c>
      <c r="S19" s="67">
        <f t="shared" si="7"/>
        <v>8</v>
      </c>
    </row>
    <row r="20" spans="1:19" x14ac:dyDescent="0.3">
      <c r="A20" s="63" t="s">
        <v>1702</v>
      </c>
      <c r="B20" s="64">
        <f>VLOOKUP($A20,'Return Data'!$B$7:$R$2843,3,0)</f>
        <v>44341</v>
      </c>
      <c r="C20" s="65">
        <f>VLOOKUP($A20,'Return Data'!$B$7:$R$2843,4,0)</f>
        <v>21.222000000000001</v>
      </c>
      <c r="D20" s="65">
        <f>VLOOKUP($A20,'Return Data'!$B$7:$R$2843,10,0)</f>
        <v>2.8896000000000002</v>
      </c>
      <c r="E20" s="66">
        <f t="shared" si="0"/>
        <v>2</v>
      </c>
      <c r="F20" s="65">
        <f>VLOOKUP($A20,'Return Data'!$B$7:$R$2843,11,0)</f>
        <v>11.389900000000001</v>
      </c>
      <c r="G20" s="66">
        <f t="shared" si="1"/>
        <v>3</v>
      </c>
      <c r="H20" s="65">
        <f>VLOOKUP($A20,'Return Data'!$B$7:$R$2843,12,0)</f>
        <v>17.306899999999999</v>
      </c>
      <c r="I20" s="66">
        <f t="shared" si="2"/>
        <v>4</v>
      </c>
      <c r="J20" s="65">
        <f>VLOOKUP($A20,'Return Data'!$B$7:$R$2843,13,0)</f>
        <v>35.595199999999998</v>
      </c>
      <c r="K20" s="66">
        <f t="shared" si="3"/>
        <v>2</v>
      </c>
      <c r="L20" s="65">
        <f>VLOOKUP($A20,'Return Data'!$B$7:$R$2843,17,0)</f>
        <v>8.5303000000000004</v>
      </c>
      <c r="M20" s="66">
        <f t="shared" si="4"/>
        <v>13</v>
      </c>
      <c r="N20" s="65">
        <f>VLOOKUP($A20,'Return Data'!$B$7:$R$2843,14,0)</f>
        <v>7.0046999999999997</v>
      </c>
      <c r="O20" s="66">
        <f t="shared" si="5"/>
        <v>14</v>
      </c>
      <c r="P20" s="65">
        <f>VLOOKUP($A20,'Return Data'!$B$7:$R$2843,15,0)</f>
        <v>7.8263999999999996</v>
      </c>
      <c r="Q20" s="66">
        <f t="shared" si="6"/>
        <v>9</v>
      </c>
      <c r="R20" s="65">
        <f>VLOOKUP($A20,'Return Data'!$B$7:$R$2843,16,0)</f>
        <v>8.1462000000000003</v>
      </c>
      <c r="S20" s="67">
        <f t="shared" si="7"/>
        <v>11</v>
      </c>
    </row>
    <row r="21" spans="1:19" x14ac:dyDescent="0.3">
      <c r="A21" s="63" t="s">
        <v>1703</v>
      </c>
      <c r="B21" s="64">
        <f>VLOOKUP($A21,'Return Data'!$B$7:$R$2843,3,0)</f>
        <v>44341</v>
      </c>
      <c r="C21" s="65">
        <f>VLOOKUP($A21,'Return Data'!$B$7:$R$2843,4,0)</f>
        <v>14.21</v>
      </c>
      <c r="D21" s="65">
        <f>VLOOKUP($A21,'Return Data'!$B$7:$R$2843,10,0)</f>
        <v>1.8886000000000001</v>
      </c>
      <c r="E21" s="66">
        <f t="shared" si="0"/>
        <v>7</v>
      </c>
      <c r="F21" s="65">
        <f>VLOOKUP($A21,'Return Data'!$B$7:$R$2843,11,0)</f>
        <v>11.679600000000001</v>
      </c>
      <c r="G21" s="66">
        <f t="shared" si="1"/>
        <v>2</v>
      </c>
      <c r="H21" s="65">
        <f>VLOOKUP($A21,'Return Data'!$B$7:$R$2843,12,0)</f>
        <v>17.9939</v>
      </c>
      <c r="I21" s="66">
        <f t="shared" si="2"/>
        <v>2</v>
      </c>
      <c r="J21" s="65">
        <f>VLOOKUP($A21,'Return Data'!$B$7:$R$2843,13,0)</f>
        <v>35.092700000000001</v>
      </c>
      <c r="K21" s="66">
        <f t="shared" si="3"/>
        <v>3</v>
      </c>
      <c r="L21" s="65">
        <f>VLOOKUP($A21,'Return Data'!$B$7:$R$2843,17,0)</f>
        <v>11.9108</v>
      </c>
      <c r="M21" s="66">
        <f t="shared" si="4"/>
        <v>1</v>
      </c>
      <c r="N21" s="65">
        <f>VLOOKUP($A21,'Return Data'!$B$7:$R$2843,14,0)</f>
        <v>9.8091000000000008</v>
      </c>
      <c r="O21" s="66">
        <f t="shared" si="5"/>
        <v>1</v>
      </c>
      <c r="P21" s="65"/>
      <c r="Q21" s="66"/>
      <c r="R21" s="65">
        <f>VLOOKUP($A21,'Return Data'!$B$7:$R$2843,16,0)</f>
        <v>8.4890000000000008</v>
      </c>
      <c r="S21" s="67">
        <f t="shared" si="7"/>
        <v>5</v>
      </c>
    </row>
    <row r="22" spans="1:19" x14ac:dyDescent="0.3">
      <c r="A22" s="63" t="s">
        <v>1704</v>
      </c>
      <c r="B22" s="64">
        <f>VLOOKUP($A22,'Return Data'!$B$7:$R$2843,3,0)</f>
        <v>44341</v>
      </c>
      <c r="C22" s="65">
        <f>VLOOKUP($A22,'Return Data'!$B$7:$R$2843,4,0)</f>
        <v>13.512</v>
      </c>
      <c r="D22" s="65">
        <f>VLOOKUP($A22,'Return Data'!$B$7:$R$2843,10,0)</f>
        <v>1.9080999999999999</v>
      </c>
      <c r="E22" s="66">
        <f t="shared" si="0"/>
        <v>6</v>
      </c>
      <c r="F22" s="65">
        <f>VLOOKUP($A22,'Return Data'!$B$7:$R$2843,11,0)</f>
        <v>10.9724</v>
      </c>
      <c r="G22" s="66">
        <f t="shared" si="1"/>
        <v>6</v>
      </c>
      <c r="H22" s="65">
        <f>VLOOKUP($A22,'Return Data'!$B$7:$R$2843,12,0)</f>
        <v>17.444600000000001</v>
      </c>
      <c r="I22" s="66">
        <f t="shared" si="2"/>
        <v>3</v>
      </c>
      <c r="J22" s="65">
        <f>VLOOKUP($A22,'Return Data'!$B$7:$R$2843,13,0)</f>
        <v>35.6218</v>
      </c>
      <c r="K22" s="66">
        <f t="shared" si="3"/>
        <v>1</v>
      </c>
      <c r="L22" s="65"/>
      <c r="M22" s="66"/>
      <c r="N22" s="65"/>
      <c r="O22" s="66"/>
      <c r="P22" s="65"/>
      <c r="Q22" s="66"/>
      <c r="R22" s="65">
        <f>VLOOKUP($A22,'Return Data'!$B$7:$R$2843,16,0)</f>
        <v>13.138299999999999</v>
      </c>
      <c r="S22" s="67">
        <f t="shared" si="7"/>
        <v>1</v>
      </c>
    </row>
    <row r="23" spans="1:19" x14ac:dyDescent="0.3">
      <c r="A23" s="63" t="s">
        <v>1705</v>
      </c>
      <c r="B23" s="64">
        <f>VLOOKUP($A23,'Return Data'!$B$7:$R$2843,3,0)</f>
        <v>44341</v>
      </c>
      <c r="C23" s="65">
        <f>VLOOKUP($A23,'Return Data'!$B$7:$R$2843,4,0)</f>
        <v>11.621600000000001</v>
      </c>
      <c r="D23" s="65">
        <f>VLOOKUP($A23,'Return Data'!$B$7:$R$2843,10,0)</f>
        <v>1.0573999999999999</v>
      </c>
      <c r="E23" s="66">
        <f t="shared" si="0"/>
        <v>15</v>
      </c>
      <c r="F23" s="65">
        <f>VLOOKUP($A23,'Return Data'!$B$7:$R$2843,11,0)</f>
        <v>9.4384999999999994</v>
      </c>
      <c r="G23" s="66">
        <f t="shared" si="1"/>
        <v>9</v>
      </c>
      <c r="H23" s="65">
        <f>VLOOKUP($A23,'Return Data'!$B$7:$R$2843,12,0)</f>
        <v>13.5565</v>
      </c>
      <c r="I23" s="66">
        <f t="shared" si="2"/>
        <v>13</v>
      </c>
      <c r="J23" s="65">
        <f>VLOOKUP($A23,'Return Data'!$B$7:$R$2843,13,0)</f>
        <v>24.731400000000001</v>
      </c>
      <c r="K23" s="66">
        <f t="shared" si="3"/>
        <v>12</v>
      </c>
      <c r="L23" s="65">
        <f>VLOOKUP($A23,'Return Data'!$B$7:$R$2843,17,0)</f>
        <v>-4.2327000000000004</v>
      </c>
      <c r="M23" s="66">
        <f t="shared" si="4"/>
        <v>19</v>
      </c>
      <c r="N23" s="65">
        <f>VLOOKUP($A23,'Return Data'!$B$7:$R$2843,14,0)</f>
        <v>-2.4510999999999998</v>
      </c>
      <c r="O23" s="66">
        <f t="shared" si="5"/>
        <v>16</v>
      </c>
      <c r="P23" s="65">
        <f>VLOOKUP($A23,'Return Data'!$B$7:$R$2843,15,0)</f>
        <v>2.5716000000000001</v>
      </c>
      <c r="Q23" s="66">
        <f t="shared" si="6"/>
        <v>14</v>
      </c>
      <c r="R23" s="65">
        <f>VLOOKUP($A23,'Return Data'!$B$7:$R$2843,16,0)</f>
        <v>2.5398000000000001</v>
      </c>
      <c r="S23" s="67">
        <f t="shared" si="7"/>
        <v>23</v>
      </c>
    </row>
    <row r="24" spans="1:19" x14ac:dyDescent="0.3">
      <c r="A24" s="63" t="s">
        <v>1706</v>
      </c>
      <c r="B24" s="64">
        <f>VLOOKUP($A24,'Return Data'!$B$7:$R$2843,3,0)</f>
        <v>44341</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44341</v>
      </c>
      <c r="C26" s="65">
        <f>VLOOKUP($A26,'Return Data'!$B$7:$R$2843,4,0)</f>
        <v>37.234499999999997</v>
      </c>
      <c r="D26" s="65">
        <f>VLOOKUP($A26,'Return Data'!$B$7:$R$2843,10,0)</f>
        <v>2.2852999999999999</v>
      </c>
      <c r="E26" s="66">
        <f t="shared" si="0"/>
        <v>4</v>
      </c>
      <c r="F26" s="65">
        <f>VLOOKUP($A26,'Return Data'!$B$7:$R$2843,11,0)</f>
        <v>9.0996000000000006</v>
      </c>
      <c r="G26" s="66">
        <f t="shared" si="1"/>
        <v>10</v>
      </c>
      <c r="H26" s="65">
        <f>VLOOKUP($A26,'Return Data'!$B$7:$R$2843,12,0)</f>
        <v>13.747299999999999</v>
      </c>
      <c r="I26" s="66">
        <f t="shared" si="2"/>
        <v>12</v>
      </c>
      <c r="J26" s="65">
        <f>VLOOKUP($A26,'Return Data'!$B$7:$R$2843,13,0)</f>
        <v>23.1023</v>
      </c>
      <c r="K26" s="66">
        <f t="shared" si="3"/>
        <v>16</v>
      </c>
      <c r="L26" s="65">
        <f>VLOOKUP($A26,'Return Data'!$B$7:$R$2843,17,0)</f>
        <v>7.4997999999999996</v>
      </c>
      <c r="M26" s="66">
        <f t="shared" si="4"/>
        <v>16</v>
      </c>
      <c r="N26" s="65">
        <f>VLOOKUP($A26,'Return Data'!$B$7:$R$2843,14,0)</f>
        <v>7.4146000000000001</v>
      </c>
      <c r="O26" s="66">
        <f t="shared" si="5"/>
        <v>11</v>
      </c>
      <c r="P26" s="65">
        <f>VLOOKUP($A26,'Return Data'!$B$7:$R$2843,15,0)</f>
        <v>7.4425999999999997</v>
      </c>
      <c r="Q26" s="66">
        <f t="shared" si="6"/>
        <v>10</v>
      </c>
      <c r="R26" s="65">
        <f>VLOOKUP($A26,'Return Data'!$B$7:$R$2843,16,0)</f>
        <v>7.8895</v>
      </c>
      <c r="S26" s="67">
        <f t="shared" si="7"/>
        <v>13</v>
      </c>
    </row>
    <row r="27" spans="1:19" x14ac:dyDescent="0.3">
      <c r="A27" s="63" t="s">
        <v>1709</v>
      </c>
      <c r="B27" s="64">
        <f>VLOOKUP($A27,'Return Data'!$B$7:$R$2843,3,0)</f>
        <v>44341</v>
      </c>
      <c r="C27" s="65">
        <f>VLOOKUP($A27,'Return Data'!$B$7:$R$2843,4,0)</f>
        <v>45.076599999999999</v>
      </c>
      <c r="D27" s="65">
        <f>VLOOKUP($A27,'Return Data'!$B$7:$R$2843,10,0)</f>
        <v>1.2259</v>
      </c>
      <c r="E27" s="66">
        <f t="shared" si="0"/>
        <v>12</v>
      </c>
      <c r="F27" s="65">
        <f>VLOOKUP($A27,'Return Data'!$B$7:$R$2843,11,0)</f>
        <v>10.561299999999999</v>
      </c>
      <c r="G27" s="66">
        <f t="shared" si="1"/>
        <v>7</v>
      </c>
      <c r="H27" s="65">
        <f>VLOOKUP($A27,'Return Data'!$B$7:$R$2843,12,0)</f>
        <v>16.337499999999999</v>
      </c>
      <c r="I27" s="66">
        <f t="shared" si="2"/>
        <v>7</v>
      </c>
      <c r="J27" s="65">
        <f>VLOOKUP($A27,'Return Data'!$B$7:$R$2843,13,0)</f>
        <v>31.271699999999999</v>
      </c>
      <c r="K27" s="66">
        <f t="shared" si="3"/>
        <v>7</v>
      </c>
      <c r="L27" s="65">
        <f>VLOOKUP($A27,'Return Data'!$B$7:$R$2843,17,0)</f>
        <v>11.715400000000001</v>
      </c>
      <c r="M27" s="66">
        <f t="shared" si="4"/>
        <v>2</v>
      </c>
      <c r="N27" s="65">
        <f>VLOOKUP($A27,'Return Data'!$B$7:$R$2843,14,0)</f>
        <v>9.0455000000000005</v>
      </c>
      <c r="O27" s="66">
        <f t="shared" si="5"/>
        <v>2</v>
      </c>
      <c r="P27" s="65">
        <f>VLOOKUP($A27,'Return Data'!$B$7:$R$2843,15,0)</f>
        <v>9.1077999999999992</v>
      </c>
      <c r="Q27" s="66">
        <f t="shared" si="6"/>
        <v>3</v>
      </c>
      <c r="R27" s="65">
        <f>VLOOKUP($A27,'Return Data'!$B$7:$R$2843,16,0)</f>
        <v>8.2390000000000008</v>
      </c>
      <c r="S27" s="67">
        <f t="shared" si="7"/>
        <v>10</v>
      </c>
    </row>
    <row r="28" spans="1:19" x14ac:dyDescent="0.3">
      <c r="A28" s="63" t="s">
        <v>1710</v>
      </c>
      <c r="B28" s="64">
        <f>VLOOKUP($A28,'Return Data'!$B$7:$R$2843,3,0)</f>
        <v>44341</v>
      </c>
      <c r="C28" s="65">
        <f>VLOOKUP($A28,'Return Data'!$B$7:$R$2843,4,0)</f>
        <v>16.166799999999999</v>
      </c>
      <c r="D28" s="65">
        <f>VLOOKUP($A28,'Return Data'!$B$7:$R$2843,10,0)</f>
        <v>1.4719</v>
      </c>
      <c r="E28" s="66">
        <f t="shared" si="0"/>
        <v>9</v>
      </c>
      <c r="F28" s="65">
        <f>VLOOKUP($A28,'Return Data'!$B$7:$R$2843,11,0)</f>
        <v>10.378399999999999</v>
      </c>
      <c r="G28" s="66">
        <f t="shared" si="1"/>
        <v>8</v>
      </c>
      <c r="H28" s="65">
        <f>VLOOKUP($A28,'Return Data'!$B$7:$R$2843,12,0)</f>
        <v>17.1983</v>
      </c>
      <c r="I28" s="66">
        <f t="shared" si="2"/>
        <v>5</v>
      </c>
      <c r="J28" s="65">
        <f>VLOOKUP($A28,'Return Data'!$B$7:$R$2843,13,0)</f>
        <v>32.326000000000001</v>
      </c>
      <c r="K28" s="66">
        <f t="shared" si="3"/>
        <v>4</v>
      </c>
      <c r="L28" s="65">
        <f>VLOOKUP($A28,'Return Data'!$B$7:$R$2843,17,0)</f>
        <v>11.018700000000001</v>
      </c>
      <c r="M28" s="66">
        <f t="shared" si="4"/>
        <v>3</v>
      </c>
      <c r="N28" s="65">
        <f>VLOOKUP($A28,'Return Data'!$B$7:$R$2843,14,0)</f>
        <v>8.8064</v>
      </c>
      <c r="O28" s="66">
        <f t="shared" si="5"/>
        <v>4</v>
      </c>
      <c r="P28" s="65">
        <f>VLOOKUP($A28,'Return Data'!$B$7:$R$2843,15,0)</f>
        <v>8.7696000000000005</v>
      </c>
      <c r="Q28" s="66">
        <f t="shared" si="6"/>
        <v>7</v>
      </c>
      <c r="R28" s="65">
        <f>VLOOKUP($A28,'Return Data'!$B$7:$R$2843,16,0)</f>
        <v>8.3354999999999997</v>
      </c>
      <c r="S28" s="67">
        <f t="shared" si="7"/>
        <v>9</v>
      </c>
    </row>
    <row r="29" spans="1:19" x14ac:dyDescent="0.3">
      <c r="A29" s="63" t="s">
        <v>1711</v>
      </c>
      <c r="B29" s="64">
        <f>VLOOKUP($A29,'Return Data'!$B$7:$R$2843,3,0)</f>
        <v>44341</v>
      </c>
      <c r="C29" s="65">
        <f>VLOOKUP($A29,'Return Data'!$B$7:$R$2843,4,0)</f>
        <v>11.8925</v>
      </c>
      <c r="D29" s="65">
        <f>VLOOKUP($A29,'Return Data'!$B$7:$R$2843,10,0)</f>
        <v>5.0000000000000001E-3</v>
      </c>
      <c r="E29" s="66">
        <f t="shared" si="0"/>
        <v>23</v>
      </c>
      <c r="F29" s="65">
        <f>VLOOKUP($A29,'Return Data'!$B$7:$R$2843,11,0)</f>
        <v>5.8815</v>
      </c>
      <c r="G29" s="66">
        <f t="shared" si="1"/>
        <v>22</v>
      </c>
      <c r="H29" s="65">
        <f>VLOOKUP($A29,'Return Data'!$B$7:$R$2843,12,0)</f>
        <v>9.8644999999999996</v>
      </c>
      <c r="I29" s="66">
        <f t="shared" si="2"/>
        <v>20</v>
      </c>
      <c r="J29" s="65">
        <f>VLOOKUP($A29,'Return Data'!$B$7:$R$2843,13,0)</f>
        <v>19.436199999999999</v>
      </c>
      <c r="K29" s="66">
        <f t="shared" si="3"/>
        <v>21</v>
      </c>
      <c r="L29" s="65"/>
      <c r="M29" s="66"/>
      <c r="N29" s="65"/>
      <c r="O29" s="66"/>
      <c r="P29" s="65"/>
      <c r="Q29" s="66"/>
      <c r="R29" s="65">
        <f>VLOOKUP($A29,'Return Data'!$B$7:$R$2843,16,0)</f>
        <v>7.2820999999999998</v>
      </c>
      <c r="S29" s="67">
        <f t="shared" si="7"/>
        <v>19</v>
      </c>
    </row>
    <row r="30" spans="1:19" x14ac:dyDescent="0.3">
      <c r="A30" s="63" t="s">
        <v>1712</v>
      </c>
      <c r="B30" s="64">
        <f>VLOOKUP($A30,'Return Data'!$B$7:$R$2843,3,0)</f>
        <v>44341</v>
      </c>
      <c r="C30" s="65">
        <f>VLOOKUP($A30,'Return Data'!$B$7:$R$2843,4,0)</f>
        <v>50.805502700224501</v>
      </c>
      <c r="D30" s="65">
        <f>VLOOKUP($A30,'Return Data'!$B$7:$R$2843,10,0)</f>
        <v>0.18279999999999999</v>
      </c>
      <c r="E30" s="66">
        <f t="shared" si="0"/>
        <v>21</v>
      </c>
      <c r="F30" s="65">
        <f>VLOOKUP($A30,'Return Data'!$B$7:$R$2843,11,0)</f>
        <v>7.0880999999999998</v>
      </c>
      <c r="G30" s="66">
        <f t="shared" si="1"/>
        <v>17</v>
      </c>
      <c r="H30" s="65">
        <f>VLOOKUP($A30,'Return Data'!$B$7:$R$2843,12,0)</f>
        <v>11.8443</v>
      </c>
      <c r="I30" s="66">
        <f t="shared" si="2"/>
        <v>15</v>
      </c>
      <c r="J30" s="65">
        <f>VLOOKUP($A30,'Return Data'!$B$7:$R$2843,13,0)</f>
        <v>22.7727</v>
      </c>
      <c r="K30" s="66">
        <f t="shared" si="3"/>
        <v>17</v>
      </c>
      <c r="L30" s="65">
        <f>VLOOKUP($A30,'Return Data'!$B$7:$R$2843,17,0)</f>
        <v>7.9245000000000001</v>
      </c>
      <c r="M30" s="66">
        <f t="shared" si="4"/>
        <v>14</v>
      </c>
      <c r="N30" s="65">
        <f>VLOOKUP($A30,'Return Data'!$B$7:$R$2843,14,0)</f>
        <v>7.1748000000000003</v>
      </c>
      <c r="O30" s="66">
        <f t="shared" si="5"/>
        <v>13</v>
      </c>
      <c r="P30" s="65">
        <f>VLOOKUP($A30,'Return Data'!$B$7:$R$2843,15,0)</f>
        <v>7.2354000000000003</v>
      </c>
      <c r="Q30" s="66">
        <f t="shared" si="6"/>
        <v>11</v>
      </c>
      <c r="R30" s="65">
        <f>VLOOKUP($A30,'Return Data'!$B$7:$R$2843,16,0)</f>
        <v>7.7698999999999998</v>
      </c>
      <c r="S30" s="67">
        <f t="shared" si="7"/>
        <v>17</v>
      </c>
    </row>
    <row r="31" spans="1:19" x14ac:dyDescent="0.3">
      <c r="A31" s="63" t="s">
        <v>1713</v>
      </c>
      <c r="B31" s="64">
        <f>VLOOKUP($A31,'Return Data'!$B$7:$R$2843,3,0)</f>
        <v>44341</v>
      </c>
      <c r="C31" s="65">
        <f>VLOOKUP($A31,'Return Data'!$B$7:$R$2843,4,0)</f>
        <v>12.56</v>
      </c>
      <c r="D31" s="65">
        <f>VLOOKUP($A31,'Return Data'!$B$7:$R$2843,10,0)</f>
        <v>0.80259999999999998</v>
      </c>
      <c r="E31" s="66">
        <f t="shared" si="0"/>
        <v>18</v>
      </c>
      <c r="F31" s="65">
        <f>VLOOKUP($A31,'Return Data'!$B$7:$R$2843,11,0)</f>
        <v>5.9021999999999997</v>
      </c>
      <c r="G31" s="66">
        <f t="shared" si="1"/>
        <v>21</v>
      </c>
      <c r="H31" s="65">
        <f>VLOOKUP($A31,'Return Data'!$B$7:$R$2843,12,0)</f>
        <v>10.6608</v>
      </c>
      <c r="I31" s="66">
        <f t="shared" si="2"/>
        <v>19</v>
      </c>
      <c r="J31" s="65">
        <f>VLOOKUP($A31,'Return Data'!$B$7:$R$2843,13,0)</f>
        <v>21.941700000000001</v>
      </c>
      <c r="K31" s="66">
        <f t="shared" si="3"/>
        <v>18</v>
      </c>
      <c r="L31" s="65">
        <f>VLOOKUP($A31,'Return Data'!$B$7:$R$2843,17,0)</f>
        <v>9.1365999999999996</v>
      </c>
      <c r="M31" s="66">
        <f t="shared" si="4"/>
        <v>11</v>
      </c>
      <c r="N31" s="65"/>
      <c r="O31" s="66"/>
      <c r="P31" s="65"/>
      <c r="Q31" s="66"/>
      <c r="R31" s="65">
        <f>VLOOKUP($A31,'Return Data'!$B$7:$R$2843,16,0)</f>
        <v>8.4983000000000004</v>
      </c>
      <c r="S31" s="67">
        <f t="shared" si="7"/>
        <v>4</v>
      </c>
    </row>
    <row r="32" spans="1:19" x14ac:dyDescent="0.3">
      <c r="A32" s="63" t="s">
        <v>1714</v>
      </c>
      <c r="B32" s="64">
        <f>VLOOKUP($A32,'Return Data'!$B$7:$R$2843,3,0)</f>
        <v>44341</v>
      </c>
      <c r="C32" s="65">
        <f>VLOOKUP($A32,'Return Data'!$B$7:$R$2843,4,0)</f>
        <v>12.2835</v>
      </c>
      <c r="D32" s="65">
        <f>VLOOKUP($A32,'Return Data'!$B$7:$R$2843,10,0)</f>
        <v>2.0266999999999999</v>
      </c>
      <c r="E32" s="66">
        <f t="shared" si="0"/>
        <v>5</v>
      </c>
      <c r="F32" s="65">
        <f>VLOOKUP($A32,'Return Data'!$B$7:$R$2843,11,0)</f>
        <v>11.0845</v>
      </c>
      <c r="G32" s="66">
        <f t="shared" si="1"/>
        <v>5</v>
      </c>
      <c r="H32" s="65">
        <f>VLOOKUP($A32,'Return Data'!$B$7:$R$2843,12,0)</f>
        <v>16.2242</v>
      </c>
      <c r="I32" s="66">
        <f t="shared" si="2"/>
        <v>8</v>
      </c>
      <c r="J32" s="65">
        <f>VLOOKUP($A32,'Return Data'!$B$7:$R$2843,13,0)</f>
        <v>27.527999999999999</v>
      </c>
      <c r="K32" s="66">
        <f t="shared" si="3"/>
        <v>11</v>
      </c>
      <c r="L32" s="65">
        <f>VLOOKUP($A32,'Return Data'!$B$7:$R$2843,17,0)</f>
        <v>9.7026000000000003</v>
      </c>
      <c r="M32" s="66">
        <f t="shared" si="4"/>
        <v>6</v>
      </c>
      <c r="N32" s="65"/>
      <c r="O32" s="66"/>
      <c r="P32" s="65"/>
      <c r="Q32" s="66"/>
      <c r="R32" s="65">
        <f>VLOOKUP($A32,'Return Data'!$B$7:$R$2843,16,0)</f>
        <v>7.8041</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1.3854043478260869</v>
      </c>
      <c r="E34" s="74"/>
      <c r="F34" s="75">
        <f>AVERAGE(F8:F32)</f>
        <v>8.7062173913043459</v>
      </c>
      <c r="G34" s="74"/>
      <c r="H34" s="75">
        <f>AVERAGE(H8:H32)</f>
        <v>13.58586956521739</v>
      </c>
      <c r="I34" s="74"/>
      <c r="J34" s="75">
        <f>AVERAGE(J8:J32)</f>
        <v>26.398856521739127</v>
      </c>
      <c r="K34" s="74"/>
      <c r="L34" s="75">
        <f>AVERAGE(L8:L32)</f>
        <v>8.5440684210526303</v>
      </c>
      <c r="M34" s="74"/>
      <c r="N34" s="75">
        <f>AVERAGE(N8:N32)</f>
        <v>7.3741562500000004</v>
      </c>
      <c r="O34" s="74"/>
      <c r="P34" s="75">
        <f>AVERAGE(P8:P32)</f>
        <v>7.9211428571428568</v>
      </c>
      <c r="Q34" s="74"/>
      <c r="R34" s="75">
        <f>AVERAGE(R8:R32)</f>
        <v>7.9781086956521765</v>
      </c>
      <c r="S34" s="76"/>
    </row>
    <row r="35" spans="1:19" x14ac:dyDescent="0.3">
      <c r="A35" s="73" t="s">
        <v>28</v>
      </c>
      <c r="B35" s="74"/>
      <c r="C35" s="74"/>
      <c r="D35" s="75">
        <f>MIN(D8:D32)</f>
        <v>5.0000000000000001E-3</v>
      </c>
      <c r="E35" s="74"/>
      <c r="F35" s="75">
        <f>MIN(F8:F32)</f>
        <v>3.1551</v>
      </c>
      <c r="G35" s="74"/>
      <c r="H35" s="75">
        <f>MIN(H8:H32)</f>
        <v>5.9405999999999999</v>
      </c>
      <c r="I35" s="74"/>
      <c r="J35" s="75">
        <f>MIN(J8:J32)</f>
        <v>15.960599999999999</v>
      </c>
      <c r="K35" s="74"/>
      <c r="L35" s="75">
        <f>MIN(L8:L32)</f>
        <v>-4.2327000000000004</v>
      </c>
      <c r="M35" s="74"/>
      <c r="N35" s="75">
        <f>MIN(N8:N32)</f>
        <v>-2.4510999999999998</v>
      </c>
      <c r="O35" s="74"/>
      <c r="P35" s="75">
        <f>MIN(P8:P32)</f>
        <v>2.5716000000000001</v>
      </c>
      <c r="Q35" s="74"/>
      <c r="R35" s="75">
        <f>MIN(R8:R32)</f>
        <v>2.5398000000000001</v>
      </c>
      <c r="S35" s="76"/>
    </row>
    <row r="36" spans="1:19" ht="15" thickBot="1" x14ac:dyDescent="0.35">
      <c r="A36" s="77" t="s">
        <v>29</v>
      </c>
      <c r="B36" s="78"/>
      <c r="C36" s="78"/>
      <c r="D36" s="79">
        <f>MAX(D8:D32)</f>
        <v>3.7621000000000002</v>
      </c>
      <c r="E36" s="78"/>
      <c r="F36" s="79">
        <f>MAX(F8:F32)</f>
        <v>14.106999999999999</v>
      </c>
      <c r="G36" s="78"/>
      <c r="H36" s="79">
        <f>MAX(H8:H32)</f>
        <v>18.561900000000001</v>
      </c>
      <c r="I36" s="78"/>
      <c r="J36" s="79">
        <f>MAX(J8:J32)</f>
        <v>35.6218</v>
      </c>
      <c r="K36" s="78"/>
      <c r="L36" s="79">
        <f>MAX(L8:L32)</f>
        <v>11.9108</v>
      </c>
      <c r="M36" s="78"/>
      <c r="N36" s="79">
        <f>MAX(N8:N32)</f>
        <v>9.8091000000000008</v>
      </c>
      <c r="O36" s="78"/>
      <c r="P36" s="79">
        <f>MAX(P8:P32)</f>
        <v>10.748799999999999</v>
      </c>
      <c r="Q36" s="78"/>
      <c r="R36" s="79">
        <f>MAX(R8:R32)</f>
        <v>13.138299999999999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44341</v>
      </c>
      <c r="C8" s="65">
        <f>VLOOKUP($A8,'Return Data'!$B$7:$R$2843,4,0)</f>
        <v>21.951799999999999</v>
      </c>
      <c r="D8" s="65">
        <f>VLOOKUP($A8,'Return Data'!$B$7:$R$2843,10,0)</f>
        <v>1.3798999999999999</v>
      </c>
      <c r="E8" s="66">
        <f t="shared" ref="E8:E34" si="0">RANK(D8,D$8:D$34,0)</f>
        <v>3</v>
      </c>
      <c r="F8" s="65">
        <f>VLOOKUP($A8,'Return Data'!$B$7:$R$2843,11,0)</f>
        <v>2.2812000000000001</v>
      </c>
      <c r="G8" s="66">
        <f t="shared" ref="G8:G34" si="1">RANK(F8,F$8:F$34,0)</f>
        <v>2</v>
      </c>
      <c r="H8" s="65">
        <f>VLOOKUP($A8,'Return Data'!$B$7:$R$2843,12,0)</f>
        <v>3.2559</v>
      </c>
      <c r="I8" s="66">
        <f t="shared" ref="I8:I23" si="2">RANK(H8,H$8:H$34,0)</f>
        <v>11</v>
      </c>
      <c r="J8" s="65">
        <f>VLOOKUP($A8,'Return Data'!$B$7:$R$2843,13,0)</f>
        <v>3.9443999999999999</v>
      </c>
      <c r="K8" s="66">
        <f t="shared" ref="K8:K23" si="3">RANK(J8,J$8:J$34,0)</f>
        <v>7</v>
      </c>
      <c r="L8" s="65">
        <f>VLOOKUP($A8,'Return Data'!$B$7:$R$2843,17,0)</f>
        <v>5.3053999999999997</v>
      </c>
      <c r="M8" s="66">
        <f t="shared" ref="M8:M18" si="4">RANK(L8,L$8:L$34,0)</f>
        <v>6</v>
      </c>
      <c r="N8" s="65">
        <f>VLOOKUP($A8,'Return Data'!$B$7:$R$2843,14,0)</f>
        <v>5.8323999999999998</v>
      </c>
      <c r="O8" s="66">
        <f>RANK(N8,N$8:N$34,0)</f>
        <v>8</v>
      </c>
      <c r="P8" s="65">
        <f>VLOOKUP($A8,'Return Data'!$B$7:$R$2843,15,0)</f>
        <v>6.1677999999999997</v>
      </c>
      <c r="Q8" s="66">
        <f>RANK(P8,P$8:P$34,0)</f>
        <v>7</v>
      </c>
      <c r="R8" s="65">
        <f>VLOOKUP($A8,'Return Data'!$B$7:$R$2843,16,0)</f>
        <v>7.1757</v>
      </c>
      <c r="S8" s="67">
        <f t="shared" ref="S8:S34" si="5">RANK(R8,R$8:R$34,0)</f>
        <v>4</v>
      </c>
    </row>
    <row r="9" spans="1:20" x14ac:dyDescent="0.3">
      <c r="A9" s="63" t="s">
        <v>1716</v>
      </c>
      <c r="B9" s="64">
        <f>VLOOKUP($A9,'Return Data'!$B$7:$R$2843,3,0)</f>
        <v>44341</v>
      </c>
      <c r="C9" s="65">
        <f>VLOOKUP($A9,'Return Data'!$B$7:$R$2843,4,0)</f>
        <v>15.555999999999999</v>
      </c>
      <c r="D9" s="65">
        <f>VLOOKUP($A9,'Return Data'!$B$7:$R$2843,10,0)</f>
        <v>1.3089999999999999</v>
      </c>
      <c r="E9" s="66">
        <f t="shared" si="0"/>
        <v>7</v>
      </c>
      <c r="F9" s="65">
        <f>VLOOKUP($A9,'Return Data'!$B$7:$R$2843,11,0)</f>
        <v>2.1217000000000001</v>
      </c>
      <c r="G9" s="66">
        <f t="shared" si="1"/>
        <v>10</v>
      </c>
      <c r="H9" s="65">
        <f>VLOOKUP($A9,'Return Data'!$B$7:$R$2843,12,0)</f>
        <v>3.1497000000000002</v>
      </c>
      <c r="I9" s="66">
        <f t="shared" si="2"/>
        <v>13</v>
      </c>
      <c r="J9" s="65">
        <f>VLOOKUP($A9,'Return Data'!$B$7:$R$2843,13,0)</f>
        <v>3.7323</v>
      </c>
      <c r="K9" s="66">
        <f t="shared" si="3"/>
        <v>15</v>
      </c>
      <c r="L9" s="65">
        <f>VLOOKUP($A9,'Return Data'!$B$7:$R$2843,17,0)</f>
        <v>5.2587999999999999</v>
      </c>
      <c r="M9" s="66">
        <f t="shared" si="4"/>
        <v>10</v>
      </c>
      <c r="N9" s="65">
        <f>VLOOKUP($A9,'Return Data'!$B$7:$R$2843,14,0)</f>
        <v>5.8426999999999998</v>
      </c>
      <c r="O9" s="66">
        <f>RANK(N9,N$8:N$34,0)</f>
        <v>5</v>
      </c>
      <c r="P9" s="65">
        <f>VLOOKUP($A9,'Return Data'!$B$7:$R$2843,15,0)</f>
        <v>6.3022999999999998</v>
      </c>
      <c r="Q9" s="66">
        <f>RANK(P9,P$8:P$34,0)</f>
        <v>3</v>
      </c>
      <c r="R9" s="65">
        <f>VLOOKUP($A9,'Return Data'!$B$7:$R$2843,16,0)</f>
        <v>6.7305000000000001</v>
      </c>
      <c r="S9" s="67">
        <f t="shared" si="5"/>
        <v>11</v>
      </c>
    </row>
    <row r="10" spans="1:20" x14ac:dyDescent="0.3">
      <c r="A10" s="63" t="s">
        <v>1717</v>
      </c>
      <c r="B10" s="64">
        <f>VLOOKUP($A10,'Return Data'!$B$7:$R$2843,3,0)</f>
        <v>44341</v>
      </c>
      <c r="C10" s="65">
        <f>VLOOKUP($A10,'Return Data'!$B$7:$R$2843,4,0)</f>
        <v>13.082000000000001</v>
      </c>
      <c r="D10" s="65">
        <f>VLOOKUP($A10,'Return Data'!$B$7:$R$2843,10,0)</f>
        <v>1.2695000000000001</v>
      </c>
      <c r="E10" s="66">
        <f t="shared" si="0"/>
        <v>12</v>
      </c>
      <c r="F10" s="65">
        <f>VLOOKUP($A10,'Return Data'!$B$7:$R$2843,11,0)</f>
        <v>2.2111000000000001</v>
      </c>
      <c r="G10" s="66">
        <f t="shared" si="1"/>
        <v>5</v>
      </c>
      <c r="H10" s="65">
        <f>VLOOKUP($A10,'Return Data'!$B$7:$R$2843,12,0)</f>
        <v>3.3578000000000001</v>
      </c>
      <c r="I10" s="66">
        <f t="shared" si="2"/>
        <v>3</v>
      </c>
      <c r="J10" s="65">
        <f>VLOOKUP($A10,'Return Data'!$B$7:$R$2843,13,0)</f>
        <v>3.9657</v>
      </c>
      <c r="K10" s="66">
        <f t="shared" si="3"/>
        <v>6</v>
      </c>
      <c r="L10" s="65">
        <f>VLOOKUP($A10,'Return Data'!$B$7:$R$2843,17,0)</f>
        <v>5.4602000000000004</v>
      </c>
      <c r="M10" s="66">
        <f t="shared" si="4"/>
        <v>4</v>
      </c>
      <c r="N10" s="65">
        <f>VLOOKUP($A10,'Return Data'!$B$7:$R$2843,14,0)</f>
        <v>5.9427000000000003</v>
      </c>
      <c r="O10" s="66">
        <f>RANK(N10,N$8:N$34,0)</f>
        <v>3</v>
      </c>
      <c r="P10" s="65"/>
      <c r="Q10" s="66"/>
      <c r="R10" s="65">
        <f>VLOOKUP($A10,'Return Data'!$B$7:$R$2843,16,0)</f>
        <v>6.2839</v>
      </c>
      <c r="S10" s="67">
        <f t="shared" si="5"/>
        <v>16</v>
      </c>
    </row>
    <row r="11" spans="1:20" x14ac:dyDescent="0.3">
      <c r="A11" s="63" t="s">
        <v>1718</v>
      </c>
      <c r="B11" s="64">
        <f>VLOOKUP($A11,'Return Data'!$B$7:$R$2843,3,0)</f>
        <v>44341</v>
      </c>
      <c r="C11" s="65">
        <f>VLOOKUP($A11,'Return Data'!$B$7:$R$2843,4,0)</f>
        <v>11.5182</v>
      </c>
      <c r="D11" s="65">
        <f>VLOOKUP($A11,'Return Data'!$B$7:$R$2843,10,0)</f>
        <v>0.97929999999999995</v>
      </c>
      <c r="E11" s="66">
        <f t="shared" si="0"/>
        <v>25</v>
      </c>
      <c r="F11" s="65">
        <f>VLOOKUP($A11,'Return Data'!$B$7:$R$2843,11,0)</f>
        <v>1.5079</v>
      </c>
      <c r="G11" s="66">
        <f t="shared" si="1"/>
        <v>23</v>
      </c>
      <c r="H11" s="65">
        <f>VLOOKUP($A11,'Return Data'!$B$7:$R$2843,12,0)</f>
        <v>2.3384999999999998</v>
      </c>
      <c r="I11" s="66">
        <f t="shared" si="2"/>
        <v>21</v>
      </c>
      <c r="J11" s="65">
        <f>VLOOKUP($A11,'Return Data'!$B$7:$R$2843,13,0)</f>
        <v>3.0655999999999999</v>
      </c>
      <c r="K11" s="66">
        <f t="shared" si="3"/>
        <v>20</v>
      </c>
      <c r="L11" s="65">
        <f>VLOOKUP($A11,'Return Data'!$B$7:$R$2843,17,0)</f>
        <v>4.2382</v>
      </c>
      <c r="M11" s="66">
        <f t="shared" si="4"/>
        <v>20</v>
      </c>
      <c r="N11" s="65"/>
      <c r="O11" s="66"/>
      <c r="P11" s="65"/>
      <c r="Q11" s="66"/>
      <c r="R11" s="65">
        <f>VLOOKUP($A11,'Return Data'!$B$7:$R$2843,16,0)</f>
        <v>4.9302000000000001</v>
      </c>
      <c r="S11" s="67">
        <f t="shared" si="5"/>
        <v>21</v>
      </c>
    </row>
    <row r="12" spans="1:20" x14ac:dyDescent="0.3">
      <c r="A12" s="63" t="s">
        <v>1719</v>
      </c>
      <c r="B12" s="64">
        <f>VLOOKUP($A12,'Return Data'!$B$7:$R$2843,3,0)</f>
        <v>44341</v>
      </c>
      <c r="C12" s="65">
        <f>VLOOKUP($A12,'Return Data'!$B$7:$R$2843,4,0)</f>
        <v>12.068</v>
      </c>
      <c r="D12" s="65">
        <f>VLOOKUP($A12,'Return Data'!$B$7:$R$2843,10,0)</f>
        <v>1.2331000000000001</v>
      </c>
      <c r="E12" s="66">
        <f t="shared" si="0"/>
        <v>15</v>
      </c>
      <c r="F12" s="65">
        <f>VLOOKUP($A12,'Return Data'!$B$7:$R$2843,11,0)</f>
        <v>1.9257</v>
      </c>
      <c r="G12" s="66">
        <f t="shared" si="1"/>
        <v>18</v>
      </c>
      <c r="H12" s="65">
        <f>VLOOKUP($A12,'Return Data'!$B$7:$R$2843,12,0)</f>
        <v>2.9253999999999998</v>
      </c>
      <c r="I12" s="66">
        <f t="shared" si="2"/>
        <v>16</v>
      </c>
      <c r="J12" s="65">
        <f>VLOOKUP($A12,'Return Data'!$B$7:$R$2843,13,0)</f>
        <v>3.7214999999999998</v>
      </c>
      <c r="K12" s="66">
        <f t="shared" si="3"/>
        <v>16</v>
      </c>
      <c r="L12" s="65">
        <f>VLOOKUP($A12,'Return Data'!$B$7:$R$2843,17,0)</f>
        <v>5.1299000000000001</v>
      </c>
      <c r="M12" s="66">
        <f t="shared" si="4"/>
        <v>13</v>
      </c>
      <c r="N12" s="65">
        <f>VLOOKUP($A12,'Return Data'!$B$7:$R$2843,14,0)</f>
        <v>5.7224000000000004</v>
      </c>
      <c r="O12" s="66">
        <f t="shared" ref="O12:O18" si="6">RANK(N12,N$8:N$34,0)</f>
        <v>11</v>
      </c>
      <c r="P12" s="65"/>
      <c r="Q12" s="66"/>
      <c r="R12" s="65">
        <f>VLOOKUP($A12,'Return Data'!$B$7:$R$2843,16,0)</f>
        <v>5.8045</v>
      </c>
      <c r="S12" s="67">
        <f t="shared" si="5"/>
        <v>18</v>
      </c>
    </row>
    <row r="13" spans="1:20" x14ac:dyDescent="0.3">
      <c r="A13" s="63" t="s">
        <v>1720</v>
      </c>
      <c r="B13" s="64">
        <f>VLOOKUP($A13,'Return Data'!$B$7:$R$2843,3,0)</f>
        <v>44341</v>
      </c>
      <c r="C13" s="65">
        <f>VLOOKUP($A13,'Return Data'!$B$7:$R$2843,4,0)</f>
        <v>15.8621</v>
      </c>
      <c r="D13" s="65">
        <f>VLOOKUP($A13,'Return Data'!$B$7:$R$2843,10,0)</f>
        <v>1.2685999999999999</v>
      </c>
      <c r="E13" s="66">
        <f t="shared" si="0"/>
        <v>13</v>
      </c>
      <c r="F13" s="65">
        <f>VLOOKUP($A13,'Return Data'!$B$7:$R$2843,11,0)</f>
        <v>2.1865000000000001</v>
      </c>
      <c r="G13" s="66">
        <f t="shared" si="1"/>
        <v>6</v>
      </c>
      <c r="H13" s="65">
        <f>VLOOKUP($A13,'Return Data'!$B$7:$R$2843,12,0)</f>
        <v>3.2722000000000002</v>
      </c>
      <c r="I13" s="66">
        <f t="shared" si="2"/>
        <v>7</v>
      </c>
      <c r="J13" s="65">
        <f>VLOOKUP($A13,'Return Data'!$B$7:$R$2843,13,0)</f>
        <v>3.8856999999999999</v>
      </c>
      <c r="K13" s="66">
        <f t="shared" si="3"/>
        <v>8</v>
      </c>
      <c r="L13" s="65">
        <f>VLOOKUP($A13,'Return Data'!$B$7:$R$2843,17,0)</f>
        <v>5.5289999999999999</v>
      </c>
      <c r="M13" s="66">
        <f t="shared" si="4"/>
        <v>2</v>
      </c>
      <c r="N13" s="65">
        <f>VLOOKUP($A13,'Return Data'!$B$7:$R$2843,14,0)</f>
        <v>6.0263</v>
      </c>
      <c r="O13" s="66">
        <f t="shared" si="6"/>
        <v>1</v>
      </c>
      <c r="P13" s="65">
        <f>VLOOKUP($A13,'Return Data'!$B$7:$R$2843,15,0)</f>
        <v>6.3704999999999998</v>
      </c>
      <c r="Q13" s="66">
        <f t="shared" ref="Q13:Q18" si="7">RANK(P13,P$8:P$34,0)</f>
        <v>2</v>
      </c>
      <c r="R13" s="65">
        <f>VLOOKUP($A13,'Return Data'!$B$7:$R$2843,16,0)</f>
        <v>6.8992000000000004</v>
      </c>
      <c r="S13" s="67">
        <f t="shared" si="5"/>
        <v>9</v>
      </c>
    </row>
    <row r="14" spans="1:20" x14ac:dyDescent="0.3">
      <c r="A14" s="63" t="s">
        <v>1721</v>
      </c>
      <c r="B14" s="64">
        <f>VLOOKUP($A14,'Return Data'!$B$7:$R$2843,3,0)</f>
        <v>44341</v>
      </c>
      <c r="C14" s="65">
        <f>VLOOKUP($A14,'Return Data'!$B$7:$R$2843,4,0)</f>
        <v>15.548999999999999</v>
      </c>
      <c r="D14" s="65">
        <f>VLOOKUP($A14,'Return Data'!$B$7:$R$2843,10,0)</f>
        <v>1.2898000000000001</v>
      </c>
      <c r="E14" s="66">
        <f t="shared" si="0"/>
        <v>11</v>
      </c>
      <c r="F14" s="65">
        <f>VLOOKUP($A14,'Return Data'!$B$7:$R$2843,11,0)</f>
        <v>2.1013000000000002</v>
      </c>
      <c r="G14" s="66">
        <f t="shared" si="1"/>
        <v>13</v>
      </c>
      <c r="H14" s="65">
        <f>VLOOKUP($A14,'Return Data'!$B$7:$R$2843,12,0)</f>
        <v>3.1511</v>
      </c>
      <c r="I14" s="66">
        <f t="shared" si="2"/>
        <v>12</v>
      </c>
      <c r="J14" s="65">
        <f>VLOOKUP($A14,'Return Data'!$B$7:$R$2843,13,0)</f>
        <v>3.7429999999999999</v>
      </c>
      <c r="K14" s="66">
        <f t="shared" si="3"/>
        <v>14</v>
      </c>
      <c r="L14" s="65">
        <f>VLOOKUP($A14,'Return Data'!$B$7:$R$2843,17,0)</f>
        <v>4.9132999999999996</v>
      </c>
      <c r="M14" s="66">
        <f t="shared" si="4"/>
        <v>16</v>
      </c>
      <c r="N14" s="65">
        <f>VLOOKUP($A14,'Return Data'!$B$7:$R$2843,14,0)</f>
        <v>5.4279000000000002</v>
      </c>
      <c r="O14" s="66">
        <f t="shared" si="6"/>
        <v>13</v>
      </c>
      <c r="P14" s="65">
        <f>VLOOKUP($A14,'Return Data'!$B$7:$R$2843,15,0)</f>
        <v>5.819</v>
      </c>
      <c r="Q14" s="66">
        <f t="shared" si="7"/>
        <v>13</v>
      </c>
      <c r="R14" s="65">
        <f>VLOOKUP($A14,'Return Data'!$B$7:$R$2843,16,0)</f>
        <v>6.3624999999999998</v>
      </c>
      <c r="S14" s="67">
        <f t="shared" si="5"/>
        <v>14</v>
      </c>
    </row>
    <row r="15" spans="1:20" x14ac:dyDescent="0.3">
      <c r="A15" s="63" t="s">
        <v>1722</v>
      </c>
      <c r="B15" s="64">
        <f>VLOOKUP($A15,'Return Data'!$B$7:$R$2843,3,0)</f>
        <v>44341</v>
      </c>
      <c r="C15" s="65">
        <f>VLOOKUP($A15,'Return Data'!$B$7:$R$2843,4,0)</f>
        <v>28.2685</v>
      </c>
      <c r="D15" s="65">
        <f>VLOOKUP($A15,'Return Data'!$B$7:$R$2843,10,0)</f>
        <v>1.3219000000000001</v>
      </c>
      <c r="E15" s="66">
        <f t="shared" si="0"/>
        <v>5</v>
      </c>
      <c r="F15" s="65">
        <f>VLOOKUP($A15,'Return Data'!$B$7:$R$2843,11,0)</f>
        <v>2.1061999999999999</v>
      </c>
      <c r="G15" s="66">
        <f t="shared" si="1"/>
        <v>11</v>
      </c>
      <c r="H15" s="65">
        <f>VLOOKUP($A15,'Return Data'!$B$7:$R$2843,12,0)</f>
        <v>3.2654000000000001</v>
      </c>
      <c r="I15" s="66">
        <f t="shared" si="2"/>
        <v>8</v>
      </c>
      <c r="J15" s="65">
        <f>VLOOKUP($A15,'Return Data'!$B$7:$R$2843,13,0)</f>
        <v>3.7776000000000001</v>
      </c>
      <c r="K15" s="66">
        <f t="shared" si="3"/>
        <v>13</v>
      </c>
      <c r="L15" s="65">
        <f>VLOOKUP($A15,'Return Data'!$B$7:$R$2843,17,0)</f>
        <v>5.1695000000000002</v>
      </c>
      <c r="M15" s="66">
        <f t="shared" si="4"/>
        <v>12</v>
      </c>
      <c r="N15" s="65">
        <f>VLOOKUP($A15,'Return Data'!$B$7:$R$2843,14,0)</f>
        <v>5.7759</v>
      </c>
      <c r="O15" s="66">
        <f t="shared" si="6"/>
        <v>10</v>
      </c>
      <c r="P15" s="65">
        <f>VLOOKUP($A15,'Return Data'!$B$7:$R$2843,15,0)</f>
        <v>6.1703000000000001</v>
      </c>
      <c r="Q15" s="66">
        <f t="shared" si="7"/>
        <v>6</v>
      </c>
      <c r="R15" s="65">
        <f>VLOOKUP($A15,'Return Data'!$B$7:$R$2843,16,0)</f>
        <v>7.2747999999999999</v>
      </c>
      <c r="S15" s="67">
        <f t="shared" si="5"/>
        <v>2</v>
      </c>
    </row>
    <row r="16" spans="1:20" x14ac:dyDescent="0.3">
      <c r="A16" s="63" t="s">
        <v>1723</v>
      </c>
      <c r="B16" s="64">
        <f>VLOOKUP($A16,'Return Data'!$B$7:$R$2843,3,0)</f>
        <v>44341</v>
      </c>
      <c r="C16" s="65">
        <f>VLOOKUP($A16,'Return Data'!$B$7:$R$2843,4,0)</f>
        <v>26.944600000000001</v>
      </c>
      <c r="D16" s="65">
        <f>VLOOKUP($A16,'Return Data'!$B$7:$R$2843,10,0)</f>
        <v>1.2162999999999999</v>
      </c>
      <c r="E16" s="66">
        <f t="shared" si="0"/>
        <v>16</v>
      </c>
      <c r="F16" s="65">
        <f>VLOOKUP($A16,'Return Data'!$B$7:$R$2843,11,0)</f>
        <v>2.0438999999999998</v>
      </c>
      <c r="G16" s="66">
        <f t="shared" si="1"/>
        <v>15</v>
      </c>
      <c r="H16" s="65">
        <f>VLOOKUP($A16,'Return Data'!$B$7:$R$2843,12,0)</f>
        <v>3.1478999999999999</v>
      </c>
      <c r="I16" s="66">
        <f t="shared" si="2"/>
        <v>14</v>
      </c>
      <c r="J16" s="65">
        <f>VLOOKUP($A16,'Return Data'!$B$7:$R$2843,13,0)</f>
        <v>3.8408000000000002</v>
      </c>
      <c r="K16" s="66">
        <f t="shared" si="3"/>
        <v>11</v>
      </c>
      <c r="L16" s="65">
        <f>VLOOKUP($A16,'Return Data'!$B$7:$R$2843,17,0)</f>
        <v>5.0852000000000004</v>
      </c>
      <c r="M16" s="66">
        <f t="shared" si="4"/>
        <v>14</v>
      </c>
      <c r="N16" s="65">
        <f>VLOOKUP($A16,'Return Data'!$B$7:$R$2843,14,0)</f>
        <v>5.8131000000000004</v>
      </c>
      <c r="O16" s="66">
        <f t="shared" si="6"/>
        <v>9</v>
      </c>
      <c r="P16" s="65">
        <f>VLOOKUP($A16,'Return Data'!$B$7:$R$2843,15,0)</f>
        <v>6.1304999999999996</v>
      </c>
      <c r="Q16" s="66">
        <f t="shared" si="7"/>
        <v>9</v>
      </c>
      <c r="R16" s="65">
        <f>VLOOKUP($A16,'Return Data'!$B$7:$R$2843,16,0)</f>
        <v>7.1356000000000002</v>
      </c>
      <c r="S16" s="67">
        <f t="shared" si="5"/>
        <v>5</v>
      </c>
    </row>
    <row r="17" spans="1:19" x14ac:dyDescent="0.3">
      <c r="A17" s="63" t="s">
        <v>1724</v>
      </c>
      <c r="B17" s="64">
        <f>VLOOKUP($A17,'Return Data'!$B$7:$R$2843,3,0)</f>
        <v>44341</v>
      </c>
      <c r="C17" s="65">
        <f>VLOOKUP($A17,'Return Data'!$B$7:$R$2843,4,0)</f>
        <v>14.861499999999999</v>
      </c>
      <c r="D17" s="65">
        <f>VLOOKUP($A17,'Return Data'!$B$7:$R$2843,10,0)</f>
        <v>1.0834999999999999</v>
      </c>
      <c r="E17" s="66">
        <f t="shared" si="0"/>
        <v>21</v>
      </c>
      <c r="F17" s="65">
        <f>VLOOKUP($A17,'Return Data'!$B$7:$R$2843,11,0)</f>
        <v>1.4610000000000001</v>
      </c>
      <c r="G17" s="66">
        <f t="shared" si="1"/>
        <v>24</v>
      </c>
      <c r="H17" s="65">
        <f>VLOOKUP($A17,'Return Data'!$B$7:$R$2843,12,0)</f>
        <v>1.9824999999999999</v>
      </c>
      <c r="I17" s="66">
        <f t="shared" si="2"/>
        <v>23</v>
      </c>
      <c r="J17" s="65">
        <f>VLOOKUP($A17,'Return Data'!$B$7:$R$2843,13,0)</f>
        <v>2.5992000000000002</v>
      </c>
      <c r="K17" s="66">
        <f t="shared" si="3"/>
        <v>22</v>
      </c>
      <c r="L17" s="65">
        <f>VLOOKUP($A17,'Return Data'!$B$7:$R$2843,17,0)</f>
        <v>4.3319999999999999</v>
      </c>
      <c r="M17" s="66">
        <f t="shared" si="4"/>
        <v>19</v>
      </c>
      <c r="N17" s="65">
        <f>VLOOKUP($A17,'Return Data'!$B$7:$R$2843,14,0)</f>
        <v>5.0324999999999998</v>
      </c>
      <c r="O17" s="66">
        <f t="shared" si="6"/>
        <v>16</v>
      </c>
      <c r="P17" s="65">
        <f>VLOOKUP($A17,'Return Data'!$B$7:$R$2843,15,0)</f>
        <v>5.7571000000000003</v>
      </c>
      <c r="Q17" s="66">
        <f t="shared" si="7"/>
        <v>14</v>
      </c>
      <c r="R17" s="65">
        <f>VLOOKUP($A17,'Return Data'!$B$7:$R$2843,16,0)</f>
        <v>6.3495999999999997</v>
      </c>
      <c r="S17" s="67">
        <f t="shared" si="5"/>
        <v>15</v>
      </c>
    </row>
    <row r="18" spans="1:19" x14ac:dyDescent="0.3">
      <c r="A18" s="63" t="s">
        <v>1725</v>
      </c>
      <c r="B18" s="64">
        <f>VLOOKUP($A18,'Return Data'!$B$7:$R$2843,3,0)</f>
        <v>44341</v>
      </c>
      <c r="C18" s="65">
        <f>VLOOKUP($A18,'Return Data'!$B$7:$R$2843,4,0)</f>
        <v>26.192499999999999</v>
      </c>
      <c r="D18" s="65">
        <f>VLOOKUP($A18,'Return Data'!$B$7:$R$2843,10,0)</f>
        <v>1.1800999999999999</v>
      </c>
      <c r="E18" s="66">
        <f t="shared" si="0"/>
        <v>18</v>
      </c>
      <c r="F18" s="65">
        <f>VLOOKUP($A18,'Return Data'!$B$7:$R$2843,11,0)</f>
        <v>2.0358000000000001</v>
      </c>
      <c r="G18" s="66">
        <f t="shared" si="1"/>
        <v>16</v>
      </c>
      <c r="H18" s="65">
        <f>VLOOKUP($A18,'Return Data'!$B$7:$R$2843,12,0)</f>
        <v>3.1107</v>
      </c>
      <c r="I18" s="66">
        <f t="shared" si="2"/>
        <v>15</v>
      </c>
      <c r="J18" s="65">
        <f>VLOOKUP($A18,'Return Data'!$B$7:$R$2843,13,0)</f>
        <v>3.8622000000000001</v>
      </c>
      <c r="K18" s="66">
        <f t="shared" si="3"/>
        <v>9</v>
      </c>
      <c r="L18" s="65">
        <f>VLOOKUP($A18,'Return Data'!$B$7:$R$2843,17,0)</f>
        <v>5.2934000000000001</v>
      </c>
      <c r="M18" s="66">
        <f t="shared" si="4"/>
        <v>7</v>
      </c>
      <c r="N18" s="65">
        <f>VLOOKUP($A18,'Return Data'!$B$7:$R$2843,14,0)</f>
        <v>5.6875</v>
      </c>
      <c r="O18" s="66">
        <f t="shared" si="6"/>
        <v>12</v>
      </c>
      <c r="P18" s="65">
        <f>VLOOKUP($A18,'Return Data'!$B$7:$R$2843,15,0)</f>
        <v>6.0765000000000002</v>
      </c>
      <c r="Q18" s="66">
        <f t="shared" si="7"/>
        <v>10</v>
      </c>
      <c r="R18" s="65">
        <f>VLOOKUP($A18,'Return Data'!$B$7:$R$2843,16,0)</f>
        <v>6.9953000000000003</v>
      </c>
      <c r="S18" s="67">
        <f t="shared" si="5"/>
        <v>6</v>
      </c>
    </row>
    <row r="19" spans="1:19" x14ac:dyDescent="0.3">
      <c r="A19" s="63" t="s">
        <v>1726</v>
      </c>
      <c r="B19" s="64">
        <f>VLOOKUP($A19,'Return Data'!$B$7:$R$2843,3,0)</f>
        <v>44341</v>
      </c>
      <c r="C19" s="65">
        <f>VLOOKUP($A19,'Return Data'!$B$7:$R$2843,4,0)</f>
        <v>10.694000000000001</v>
      </c>
      <c r="D19" s="65">
        <f>VLOOKUP($A19,'Return Data'!$B$7:$R$2843,10,0)</f>
        <v>0.98109999999999997</v>
      </c>
      <c r="E19" s="66">
        <f t="shared" si="0"/>
        <v>24</v>
      </c>
      <c r="F19" s="65">
        <f>VLOOKUP($A19,'Return Data'!$B$7:$R$2843,11,0)</f>
        <v>1.5199</v>
      </c>
      <c r="G19" s="66">
        <f t="shared" si="1"/>
        <v>22</v>
      </c>
      <c r="H19" s="65">
        <f>VLOOKUP($A19,'Return Data'!$B$7:$R$2843,12,0)</f>
        <v>2.3673000000000002</v>
      </c>
      <c r="I19" s="66">
        <f t="shared" si="2"/>
        <v>20</v>
      </c>
      <c r="J19" s="65">
        <f>VLOOKUP($A19,'Return Data'!$B$7:$R$2843,13,0)</f>
        <v>2.9963000000000002</v>
      </c>
      <c r="K19" s="66">
        <f t="shared" si="3"/>
        <v>21</v>
      </c>
      <c r="L19" s="65"/>
      <c r="M19" s="66"/>
      <c r="N19" s="65"/>
      <c r="O19" s="66"/>
      <c r="P19" s="65"/>
      <c r="Q19" s="66"/>
      <c r="R19" s="65">
        <f>VLOOKUP($A19,'Return Data'!$B$7:$R$2843,16,0)</f>
        <v>4.0027999999999997</v>
      </c>
      <c r="S19" s="67">
        <f t="shared" si="5"/>
        <v>23</v>
      </c>
    </row>
    <row r="20" spans="1:19" x14ac:dyDescent="0.3">
      <c r="A20" s="63" t="s">
        <v>1727</v>
      </c>
      <c r="B20" s="64">
        <f>VLOOKUP($A20,'Return Data'!$B$7:$R$2843,3,0)</f>
        <v>44341</v>
      </c>
      <c r="C20" s="65">
        <f>VLOOKUP($A20,'Return Data'!$B$7:$R$2843,4,0)</f>
        <v>27.145700000000001</v>
      </c>
      <c r="D20" s="65">
        <f>VLOOKUP($A20,'Return Data'!$B$7:$R$2843,10,0)</f>
        <v>0.83050000000000002</v>
      </c>
      <c r="E20" s="66">
        <f t="shared" si="0"/>
        <v>26</v>
      </c>
      <c r="F20" s="65">
        <f>VLOOKUP($A20,'Return Data'!$B$7:$R$2843,11,0)</f>
        <v>1.3062</v>
      </c>
      <c r="G20" s="66">
        <f t="shared" si="1"/>
        <v>26</v>
      </c>
      <c r="H20" s="65">
        <f>VLOOKUP($A20,'Return Data'!$B$7:$R$2843,12,0)</f>
        <v>1.9354</v>
      </c>
      <c r="I20" s="66">
        <f t="shared" si="2"/>
        <v>24</v>
      </c>
      <c r="J20" s="65">
        <f>VLOOKUP($A20,'Return Data'!$B$7:$R$2843,13,0)</f>
        <v>2.1787000000000001</v>
      </c>
      <c r="K20" s="66">
        <f t="shared" si="3"/>
        <v>23</v>
      </c>
      <c r="L20" s="65">
        <f>VLOOKUP($A20,'Return Data'!$B$7:$R$2843,17,0)</f>
        <v>3.6570999999999998</v>
      </c>
      <c r="M20" s="66">
        <f>RANK(L20,L$8:L$34,0)</f>
        <v>21</v>
      </c>
      <c r="N20" s="65">
        <f>VLOOKUP($A20,'Return Data'!$B$7:$R$2843,14,0)</f>
        <v>4.4291999999999998</v>
      </c>
      <c r="O20" s="66">
        <f>RANK(N20,N$8:N$34,0)</f>
        <v>17</v>
      </c>
      <c r="P20" s="65">
        <f>VLOOKUP($A20,'Return Data'!$B$7:$R$2843,15,0)</f>
        <v>5.1508000000000003</v>
      </c>
      <c r="Q20" s="66">
        <f>RANK(P20,P$8:P$34,0)</f>
        <v>15</v>
      </c>
      <c r="R20" s="65">
        <f>VLOOKUP($A20,'Return Data'!$B$7:$R$2843,16,0)</f>
        <v>6.5231000000000003</v>
      </c>
      <c r="S20" s="67">
        <f t="shared" si="5"/>
        <v>12</v>
      </c>
    </row>
    <row r="21" spans="1:19" x14ac:dyDescent="0.3">
      <c r="A21" s="63" t="s">
        <v>1728</v>
      </c>
      <c r="B21" s="64">
        <f>VLOOKUP($A21,'Return Data'!$B$7:$R$2843,3,0)</f>
        <v>44341</v>
      </c>
      <c r="C21" s="65">
        <f>VLOOKUP($A21,'Return Data'!$B$7:$R$2843,4,0)</f>
        <v>30.507000000000001</v>
      </c>
      <c r="D21" s="65">
        <f>VLOOKUP($A21,'Return Data'!$B$7:$R$2843,10,0)</f>
        <v>1.2943</v>
      </c>
      <c r="E21" s="66">
        <f t="shared" si="0"/>
        <v>9</v>
      </c>
      <c r="F21" s="65">
        <f>VLOOKUP($A21,'Return Data'!$B$7:$R$2843,11,0)</f>
        <v>2.2286999999999999</v>
      </c>
      <c r="G21" s="66">
        <f t="shared" si="1"/>
        <v>3</v>
      </c>
      <c r="H21" s="65">
        <f>VLOOKUP($A21,'Return Data'!$B$7:$R$2843,12,0)</f>
        <v>3.3458999999999999</v>
      </c>
      <c r="I21" s="66">
        <f t="shared" si="2"/>
        <v>4</v>
      </c>
      <c r="J21" s="65">
        <f>VLOOKUP($A21,'Return Data'!$B$7:$R$2843,13,0)</f>
        <v>4.0548000000000002</v>
      </c>
      <c r="K21" s="66">
        <f t="shared" si="3"/>
        <v>3</v>
      </c>
      <c r="L21" s="65">
        <f>VLOOKUP($A21,'Return Data'!$B$7:$R$2843,17,0)</f>
        <v>5.2751999999999999</v>
      </c>
      <c r="M21" s="66">
        <f>RANK(L21,L$8:L$34,0)</f>
        <v>9</v>
      </c>
      <c r="N21" s="65">
        <f>VLOOKUP($A21,'Return Data'!$B$7:$R$2843,14,0)</f>
        <v>5.8346999999999998</v>
      </c>
      <c r="O21" s="66">
        <f>RANK(N21,N$8:N$34,0)</f>
        <v>7</v>
      </c>
      <c r="P21" s="65">
        <f>VLOOKUP($A21,'Return Data'!$B$7:$R$2843,15,0)</f>
        <v>6.1856999999999998</v>
      </c>
      <c r="Q21" s="66">
        <f>RANK(P21,P$8:P$34,0)</f>
        <v>5</v>
      </c>
      <c r="R21" s="65">
        <f>VLOOKUP($A21,'Return Data'!$B$7:$R$2843,16,0)</f>
        <v>7.2572999999999999</v>
      </c>
      <c r="S21" s="67">
        <f t="shared" si="5"/>
        <v>3</v>
      </c>
    </row>
    <row r="22" spans="1:19" x14ac:dyDescent="0.3">
      <c r="A22" s="63" t="s">
        <v>1729</v>
      </c>
      <c r="B22" s="64">
        <f>VLOOKUP($A22,'Return Data'!$B$7:$R$2843,3,0)</f>
        <v>44341</v>
      </c>
      <c r="C22" s="65">
        <f>VLOOKUP($A22,'Return Data'!$B$7:$R$2843,4,0)</f>
        <v>15.696</v>
      </c>
      <c r="D22" s="65">
        <f>VLOOKUP($A22,'Return Data'!$B$7:$R$2843,10,0)</f>
        <v>1.2971999999999999</v>
      </c>
      <c r="E22" s="66">
        <f t="shared" si="0"/>
        <v>8</v>
      </c>
      <c r="F22" s="65">
        <f>VLOOKUP($A22,'Return Data'!$B$7:$R$2843,11,0)</f>
        <v>2.2208000000000001</v>
      </c>
      <c r="G22" s="66">
        <f t="shared" si="1"/>
        <v>4</v>
      </c>
      <c r="H22" s="65">
        <f>VLOOKUP($A22,'Return Data'!$B$7:$R$2843,12,0)</f>
        <v>3.3243</v>
      </c>
      <c r="I22" s="66">
        <f t="shared" si="2"/>
        <v>5</v>
      </c>
      <c r="J22" s="65">
        <f>VLOOKUP($A22,'Return Data'!$B$7:$R$2843,13,0)</f>
        <v>4.2230999999999996</v>
      </c>
      <c r="K22" s="66">
        <f t="shared" si="3"/>
        <v>2</v>
      </c>
      <c r="L22" s="65">
        <f>VLOOKUP($A22,'Return Data'!$B$7:$R$2843,17,0)</f>
        <v>5.4962</v>
      </c>
      <c r="M22" s="66">
        <f>RANK(L22,L$8:L$34,0)</f>
        <v>3</v>
      </c>
      <c r="N22" s="65">
        <f>VLOOKUP($A22,'Return Data'!$B$7:$R$2843,14,0)</f>
        <v>5.9025999999999996</v>
      </c>
      <c r="O22" s="66">
        <f>RANK(N22,N$8:N$34,0)</f>
        <v>4</v>
      </c>
      <c r="P22" s="65">
        <f>VLOOKUP($A22,'Return Data'!$B$7:$R$2843,15,0)</f>
        <v>6.2603999999999997</v>
      </c>
      <c r="Q22" s="66">
        <f>RANK(P22,P$8:P$34,0)</f>
        <v>4</v>
      </c>
      <c r="R22" s="65">
        <f>VLOOKUP($A22,'Return Data'!$B$7:$R$2843,16,0)</f>
        <v>6.7449000000000003</v>
      </c>
      <c r="S22" s="67">
        <f t="shared" si="5"/>
        <v>10</v>
      </c>
    </row>
    <row r="23" spans="1:19" x14ac:dyDescent="0.3">
      <c r="A23" s="63" t="s">
        <v>1730</v>
      </c>
      <c r="B23" s="64">
        <f>VLOOKUP($A23,'Return Data'!$B$7:$R$2843,3,0)</f>
        <v>44341</v>
      </c>
      <c r="C23" s="65">
        <f>VLOOKUP($A23,'Return Data'!$B$7:$R$2843,4,0)</f>
        <v>11.1951</v>
      </c>
      <c r="D23" s="65">
        <f>VLOOKUP($A23,'Return Data'!$B$7:$R$2843,10,0)</f>
        <v>1.173</v>
      </c>
      <c r="E23" s="66">
        <f t="shared" si="0"/>
        <v>19</v>
      </c>
      <c r="F23" s="65">
        <f>VLOOKUP($A23,'Return Data'!$B$7:$R$2843,11,0)</f>
        <v>1.8144</v>
      </c>
      <c r="G23" s="66">
        <f t="shared" si="1"/>
        <v>20</v>
      </c>
      <c r="H23" s="65">
        <f>VLOOKUP($A23,'Return Data'!$B$7:$R$2843,12,0)</f>
        <v>2.7111000000000001</v>
      </c>
      <c r="I23" s="66">
        <f t="shared" si="2"/>
        <v>19</v>
      </c>
      <c r="J23" s="65">
        <f>VLOOKUP($A23,'Return Data'!$B$7:$R$2843,13,0)</f>
        <v>3.1597</v>
      </c>
      <c r="K23" s="66">
        <f t="shared" si="3"/>
        <v>18</v>
      </c>
      <c r="L23" s="65">
        <f>VLOOKUP($A23,'Return Data'!$B$7:$R$2843,17,0)</f>
        <v>4.7050999999999998</v>
      </c>
      <c r="M23" s="66">
        <f>RANK(L23,L$8:L$34,0)</f>
        <v>17</v>
      </c>
      <c r="N23" s="65"/>
      <c r="O23" s="66"/>
      <c r="P23" s="65"/>
      <c r="Q23" s="66"/>
      <c r="R23" s="65">
        <f>VLOOKUP($A23,'Return Data'!$B$7:$R$2843,16,0)</f>
        <v>4.9611000000000001</v>
      </c>
      <c r="S23" s="67">
        <f t="shared" si="5"/>
        <v>20</v>
      </c>
    </row>
    <row r="24" spans="1:19" x14ac:dyDescent="0.3">
      <c r="A24" s="63" t="s">
        <v>1731</v>
      </c>
      <c r="B24" s="64">
        <f>VLOOKUP($A24,'Return Data'!$B$7:$R$2843,3,0)</f>
        <v>44341</v>
      </c>
      <c r="C24" s="65">
        <f>VLOOKUP($A24,'Return Data'!$B$7:$R$2843,4,0)</f>
        <v>10.2658</v>
      </c>
      <c r="D24" s="65">
        <f>VLOOKUP($A24,'Return Data'!$B$7:$R$2843,10,0)</f>
        <v>1.0810999999999999</v>
      </c>
      <c r="E24" s="66">
        <f t="shared" si="0"/>
        <v>22</v>
      </c>
      <c r="F24" s="65">
        <f>VLOOKUP($A24,'Return Data'!$B$7:$R$2843,11,0)</f>
        <v>1.7685</v>
      </c>
      <c r="G24" s="66">
        <f t="shared" si="1"/>
        <v>21</v>
      </c>
      <c r="H24" s="65"/>
      <c r="I24" s="66"/>
      <c r="J24" s="65"/>
      <c r="K24" s="66"/>
      <c r="L24" s="65"/>
      <c r="M24" s="66"/>
      <c r="N24" s="65"/>
      <c r="O24" s="66"/>
      <c r="P24" s="65"/>
      <c r="Q24" s="66"/>
      <c r="R24" s="65">
        <f>VLOOKUP($A24,'Return Data'!$B$7:$R$2843,16,0)</f>
        <v>2.6579999999999999</v>
      </c>
      <c r="S24" s="67">
        <f t="shared" si="5"/>
        <v>27</v>
      </c>
    </row>
    <row r="25" spans="1:19" x14ac:dyDescent="0.3">
      <c r="A25" s="63" t="s">
        <v>1732</v>
      </c>
      <c r="B25" s="64">
        <f>VLOOKUP($A25,'Return Data'!$B$7:$R$2843,3,0)</f>
        <v>44341</v>
      </c>
      <c r="C25" s="65">
        <f>VLOOKUP($A25,'Return Data'!$B$7:$R$2843,4,0)</f>
        <v>10.377000000000001</v>
      </c>
      <c r="D25" s="65">
        <f>VLOOKUP($A25,'Return Data'!$B$7:$R$2843,10,0)</f>
        <v>1.2488999999999999</v>
      </c>
      <c r="E25" s="66">
        <f t="shared" si="0"/>
        <v>14</v>
      </c>
      <c r="F25" s="65">
        <f>VLOOKUP($A25,'Return Data'!$B$7:$R$2843,11,0)</f>
        <v>2.0655000000000001</v>
      </c>
      <c r="G25" s="66">
        <f t="shared" si="1"/>
        <v>14</v>
      </c>
      <c r="H25" s="65"/>
      <c r="I25" s="66"/>
      <c r="J25" s="65"/>
      <c r="K25" s="66"/>
      <c r="L25" s="65"/>
      <c r="M25" s="66"/>
      <c r="N25" s="65"/>
      <c r="O25" s="66"/>
      <c r="P25" s="65"/>
      <c r="Q25" s="66"/>
      <c r="R25" s="65">
        <f>VLOOKUP($A25,'Return Data'!$B$7:$R$2843,16,0)</f>
        <v>3.77</v>
      </c>
      <c r="S25" s="67">
        <f t="shared" si="5"/>
        <v>24</v>
      </c>
    </row>
    <row r="26" spans="1:19" x14ac:dyDescent="0.3">
      <c r="A26" s="63" t="s">
        <v>2013</v>
      </c>
      <c r="B26" s="64">
        <f>VLOOKUP($A26,'Return Data'!$B$7:$R$2843,3,0)</f>
        <v>44341</v>
      </c>
      <c r="C26" s="65">
        <f>VLOOKUP($A26,'Return Data'!$B$7:$R$2843,4,0)</f>
        <v>10.883699999999999</v>
      </c>
      <c r="D26" s="65">
        <f>VLOOKUP($A26,'Return Data'!$B$7:$R$2843,10,0)</f>
        <v>0.50880000000000003</v>
      </c>
      <c r="E26" s="66">
        <f t="shared" si="0"/>
        <v>27</v>
      </c>
      <c r="F26" s="65">
        <f>VLOOKUP($A26,'Return Data'!$B$7:$R$2843,11,0)</f>
        <v>0.85529999999999995</v>
      </c>
      <c r="G26" s="66">
        <f t="shared" si="1"/>
        <v>27</v>
      </c>
      <c r="H26" s="65">
        <f>VLOOKUP($A26,'Return Data'!$B$7:$R$2843,12,0)</f>
        <v>0.97130000000000005</v>
      </c>
      <c r="I26" s="66">
        <f t="shared" ref="I26:I34" si="8">RANK(H26,H$8:H$34,0)</f>
        <v>25</v>
      </c>
      <c r="J26" s="65">
        <f>VLOOKUP($A26,'Return Data'!$B$7:$R$2843,13,0)</f>
        <v>0.37069999999999997</v>
      </c>
      <c r="K26" s="66">
        <f t="shared" ref="K26:K34" si="9">RANK(J26,J$8:J$34,0)</f>
        <v>25</v>
      </c>
      <c r="L26" s="65">
        <f>VLOOKUP($A26,'Return Data'!$B$7:$R$2843,17,0)</f>
        <v>1.9336</v>
      </c>
      <c r="M26" s="66">
        <f>RANK(L26,L$8:L$34,0)</f>
        <v>23</v>
      </c>
      <c r="N26" s="65"/>
      <c r="O26" s="66"/>
      <c r="P26" s="65"/>
      <c r="Q26" s="66"/>
      <c r="R26" s="65">
        <f>VLOOKUP($A26,'Return Data'!$B$7:$R$2843,16,0)</f>
        <v>3.1358999999999999</v>
      </c>
      <c r="S26" s="67">
        <f t="shared" si="5"/>
        <v>26</v>
      </c>
    </row>
    <row r="27" spans="1:19" x14ac:dyDescent="0.3">
      <c r="A27" s="63" t="s">
        <v>1733</v>
      </c>
      <c r="B27" s="64">
        <f>VLOOKUP($A27,'Return Data'!$B$7:$R$2843,3,0)</f>
        <v>44341</v>
      </c>
      <c r="C27" s="65">
        <f>VLOOKUP($A27,'Return Data'!$B$7:$R$2843,4,0)</f>
        <v>21.9908</v>
      </c>
      <c r="D27" s="65">
        <f>VLOOKUP($A27,'Return Data'!$B$7:$R$2843,10,0)</f>
        <v>1.2943</v>
      </c>
      <c r="E27" s="66">
        <f t="shared" si="0"/>
        <v>9</v>
      </c>
      <c r="F27" s="65">
        <f>VLOOKUP($A27,'Return Data'!$B$7:$R$2843,11,0)</f>
        <v>2.1488</v>
      </c>
      <c r="G27" s="66">
        <f t="shared" si="1"/>
        <v>9</v>
      </c>
      <c r="H27" s="65">
        <f>VLOOKUP($A27,'Return Data'!$B$7:$R$2843,12,0)</f>
        <v>3.2602000000000002</v>
      </c>
      <c r="I27" s="66">
        <f t="shared" si="8"/>
        <v>9</v>
      </c>
      <c r="J27" s="65">
        <f>VLOOKUP($A27,'Return Data'!$B$7:$R$2843,13,0)</f>
        <v>3.9851999999999999</v>
      </c>
      <c r="K27" s="66">
        <f t="shared" si="9"/>
        <v>5</v>
      </c>
      <c r="L27" s="65">
        <f>VLOOKUP($A27,'Return Data'!$B$7:$R$2843,17,0)</f>
        <v>5.3476999999999997</v>
      </c>
      <c r="M27" s="66">
        <f>RANK(L27,L$8:L$34,0)</f>
        <v>5</v>
      </c>
      <c r="N27" s="65">
        <f>VLOOKUP($A27,'Return Data'!$B$7:$R$2843,14,0)</f>
        <v>5.9842000000000004</v>
      </c>
      <c r="O27" s="66">
        <f>RANK(N27,N$8:N$34,0)</f>
        <v>2</v>
      </c>
      <c r="P27" s="65">
        <f>VLOOKUP($A27,'Return Data'!$B$7:$R$2843,15,0)</f>
        <v>6.3723000000000001</v>
      </c>
      <c r="Q27" s="66">
        <f>RANK(P27,P$8:P$34,0)</f>
        <v>1</v>
      </c>
      <c r="R27" s="65">
        <f>VLOOKUP($A27,'Return Data'!$B$7:$R$2843,16,0)</f>
        <v>7.3322000000000003</v>
      </c>
      <c r="S27" s="67">
        <f t="shared" si="5"/>
        <v>1</v>
      </c>
    </row>
    <row r="28" spans="1:19" x14ac:dyDescent="0.3">
      <c r="A28" s="63" t="s">
        <v>1734</v>
      </c>
      <c r="B28" s="64">
        <f>VLOOKUP($A28,'Return Data'!$B$7:$R$2843,3,0)</f>
        <v>44341</v>
      </c>
      <c r="C28" s="65">
        <f>VLOOKUP($A28,'Return Data'!$B$7:$R$2843,4,0)</f>
        <v>15.251099999999999</v>
      </c>
      <c r="D28" s="65">
        <f>VLOOKUP($A28,'Return Data'!$B$7:$R$2843,10,0)</f>
        <v>1.1574</v>
      </c>
      <c r="E28" s="66">
        <f t="shared" si="0"/>
        <v>20</v>
      </c>
      <c r="F28" s="65">
        <f>VLOOKUP($A28,'Return Data'!$B$7:$R$2843,11,0)</f>
        <v>2.1042000000000001</v>
      </c>
      <c r="G28" s="66">
        <f t="shared" si="1"/>
        <v>12</v>
      </c>
      <c r="H28" s="65">
        <f>VLOOKUP($A28,'Return Data'!$B$7:$R$2843,12,0)</f>
        <v>3.2601</v>
      </c>
      <c r="I28" s="66">
        <f t="shared" si="8"/>
        <v>10</v>
      </c>
      <c r="J28" s="65">
        <f>VLOOKUP($A28,'Return Data'!$B$7:$R$2843,13,0)</f>
        <v>3.8336999999999999</v>
      </c>
      <c r="K28" s="66">
        <f t="shared" si="9"/>
        <v>12</v>
      </c>
      <c r="L28" s="65">
        <f>VLOOKUP($A28,'Return Data'!$B$7:$R$2843,17,0)</f>
        <v>4.9595000000000002</v>
      </c>
      <c r="M28" s="66">
        <f>RANK(L28,L$8:L$34,0)</f>
        <v>15</v>
      </c>
      <c r="N28" s="65">
        <f>VLOOKUP($A28,'Return Data'!$B$7:$R$2843,14,0)</f>
        <v>5.4107000000000003</v>
      </c>
      <c r="O28" s="66">
        <f>RANK(N28,N$8:N$34,0)</f>
        <v>14</v>
      </c>
      <c r="P28" s="65">
        <f>VLOOKUP($A28,'Return Data'!$B$7:$R$2843,15,0)</f>
        <v>5.9180000000000001</v>
      </c>
      <c r="Q28" s="66">
        <f>RANK(P28,P$8:P$34,0)</f>
        <v>11</v>
      </c>
      <c r="R28" s="65">
        <f>VLOOKUP($A28,'Return Data'!$B$7:$R$2843,16,0)</f>
        <v>6.4545000000000003</v>
      </c>
      <c r="S28" s="67">
        <f t="shared" si="5"/>
        <v>13</v>
      </c>
    </row>
    <row r="29" spans="1:19" x14ac:dyDescent="0.3">
      <c r="A29" s="63" t="s">
        <v>1735</v>
      </c>
      <c r="B29" s="64">
        <f>VLOOKUP($A29,'Return Data'!$B$7:$R$2843,3,0)</f>
        <v>44341</v>
      </c>
      <c r="C29" s="65">
        <f>VLOOKUP($A29,'Return Data'!$B$7:$R$2843,4,0)</f>
        <v>11.973000000000001</v>
      </c>
      <c r="D29" s="65">
        <f>VLOOKUP($A29,'Return Data'!$B$7:$R$2843,10,0)</f>
        <v>0.99709999999999999</v>
      </c>
      <c r="E29" s="66">
        <f t="shared" si="0"/>
        <v>23</v>
      </c>
      <c r="F29" s="65">
        <f>VLOOKUP($A29,'Return Data'!$B$7:$R$2843,11,0)</f>
        <v>1.4377</v>
      </c>
      <c r="G29" s="66">
        <f t="shared" si="1"/>
        <v>25</v>
      </c>
      <c r="H29" s="65">
        <f>VLOOKUP($A29,'Return Data'!$B$7:$R$2843,12,0)</f>
        <v>2.1657000000000002</v>
      </c>
      <c r="I29" s="66">
        <f t="shared" si="8"/>
        <v>22</v>
      </c>
      <c r="J29" s="65">
        <f>VLOOKUP($A29,'Return Data'!$B$7:$R$2843,13,0)</f>
        <v>2.069</v>
      </c>
      <c r="K29" s="66">
        <f t="shared" si="9"/>
        <v>24</v>
      </c>
      <c r="L29" s="65">
        <f>VLOOKUP($A29,'Return Data'!$B$7:$R$2843,17,0)</f>
        <v>3.1179999999999999</v>
      </c>
      <c r="M29" s="66">
        <f>RANK(L29,L$8:L$34,0)</f>
        <v>22</v>
      </c>
      <c r="N29" s="65">
        <f>VLOOKUP($A29,'Return Data'!$B$7:$R$2843,14,0)</f>
        <v>1.82</v>
      </c>
      <c r="O29" s="66">
        <f>RANK(N29,N$8:N$34,0)</f>
        <v>18</v>
      </c>
      <c r="P29" s="65"/>
      <c r="Q29" s="66"/>
      <c r="R29" s="65">
        <f>VLOOKUP($A29,'Return Data'!$B$7:$R$2843,16,0)</f>
        <v>3.5968</v>
      </c>
      <c r="S29" s="67">
        <f t="shared" si="5"/>
        <v>25</v>
      </c>
    </row>
    <row r="30" spans="1:19" x14ac:dyDescent="0.3">
      <c r="A30" s="63" t="s">
        <v>1736</v>
      </c>
      <c r="B30" s="64">
        <f>VLOOKUP($A30,'Return Data'!$B$7:$R$2843,3,0)</f>
        <v>44341</v>
      </c>
      <c r="C30" s="65">
        <f>VLOOKUP($A30,'Return Data'!$B$7:$R$2843,4,0)</f>
        <v>27.465699999999998</v>
      </c>
      <c r="D30" s="65">
        <f>VLOOKUP($A30,'Return Data'!$B$7:$R$2843,10,0)</f>
        <v>1.1975</v>
      </c>
      <c r="E30" s="66">
        <f t="shared" si="0"/>
        <v>17</v>
      </c>
      <c r="F30" s="65">
        <f>VLOOKUP($A30,'Return Data'!$B$7:$R$2843,11,0)</f>
        <v>1.8946000000000001</v>
      </c>
      <c r="G30" s="66">
        <f t="shared" si="1"/>
        <v>19</v>
      </c>
      <c r="H30" s="65">
        <f>VLOOKUP($A30,'Return Data'!$B$7:$R$2843,12,0)</f>
        <v>2.8176999999999999</v>
      </c>
      <c r="I30" s="66">
        <f t="shared" si="8"/>
        <v>18</v>
      </c>
      <c r="J30" s="65">
        <f>VLOOKUP($A30,'Return Data'!$B$7:$R$2843,13,0)</f>
        <v>3.1478999999999999</v>
      </c>
      <c r="K30" s="66">
        <f t="shared" si="9"/>
        <v>19</v>
      </c>
      <c r="L30" s="65">
        <f>VLOOKUP($A30,'Return Data'!$B$7:$R$2843,17,0)</f>
        <v>4.6599000000000004</v>
      </c>
      <c r="M30" s="66">
        <f>RANK(L30,L$8:L$34,0)</f>
        <v>18</v>
      </c>
      <c r="N30" s="65">
        <f>VLOOKUP($A30,'Return Data'!$B$7:$R$2843,14,0)</f>
        <v>5.3369999999999997</v>
      </c>
      <c r="O30" s="66">
        <f>RANK(N30,N$8:N$34,0)</f>
        <v>15</v>
      </c>
      <c r="P30" s="65">
        <f>VLOOKUP($A30,'Return Data'!$B$7:$R$2843,15,0)</f>
        <v>5.8526999999999996</v>
      </c>
      <c r="Q30" s="66">
        <f>RANK(P30,P$8:P$34,0)</f>
        <v>12</v>
      </c>
      <c r="R30" s="65">
        <f>VLOOKUP($A30,'Return Data'!$B$7:$R$2843,16,0)</f>
        <v>6.9019000000000004</v>
      </c>
      <c r="S30" s="67">
        <f t="shared" si="5"/>
        <v>7</v>
      </c>
    </row>
    <row r="31" spans="1:19" x14ac:dyDescent="0.3">
      <c r="A31" s="63" t="s">
        <v>1737</v>
      </c>
      <c r="B31" s="64">
        <f>VLOOKUP($A31,'Return Data'!$B$7:$R$2843,3,0)</f>
        <v>44341</v>
      </c>
      <c r="C31" s="65">
        <f>VLOOKUP($A31,'Return Data'!$B$7:$R$2843,4,0)</f>
        <v>10.580299999999999</v>
      </c>
      <c r="D31" s="65">
        <f>VLOOKUP($A31,'Return Data'!$B$7:$R$2843,10,0)</f>
        <v>1.4177</v>
      </c>
      <c r="E31" s="66">
        <f t="shared" si="0"/>
        <v>2</v>
      </c>
      <c r="F31" s="65">
        <f>VLOOKUP($A31,'Return Data'!$B$7:$R$2843,11,0)</f>
        <v>2.157</v>
      </c>
      <c r="G31" s="66">
        <f t="shared" si="1"/>
        <v>8</v>
      </c>
      <c r="H31" s="65">
        <f>VLOOKUP($A31,'Return Data'!$B$7:$R$2843,12,0)</f>
        <v>3.5224000000000002</v>
      </c>
      <c r="I31" s="66">
        <f t="shared" si="8"/>
        <v>2</v>
      </c>
      <c r="J31" s="65">
        <f>VLOOKUP($A31,'Return Data'!$B$7:$R$2843,13,0)</f>
        <v>3.8557000000000001</v>
      </c>
      <c r="K31" s="66">
        <f t="shared" si="9"/>
        <v>10</v>
      </c>
      <c r="L31" s="65"/>
      <c r="M31" s="66"/>
      <c r="N31" s="65"/>
      <c r="O31" s="66"/>
      <c r="P31" s="65"/>
      <c r="Q31" s="66"/>
      <c r="R31" s="65">
        <f>VLOOKUP($A31,'Return Data'!$B$7:$R$2843,16,0)</f>
        <v>4.4203999999999999</v>
      </c>
      <c r="S31" s="67">
        <f t="shared" si="5"/>
        <v>22</v>
      </c>
    </row>
    <row r="32" spans="1:19" x14ac:dyDescent="0.3">
      <c r="A32" s="63" t="s">
        <v>1738</v>
      </c>
      <c r="B32" s="64">
        <f>VLOOKUP($A32,'Return Data'!$B$7:$R$2843,3,0)</f>
        <v>44341</v>
      </c>
      <c r="C32" s="65">
        <f>VLOOKUP($A32,'Return Data'!$B$7:$R$2843,4,0)</f>
        <v>11.565200000000001</v>
      </c>
      <c r="D32" s="65">
        <f>VLOOKUP($A32,'Return Data'!$B$7:$R$2843,10,0)</f>
        <v>1.4251</v>
      </c>
      <c r="E32" s="66">
        <f t="shared" si="0"/>
        <v>1</v>
      </c>
      <c r="F32" s="65">
        <f>VLOOKUP($A32,'Return Data'!$B$7:$R$2843,11,0)</f>
        <v>2.3332999999999999</v>
      </c>
      <c r="G32" s="66">
        <f t="shared" si="1"/>
        <v>1</v>
      </c>
      <c r="H32" s="65">
        <f>VLOOKUP($A32,'Return Data'!$B$7:$R$2843,12,0)</f>
        <v>3.5695999999999999</v>
      </c>
      <c r="I32" s="66">
        <f t="shared" si="8"/>
        <v>1</v>
      </c>
      <c r="J32" s="65">
        <f>VLOOKUP($A32,'Return Data'!$B$7:$R$2843,13,0)</f>
        <v>4.4507000000000003</v>
      </c>
      <c r="K32" s="66">
        <f t="shared" si="9"/>
        <v>1</v>
      </c>
      <c r="L32" s="65">
        <f>VLOOKUP($A32,'Return Data'!$B$7:$R$2843,17,0)</f>
        <v>5.9343000000000004</v>
      </c>
      <c r="M32" s="66">
        <f>RANK(L32,L$8:L$34,0)</f>
        <v>1</v>
      </c>
      <c r="N32" s="65"/>
      <c r="O32" s="66"/>
      <c r="P32" s="65"/>
      <c r="Q32" s="66"/>
      <c r="R32" s="65">
        <f>VLOOKUP($A32,'Return Data'!$B$7:$R$2843,16,0)</f>
        <v>6.1521999999999997</v>
      </c>
      <c r="S32" s="67">
        <f t="shared" si="5"/>
        <v>17</v>
      </c>
    </row>
    <row r="33" spans="1:19" x14ac:dyDescent="0.3">
      <c r="A33" s="63" t="s">
        <v>1739</v>
      </c>
      <c r="B33" s="64">
        <f>VLOOKUP($A33,'Return Data'!$B$7:$R$2843,3,0)</f>
        <v>44341</v>
      </c>
      <c r="C33" s="65">
        <f>VLOOKUP($A33,'Return Data'!$B$7:$R$2843,4,0)</f>
        <v>11.2692</v>
      </c>
      <c r="D33" s="65">
        <f>VLOOKUP($A33,'Return Data'!$B$7:$R$2843,10,0)</f>
        <v>1.3117000000000001</v>
      </c>
      <c r="E33" s="66">
        <f t="shared" si="0"/>
        <v>6</v>
      </c>
      <c r="F33" s="65">
        <f>VLOOKUP($A33,'Return Data'!$B$7:$R$2843,11,0)</f>
        <v>1.968</v>
      </c>
      <c r="G33" s="66">
        <f t="shared" si="1"/>
        <v>17</v>
      </c>
      <c r="H33" s="65">
        <f>VLOOKUP($A33,'Return Data'!$B$7:$R$2843,12,0)</f>
        <v>2.8925000000000001</v>
      </c>
      <c r="I33" s="66">
        <f t="shared" si="8"/>
        <v>17</v>
      </c>
      <c r="J33" s="65">
        <f>VLOOKUP($A33,'Return Data'!$B$7:$R$2843,13,0)</f>
        <v>3.6572</v>
      </c>
      <c r="K33" s="66">
        <f t="shared" si="9"/>
        <v>17</v>
      </c>
      <c r="L33" s="65">
        <f>VLOOKUP($A33,'Return Data'!$B$7:$R$2843,17,0)</f>
        <v>5.1723999999999997</v>
      </c>
      <c r="M33" s="66">
        <f>RANK(L33,L$8:L$34,0)</f>
        <v>11</v>
      </c>
      <c r="N33" s="65"/>
      <c r="O33" s="66"/>
      <c r="P33" s="65"/>
      <c r="Q33" s="66"/>
      <c r="R33" s="65">
        <f>VLOOKUP($A33,'Return Data'!$B$7:$R$2843,16,0)</f>
        <v>5.4287000000000001</v>
      </c>
      <c r="S33" s="67">
        <f t="shared" si="5"/>
        <v>19</v>
      </c>
    </row>
    <row r="34" spans="1:19" x14ac:dyDescent="0.3">
      <c r="A34" s="63" t="s">
        <v>1740</v>
      </c>
      <c r="B34" s="64">
        <f>VLOOKUP($A34,'Return Data'!$B$7:$R$2843,3,0)</f>
        <v>44341</v>
      </c>
      <c r="C34" s="65">
        <f>VLOOKUP($A34,'Return Data'!$B$7:$R$2843,4,0)</f>
        <v>28.681699999999999</v>
      </c>
      <c r="D34" s="65">
        <f>VLOOKUP($A34,'Return Data'!$B$7:$R$2843,10,0)</f>
        <v>1.3667</v>
      </c>
      <c r="E34" s="66">
        <f t="shared" si="0"/>
        <v>4</v>
      </c>
      <c r="F34" s="65">
        <f>VLOOKUP($A34,'Return Data'!$B$7:$R$2843,11,0)</f>
        <v>2.1581000000000001</v>
      </c>
      <c r="G34" s="66">
        <f t="shared" si="1"/>
        <v>7</v>
      </c>
      <c r="H34" s="65">
        <f>VLOOKUP($A34,'Return Data'!$B$7:$R$2843,12,0)</f>
        <v>3.2723</v>
      </c>
      <c r="I34" s="66">
        <f t="shared" si="8"/>
        <v>6</v>
      </c>
      <c r="J34" s="65">
        <f>VLOOKUP($A34,'Return Data'!$B$7:$R$2843,13,0)</f>
        <v>3.9937999999999998</v>
      </c>
      <c r="K34" s="66">
        <f t="shared" si="9"/>
        <v>4</v>
      </c>
      <c r="L34" s="65">
        <f>VLOOKUP($A34,'Return Data'!$B$7:$R$2843,17,0)</f>
        <v>5.2790999999999997</v>
      </c>
      <c r="M34" s="66">
        <f>RANK(L34,L$8:L$34,0)</f>
        <v>8</v>
      </c>
      <c r="N34" s="65">
        <f>VLOOKUP($A34,'Return Data'!$B$7:$R$2843,14,0)</f>
        <v>5.8348000000000004</v>
      </c>
      <c r="O34" s="66">
        <f>RANK(N34,N$8:N$34,0)</f>
        <v>6</v>
      </c>
      <c r="P34" s="65">
        <f>VLOOKUP($A34,'Return Data'!$B$7:$R$2843,15,0)</f>
        <v>6.1475999999999997</v>
      </c>
      <c r="Q34" s="66">
        <f>RANK(P34,P$8:P$34,0)</f>
        <v>8</v>
      </c>
      <c r="R34" s="65">
        <f>VLOOKUP($A34,'Return Data'!$B$7:$R$2843,16,0)</f>
        <v>6.9016000000000002</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1.1893851851851853</v>
      </c>
      <c r="E36" s="74"/>
      <c r="F36" s="75">
        <f>AVERAGE(F8:F34)</f>
        <v>1.9245666666666665</v>
      </c>
      <c r="G36" s="74"/>
      <c r="H36" s="75">
        <f>AVERAGE(H8:H34)</f>
        <v>2.8949160000000003</v>
      </c>
      <c r="I36" s="74"/>
      <c r="J36" s="75">
        <f>AVERAGE(J8:J34)</f>
        <v>3.4445800000000002</v>
      </c>
      <c r="K36" s="74"/>
      <c r="L36" s="75">
        <f>AVERAGE(L8:L34)</f>
        <v>4.8370869565217394</v>
      </c>
      <c r="M36" s="74"/>
      <c r="N36" s="75">
        <f>AVERAGE(N8:N34)</f>
        <v>5.4253666666666671</v>
      </c>
      <c r="O36" s="74"/>
      <c r="P36" s="75">
        <f>AVERAGE(P8:P34)</f>
        <v>6.0454333333333334</v>
      </c>
      <c r="Q36" s="74"/>
      <c r="R36" s="75">
        <f>AVERAGE(R8:R34)</f>
        <v>5.8586370370370355</v>
      </c>
      <c r="S36" s="76"/>
    </row>
    <row r="37" spans="1:19" x14ac:dyDescent="0.3">
      <c r="A37" s="73" t="s">
        <v>28</v>
      </c>
      <c r="B37" s="74"/>
      <c r="C37" s="74"/>
      <c r="D37" s="75">
        <f>MIN(D8:D34)</f>
        <v>0.50880000000000003</v>
      </c>
      <c r="E37" s="74"/>
      <c r="F37" s="75">
        <f>MIN(F8:F34)</f>
        <v>0.85529999999999995</v>
      </c>
      <c r="G37" s="74"/>
      <c r="H37" s="75">
        <f>MIN(H8:H34)</f>
        <v>0.97130000000000005</v>
      </c>
      <c r="I37" s="74"/>
      <c r="J37" s="75">
        <f>MIN(J8:J34)</f>
        <v>0.37069999999999997</v>
      </c>
      <c r="K37" s="74"/>
      <c r="L37" s="75">
        <f>MIN(L8:L34)</f>
        <v>1.9336</v>
      </c>
      <c r="M37" s="74"/>
      <c r="N37" s="75">
        <f>MIN(N8:N34)</f>
        <v>1.82</v>
      </c>
      <c r="O37" s="74"/>
      <c r="P37" s="75">
        <f>MIN(P8:P34)</f>
        <v>5.1508000000000003</v>
      </c>
      <c r="Q37" s="74"/>
      <c r="R37" s="75">
        <f>MIN(R8:R34)</f>
        <v>2.6579999999999999</v>
      </c>
      <c r="S37" s="76"/>
    </row>
    <row r="38" spans="1:19" ht="15" thickBot="1" x14ac:dyDescent="0.35">
      <c r="A38" s="77" t="s">
        <v>29</v>
      </c>
      <c r="B38" s="78"/>
      <c r="C38" s="78"/>
      <c r="D38" s="79">
        <f>MAX(D8:D34)</f>
        <v>1.4251</v>
      </c>
      <c r="E38" s="78"/>
      <c r="F38" s="79">
        <f>MAX(F8:F34)</f>
        <v>2.3332999999999999</v>
      </c>
      <c r="G38" s="78"/>
      <c r="H38" s="79">
        <f>MAX(H8:H34)</f>
        <v>3.5695999999999999</v>
      </c>
      <c r="I38" s="78"/>
      <c r="J38" s="79">
        <f>MAX(J8:J34)</f>
        <v>4.4507000000000003</v>
      </c>
      <c r="K38" s="78"/>
      <c r="L38" s="79">
        <f>MAX(L8:L34)</f>
        <v>5.9343000000000004</v>
      </c>
      <c r="M38" s="78"/>
      <c r="N38" s="79">
        <f>MAX(N8:N34)</f>
        <v>6.0263</v>
      </c>
      <c r="O38" s="78"/>
      <c r="P38" s="79">
        <f>MAX(P8:P34)</f>
        <v>6.3723000000000001</v>
      </c>
      <c r="Q38" s="78"/>
      <c r="R38" s="79">
        <f>MAX(R8:R34)</f>
        <v>7.3322000000000003</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44341</v>
      </c>
      <c r="C8" s="65">
        <f>VLOOKUP($A8,'Return Data'!$B$7:$R$2843,4,0)</f>
        <v>20.957000000000001</v>
      </c>
      <c r="D8" s="65">
        <f>VLOOKUP($A8,'Return Data'!$B$7:$R$2843,10,0)</f>
        <v>1.2191000000000001</v>
      </c>
      <c r="E8" s="66">
        <f t="shared" ref="E8:E34" si="0">RANK(D8,D$8:D$34,0)</f>
        <v>5</v>
      </c>
      <c r="F8" s="65">
        <f>VLOOKUP($A8,'Return Data'!$B$7:$R$2843,11,0)</f>
        <v>1.9621999999999999</v>
      </c>
      <c r="G8" s="66">
        <f t="shared" ref="G8:G34" si="1">RANK(F8,F$8:F$34,0)</f>
        <v>1</v>
      </c>
      <c r="H8" s="65">
        <f>VLOOKUP($A8,'Return Data'!$B$7:$R$2843,12,0)</f>
        <v>2.7766999999999999</v>
      </c>
      <c r="I8" s="66">
        <f t="shared" ref="I8:I23" si="2">RANK(H8,H$8:H$34,0)</f>
        <v>8</v>
      </c>
      <c r="J8" s="65">
        <f>VLOOKUP($A8,'Return Data'!$B$7:$R$2843,13,0)</f>
        <v>3.3016000000000001</v>
      </c>
      <c r="K8" s="66">
        <f t="shared" ref="K8:K23" si="3">RANK(J8,J$8:J$34,0)</f>
        <v>6</v>
      </c>
      <c r="L8" s="65">
        <f>VLOOKUP($A8,'Return Data'!$B$7:$R$2843,17,0)</f>
        <v>4.6764999999999999</v>
      </c>
      <c r="M8" s="66">
        <f t="shared" ref="M8:M18" si="4">RANK(L8,L$8:L$34,0)</f>
        <v>7</v>
      </c>
      <c r="N8" s="65">
        <f>VLOOKUP($A8,'Return Data'!$B$7:$R$2843,14,0)</f>
        <v>5.2001999999999997</v>
      </c>
      <c r="O8" s="66">
        <f>RANK(N8,N$8:N$34,0)</f>
        <v>7</v>
      </c>
      <c r="P8" s="65">
        <f>VLOOKUP($A8,'Return Data'!$B$7:$R$2843,15,0)</f>
        <v>5.5204000000000004</v>
      </c>
      <c r="Q8" s="66">
        <f>RANK(P8,P$8:P$34,0)</f>
        <v>7</v>
      </c>
      <c r="R8" s="65">
        <f>VLOOKUP($A8,'Return Data'!$B$7:$R$2843,16,0)</f>
        <v>6.4462999999999999</v>
      </c>
      <c r="S8" s="67">
        <f t="shared" ref="S8:S34" si="5">RANK(R8,R$8:R$34,0)</f>
        <v>10</v>
      </c>
    </row>
    <row r="9" spans="1:20" x14ac:dyDescent="0.3">
      <c r="A9" s="63" t="s">
        <v>1742</v>
      </c>
      <c r="B9" s="64">
        <f>VLOOKUP($A9,'Return Data'!$B$7:$R$2843,3,0)</f>
        <v>44341</v>
      </c>
      <c r="C9" s="65">
        <f>VLOOKUP($A9,'Return Data'!$B$7:$R$2843,4,0)</f>
        <v>14.7409</v>
      </c>
      <c r="D9" s="65">
        <f>VLOOKUP($A9,'Return Data'!$B$7:$R$2843,10,0)</f>
        <v>1.123</v>
      </c>
      <c r="E9" s="66">
        <f t="shared" si="0"/>
        <v>11</v>
      </c>
      <c r="F9" s="65">
        <f>VLOOKUP($A9,'Return Data'!$B$7:$R$2843,11,0)</f>
        <v>1.7414000000000001</v>
      </c>
      <c r="G9" s="66">
        <f t="shared" si="1"/>
        <v>14</v>
      </c>
      <c r="H9" s="65">
        <f>VLOOKUP($A9,'Return Data'!$B$7:$R$2843,12,0)</f>
        <v>2.5697000000000001</v>
      </c>
      <c r="I9" s="66">
        <f t="shared" si="2"/>
        <v>14</v>
      </c>
      <c r="J9" s="65">
        <f>VLOOKUP($A9,'Return Data'!$B$7:$R$2843,13,0)</f>
        <v>2.9485999999999999</v>
      </c>
      <c r="K9" s="66">
        <f t="shared" si="3"/>
        <v>17</v>
      </c>
      <c r="L9" s="65">
        <f>VLOOKUP($A9,'Return Data'!$B$7:$R$2843,17,0)</f>
        <v>4.4901</v>
      </c>
      <c r="M9" s="66">
        <f t="shared" si="4"/>
        <v>13</v>
      </c>
      <c r="N9" s="65">
        <f>VLOOKUP($A9,'Return Data'!$B$7:$R$2843,14,0)</f>
        <v>5.0617000000000001</v>
      </c>
      <c r="O9" s="66">
        <f>RANK(N9,N$8:N$34,0)</f>
        <v>11</v>
      </c>
      <c r="P9" s="65">
        <f>VLOOKUP($A9,'Return Data'!$B$7:$R$2843,15,0)</f>
        <v>5.4840999999999998</v>
      </c>
      <c r="Q9" s="66">
        <f>RANK(P9,P$8:P$34,0)</f>
        <v>8</v>
      </c>
      <c r="R9" s="65">
        <f>VLOOKUP($A9,'Return Data'!$B$7:$R$2843,16,0)</f>
        <v>5.8871000000000002</v>
      </c>
      <c r="S9" s="67">
        <f t="shared" si="5"/>
        <v>13</v>
      </c>
    </row>
    <row r="10" spans="1:20" x14ac:dyDescent="0.3">
      <c r="A10" s="63" t="s">
        <v>1743</v>
      </c>
      <c r="B10" s="64">
        <f>VLOOKUP($A10,'Return Data'!$B$7:$R$2843,3,0)</f>
        <v>44341</v>
      </c>
      <c r="C10" s="65">
        <f>VLOOKUP($A10,'Return Data'!$B$7:$R$2843,4,0)</f>
        <v>12.744999999999999</v>
      </c>
      <c r="D10" s="65">
        <f>VLOOKUP($A10,'Return Data'!$B$7:$R$2843,10,0)</f>
        <v>1.1187</v>
      </c>
      <c r="E10" s="66">
        <f t="shared" si="0"/>
        <v>12</v>
      </c>
      <c r="F10" s="65">
        <f>VLOOKUP($A10,'Return Data'!$B$7:$R$2843,11,0)</f>
        <v>1.8866000000000001</v>
      </c>
      <c r="G10" s="66">
        <f t="shared" si="1"/>
        <v>4</v>
      </c>
      <c r="H10" s="65">
        <f>VLOOKUP($A10,'Return Data'!$B$7:$R$2843,12,0)</f>
        <v>2.8652000000000002</v>
      </c>
      <c r="I10" s="66">
        <f t="shared" si="2"/>
        <v>4</v>
      </c>
      <c r="J10" s="65">
        <f>VLOOKUP($A10,'Return Data'!$B$7:$R$2843,13,0)</f>
        <v>3.3239000000000001</v>
      </c>
      <c r="K10" s="66">
        <f t="shared" si="3"/>
        <v>5</v>
      </c>
      <c r="L10" s="65">
        <f>VLOOKUP($A10,'Return Data'!$B$7:$R$2843,17,0)</f>
        <v>4.8372999999999999</v>
      </c>
      <c r="M10" s="66">
        <f t="shared" si="4"/>
        <v>3</v>
      </c>
      <c r="N10" s="65">
        <f>VLOOKUP($A10,'Return Data'!$B$7:$R$2843,14,0)</f>
        <v>5.32</v>
      </c>
      <c r="O10" s="66">
        <f>RANK(N10,N$8:N$34,0)</f>
        <v>1</v>
      </c>
      <c r="P10" s="65"/>
      <c r="Q10" s="66"/>
      <c r="R10" s="65">
        <f>VLOOKUP($A10,'Return Data'!$B$7:$R$2843,16,0)</f>
        <v>5.6565000000000003</v>
      </c>
      <c r="S10" s="67">
        <f t="shared" si="5"/>
        <v>16</v>
      </c>
    </row>
    <row r="11" spans="1:20" x14ac:dyDescent="0.3">
      <c r="A11" s="63" t="s">
        <v>1744</v>
      </c>
      <c r="B11" s="64">
        <f>VLOOKUP($A11,'Return Data'!$B$7:$R$2843,3,0)</f>
        <v>44341</v>
      </c>
      <c r="C11" s="65">
        <f>VLOOKUP($A11,'Return Data'!$B$7:$R$2843,4,0)</f>
        <v>11.2843</v>
      </c>
      <c r="D11" s="65">
        <f>VLOOKUP($A11,'Return Data'!$B$7:$R$2843,10,0)</f>
        <v>0.80579999999999996</v>
      </c>
      <c r="E11" s="66">
        <f t="shared" si="0"/>
        <v>24</v>
      </c>
      <c r="F11" s="65">
        <f>VLOOKUP($A11,'Return Data'!$B$7:$R$2843,11,0)</f>
        <v>1.1336999999999999</v>
      </c>
      <c r="G11" s="66">
        <f t="shared" si="1"/>
        <v>24</v>
      </c>
      <c r="H11" s="65">
        <f>VLOOKUP($A11,'Return Data'!$B$7:$R$2843,12,0)</f>
        <v>1.7603</v>
      </c>
      <c r="I11" s="66">
        <f t="shared" si="2"/>
        <v>22</v>
      </c>
      <c r="J11" s="65">
        <f>VLOOKUP($A11,'Return Data'!$B$7:$R$2843,13,0)</f>
        <v>2.2786</v>
      </c>
      <c r="K11" s="66">
        <f t="shared" si="3"/>
        <v>20</v>
      </c>
      <c r="L11" s="65">
        <f>VLOOKUP($A11,'Return Data'!$B$7:$R$2843,17,0)</f>
        <v>3.46</v>
      </c>
      <c r="M11" s="66">
        <f t="shared" si="4"/>
        <v>20</v>
      </c>
      <c r="N11" s="65"/>
      <c r="O11" s="66"/>
      <c r="P11" s="65"/>
      <c r="Q11" s="66"/>
      <c r="R11" s="65">
        <f>VLOOKUP($A11,'Return Data'!$B$7:$R$2843,16,0)</f>
        <v>4.1997999999999998</v>
      </c>
      <c r="S11" s="67">
        <f t="shared" si="5"/>
        <v>21</v>
      </c>
    </row>
    <row r="12" spans="1:20" x14ac:dyDescent="0.3">
      <c r="A12" s="63" t="s">
        <v>1745</v>
      </c>
      <c r="B12" s="64">
        <f>VLOOKUP($A12,'Return Data'!$B$7:$R$2843,3,0)</f>
        <v>44341</v>
      </c>
      <c r="C12" s="65">
        <f>VLOOKUP($A12,'Return Data'!$B$7:$R$2843,4,0)</f>
        <v>11.829000000000001</v>
      </c>
      <c r="D12" s="65">
        <f>VLOOKUP($A12,'Return Data'!$B$7:$R$2843,10,0)</f>
        <v>1.1026</v>
      </c>
      <c r="E12" s="66">
        <f t="shared" si="0"/>
        <v>13</v>
      </c>
      <c r="F12" s="65">
        <f>VLOOKUP($A12,'Return Data'!$B$7:$R$2843,11,0)</f>
        <v>1.6412</v>
      </c>
      <c r="G12" s="66">
        <f t="shared" si="1"/>
        <v>19</v>
      </c>
      <c r="H12" s="65">
        <f>VLOOKUP($A12,'Return Data'!$B$7:$R$2843,12,0)</f>
        <v>2.4866000000000001</v>
      </c>
      <c r="I12" s="66">
        <f t="shared" si="2"/>
        <v>17</v>
      </c>
      <c r="J12" s="65">
        <f>VLOOKUP($A12,'Return Data'!$B$7:$R$2843,13,0)</f>
        <v>3.1208999999999998</v>
      </c>
      <c r="K12" s="66">
        <f t="shared" si="3"/>
        <v>15</v>
      </c>
      <c r="L12" s="65">
        <f>VLOOKUP($A12,'Return Data'!$B$7:$R$2843,17,0)</f>
        <v>4.5122999999999998</v>
      </c>
      <c r="M12" s="66">
        <f t="shared" si="4"/>
        <v>12</v>
      </c>
      <c r="N12" s="65">
        <f>VLOOKUP($A12,'Return Data'!$B$7:$R$2843,14,0)</f>
        <v>5.0925000000000002</v>
      </c>
      <c r="O12" s="66">
        <f t="shared" ref="O12:O18" si="6">RANK(N12,N$8:N$34,0)</f>
        <v>9</v>
      </c>
      <c r="P12" s="65"/>
      <c r="Q12" s="66"/>
      <c r="R12" s="65">
        <f>VLOOKUP($A12,'Return Data'!$B$7:$R$2843,16,0)</f>
        <v>5.1711</v>
      </c>
      <c r="S12" s="67">
        <f t="shared" si="5"/>
        <v>18</v>
      </c>
    </row>
    <row r="13" spans="1:20" x14ac:dyDescent="0.3">
      <c r="A13" s="63" t="s">
        <v>1746</v>
      </c>
      <c r="B13" s="64">
        <f>VLOOKUP($A13,'Return Data'!$B$7:$R$2843,3,0)</f>
        <v>44341</v>
      </c>
      <c r="C13" s="65">
        <f>VLOOKUP($A13,'Return Data'!$B$7:$R$2843,4,0)</f>
        <v>15.213200000000001</v>
      </c>
      <c r="D13" s="65">
        <f>VLOOKUP($A13,'Return Data'!$B$7:$R$2843,10,0)</f>
        <v>1.0898000000000001</v>
      </c>
      <c r="E13" s="66">
        <f t="shared" si="0"/>
        <v>14</v>
      </c>
      <c r="F13" s="65">
        <f>VLOOKUP($A13,'Return Data'!$B$7:$R$2843,11,0)</f>
        <v>1.8259000000000001</v>
      </c>
      <c r="G13" s="66">
        <f t="shared" si="1"/>
        <v>8</v>
      </c>
      <c r="H13" s="65">
        <f>VLOOKUP($A13,'Return Data'!$B$7:$R$2843,12,0)</f>
        <v>2.7265999999999999</v>
      </c>
      <c r="I13" s="66">
        <f t="shared" si="2"/>
        <v>11</v>
      </c>
      <c r="J13" s="65">
        <f>VLOOKUP($A13,'Return Data'!$B$7:$R$2843,13,0)</f>
        <v>3.1402999999999999</v>
      </c>
      <c r="K13" s="66">
        <f t="shared" si="3"/>
        <v>12</v>
      </c>
      <c r="L13" s="65">
        <f>VLOOKUP($A13,'Return Data'!$B$7:$R$2843,17,0)</f>
        <v>4.7720000000000002</v>
      </c>
      <c r="M13" s="66">
        <f t="shared" si="4"/>
        <v>4</v>
      </c>
      <c r="N13" s="65">
        <f>VLOOKUP($A13,'Return Data'!$B$7:$R$2843,14,0)</f>
        <v>5.2857000000000003</v>
      </c>
      <c r="O13" s="66">
        <f t="shared" si="6"/>
        <v>4</v>
      </c>
      <c r="P13" s="65">
        <f>VLOOKUP($A13,'Return Data'!$B$7:$R$2843,15,0)</f>
        <v>5.6497999999999999</v>
      </c>
      <c r="Q13" s="66">
        <f t="shared" ref="Q13:Q18" si="7">RANK(P13,P$8:P$34,0)</f>
        <v>2</v>
      </c>
      <c r="R13" s="65">
        <f>VLOOKUP($A13,'Return Data'!$B$7:$R$2843,16,0)</f>
        <v>6.2554999999999996</v>
      </c>
      <c r="S13" s="67">
        <f t="shared" si="5"/>
        <v>11</v>
      </c>
    </row>
    <row r="14" spans="1:20" x14ac:dyDescent="0.3">
      <c r="A14" s="63" t="s">
        <v>1747</v>
      </c>
      <c r="B14" s="64">
        <f>VLOOKUP($A14,'Return Data'!$B$7:$R$2843,3,0)</f>
        <v>44341</v>
      </c>
      <c r="C14" s="65">
        <f>VLOOKUP($A14,'Return Data'!$B$7:$R$2843,4,0)</f>
        <v>24.14</v>
      </c>
      <c r="D14" s="65">
        <f>VLOOKUP($A14,'Return Data'!$B$7:$R$2843,10,0)</f>
        <v>1.1480999999999999</v>
      </c>
      <c r="E14" s="66">
        <f t="shared" si="0"/>
        <v>8</v>
      </c>
      <c r="F14" s="65">
        <f>VLOOKUP($A14,'Return Data'!$B$7:$R$2843,11,0)</f>
        <v>1.8179000000000001</v>
      </c>
      <c r="G14" s="66">
        <f t="shared" si="1"/>
        <v>9</v>
      </c>
      <c r="H14" s="65">
        <f>VLOOKUP($A14,'Return Data'!$B$7:$R$2843,12,0)</f>
        <v>2.7233999999999998</v>
      </c>
      <c r="I14" s="66">
        <f t="shared" si="2"/>
        <v>12</v>
      </c>
      <c r="J14" s="65">
        <f>VLOOKUP($A14,'Return Data'!$B$7:$R$2843,13,0)</f>
        <v>3.1667999999999998</v>
      </c>
      <c r="K14" s="66">
        <f t="shared" si="3"/>
        <v>10</v>
      </c>
      <c r="L14" s="65">
        <f>VLOOKUP($A14,'Return Data'!$B$7:$R$2843,17,0)</f>
        <v>4.3526999999999996</v>
      </c>
      <c r="M14" s="66">
        <f t="shared" si="4"/>
        <v>15</v>
      </c>
      <c r="N14" s="65">
        <f>VLOOKUP($A14,'Return Data'!$B$7:$R$2843,14,0)</f>
        <v>4.8765999999999998</v>
      </c>
      <c r="O14" s="66">
        <f t="shared" si="6"/>
        <v>13</v>
      </c>
      <c r="P14" s="65">
        <f>VLOOKUP($A14,'Return Data'!$B$7:$R$2843,15,0)</f>
        <v>5.2737999999999996</v>
      </c>
      <c r="Q14" s="66">
        <f t="shared" si="7"/>
        <v>13</v>
      </c>
      <c r="R14" s="65">
        <f>VLOOKUP($A14,'Return Data'!$B$7:$R$2843,16,0)</f>
        <v>6.6959999999999997</v>
      </c>
      <c r="S14" s="67">
        <f t="shared" si="5"/>
        <v>7</v>
      </c>
    </row>
    <row r="15" spans="1:20" x14ac:dyDescent="0.3">
      <c r="A15" s="63" t="s">
        <v>1748</v>
      </c>
      <c r="B15" s="64">
        <f>VLOOKUP($A15,'Return Data'!$B$7:$R$2843,3,0)</f>
        <v>44341</v>
      </c>
      <c r="C15" s="65">
        <f>VLOOKUP($A15,'Return Data'!$B$7:$R$2843,4,0)</f>
        <v>26.985199999999999</v>
      </c>
      <c r="D15" s="65">
        <f>VLOOKUP($A15,'Return Data'!$B$7:$R$2843,10,0)</f>
        <v>1.1910000000000001</v>
      </c>
      <c r="E15" s="66">
        <f t="shared" si="0"/>
        <v>6</v>
      </c>
      <c r="F15" s="65">
        <f>VLOOKUP($A15,'Return Data'!$B$7:$R$2843,11,0)</f>
        <v>1.8379000000000001</v>
      </c>
      <c r="G15" s="66">
        <f t="shared" si="1"/>
        <v>7</v>
      </c>
      <c r="H15" s="65">
        <f>VLOOKUP($A15,'Return Data'!$B$7:$R$2843,12,0)</f>
        <v>2.8567999999999998</v>
      </c>
      <c r="I15" s="66">
        <f t="shared" si="2"/>
        <v>5</v>
      </c>
      <c r="J15" s="65">
        <f>VLOOKUP($A15,'Return Data'!$B$7:$R$2843,13,0)</f>
        <v>3.2290000000000001</v>
      </c>
      <c r="K15" s="66">
        <f t="shared" si="3"/>
        <v>8</v>
      </c>
      <c r="L15" s="65">
        <f>VLOOKUP($A15,'Return Data'!$B$7:$R$2843,17,0)</f>
        <v>4.6036999999999999</v>
      </c>
      <c r="M15" s="66">
        <f t="shared" si="4"/>
        <v>10</v>
      </c>
      <c r="N15" s="65">
        <f>VLOOKUP($A15,'Return Data'!$B$7:$R$2843,14,0)</f>
        <v>5.1853999999999996</v>
      </c>
      <c r="O15" s="66">
        <f t="shared" si="6"/>
        <v>8</v>
      </c>
      <c r="P15" s="65">
        <f>VLOOKUP($A15,'Return Data'!$B$7:$R$2843,15,0)</f>
        <v>5.5514999999999999</v>
      </c>
      <c r="Q15" s="66">
        <f t="shared" si="7"/>
        <v>6</v>
      </c>
      <c r="R15" s="65">
        <f>VLOOKUP($A15,'Return Data'!$B$7:$R$2843,16,0)</f>
        <v>7.1313000000000004</v>
      </c>
      <c r="S15" s="67">
        <f t="shared" si="5"/>
        <v>2</v>
      </c>
    </row>
    <row r="16" spans="1:20" x14ac:dyDescent="0.3">
      <c r="A16" s="63" t="s">
        <v>1749</v>
      </c>
      <c r="B16" s="64">
        <f>VLOOKUP($A16,'Return Data'!$B$7:$R$2843,3,0)</f>
        <v>44341</v>
      </c>
      <c r="C16" s="65">
        <f>VLOOKUP($A16,'Return Data'!$B$7:$R$2843,4,0)</f>
        <v>25.625699999999998</v>
      </c>
      <c r="D16" s="65">
        <f>VLOOKUP($A16,'Return Data'!$B$7:$R$2843,10,0)</f>
        <v>1.0589</v>
      </c>
      <c r="E16" s="66">
        <f t="shared" si="0"/>
        <v>17</v>
      </c>
      <c r="F16" s="65">
        <f>VLOOKUP($A16,'Return Data'!$B$7:$R$2843,11,0)</f>
        <v>1.7102999999999999</v>
      </c>
      <c r="G16" s="66">
        <f t="shared" si="1"/>
        <v>16</v>
      </c>
      <c r="H16" s="65">
        <f>VLOOKUP($A16,'Return Data'!$B$7:$R$2843,12,0)</f>
        <v>2.6135999999999999</v>
      </c>
      <c r="I16" s="66">
        <f t="shared" si="2"/>
        <v>13</v>
      </c>
      <c r="J16" s="65">
        <f>VLOOKUP($A16,'Return Data'!$B$7:$R$2843,13,0)</f>
        <v>3.0945999999999998</v>
      </c>
      <c r="K16" s="66">
        <f t="shared" si="3"/>
        <v>16</v>
      </c>
      <c r="L16" s="65">
        <f>VLOOKUP($A16,'Return Data'!$B$7:$R$2843,17,0)</f>
        <v>4.3323999999999998</v>
      </c>
      <c r="M16" s="66">
        <f t="shared" si="4"/>
        <v>16</v>
      </c>
      <c r="N16" s="65">
        <f>VLOOKUP($A16,'Return Data'!$B$7:$R$2843,14,0)</f>
        <v>5.0625999999999998</v>
      </c>
      <c r="O16" s="66">
        <f t="shared" si="6"/>
        <v>10</v>
      </c>
      <c r="P16" s="65">
        <f>VLOOKUP($A16,'Return Data'!$B$7:$R$2843,15,0)</f>
        <v>5.4236000000000004</v>
      </c>
      <c r="Q16" s="66">
        <f t="shared" si="7"/>
        <v>9</v>
      </c>
      <c r="R16" s="65">
        <f>VLOOKUP($A16,'Return Data'!$B$7:$R$2843,16,0)</f>
        <v>6.7358000000000002</v>
      </c>
      <c r="S16" s="67">
        <f t="shared" si="5"/>
        <v>6</v>
      </c>
    </row>
    <row r="17" spans="1:19" x14ac:dyDescent="0.3">
      <c r="A17" s="63" t="s">
        <v>1750</v>
      </c>
      <c r="B17" s="64">
        <f>VLOOKUP($A17,'Return Data'!$B$7:$R$2843,3,0)</f>
        <v>44341</v>
      </c>
      <c r="C17" s="65">
        <f>VLOOKUP($A17,'Return Data'!$B$7:$R$2843,4,0)</f>
        <v>14.299200000000001</v>
      </c>
      <c r="D17" s="65">
        <f>VLOOKUP($A17,'Return Data'!$B$7:$R$2843,10,0)</f>
        <v>0.91180000000000005</v>
      </c>
      <c r="E17" s="66">
        <f t="shared" si="0"/>
        <v>21</v>
      </c>
      <c r="F17" s="65">
        <f>VLOOKUP($A17,'Return Data'!$B$7:$R$2843,11,0)</f>
        <v>1.1093999999999999</v>
      </c>
      <c r="G17" s="66">
        <f t="shared" si="1"/>
        <v>25</v>
      </c>
      <c r="H17" s="65">
        <f>VLOOKUP($A17,'Return Data'!$B$7:$R$2843,12,0)</f>
        <v>1.4501999999999999</v>
      </c>
      <c r="I17" s="66">
        <f t="shared" si="2"/>
        <v>24</v>
      </c>
      <c r="J17" s="65">
        <f>VLOOKUP($A17,'Return Data'!$B$7:$R$2843,13,0)</f>
        <v>1.8788</v>
      </c>
      <c r="K17" s="66">
        <f t="shared" si="3"/>
        <v>22</v>
      </c>
      <c r="L17" s="65">
        <f>VLOOKUP($A17,'Return Data'!$B$7:$R$2843,17,0)</f>
        <v>3.6789000000000001</v>
      </c>
      <c r="M17" s="66">
        <f t="shared" si="4"/>
        <v>19</v>
      </c>
      <c r="N17" s="65">
        <f>VLOOKUP($A17,'Return Data'!$B$7:$R$2843,14,0)</f>
        <v>4.4172000000000002</v>
      </c>
      <c r="O17" s="66">
        <f t="shared" si="6"/>
        <v>16</v>
      </c>
      <c r="P17" s="65">
        <f>VLOOKUP($A17,'Return Data'!$B$7:$R$2843,15,0)</f>
        <v>5.1451000000000002</v>
      </c>
      <c r="Q17" s="66">
        <f t="shared" si="7"/>
        <v>14</v>
      </c>
      <c r="R17" s="65">
        <f>VLOOKUP($A17,'Return Data'!$B$7:$R$2843,16,0)</f>
        <v>5.7141999999999999</v>
      </c>
      <c r="S17" s="67">
        <f t="shared" si="5"/>
        <v>15</v>
      </c>
    </row>
    <row r="18" spans="1:19" x14ac:dyDescent="0.3">
      <c r="A18" s="63" t="s">
        <v>1751</v>
      </c>
      <c r="B18" s="64">
        <f>VLOOKUP($A18,'Return Data'!$B$7:$R$2843,3,0)</f>
        <v>44341</v>
      </c>
      <c r="C18" s="65">
        <f>VLOOKUP($A18,'Return Data'!$B$7:$R$2843,4,0)</f>
        <v>24.887799999999999</v>
      </c>
      <c r="D18" s="65">
        <f>VLOOKUP($A18,'Return Data'!$B$7:$R$2843,10,0)</f>
        <v>1.0073000000000001</v>
      </c>
      <c r="E18" s="66">
        <f t="shared" si="0"/>
        <v>19</v>
      </c>
      <c r="F18" s="65">
        <f>VLOOKUP($A18,'Return Data'!$B$7:$R$2843,11,0)</f>
        <v>1.6819999999999999</v>
      </c>
      <c r="G18" s="66">
        <f t="shared" si="1"/>
        <v>17</v>
      </c>
      <c r="H18" s="65">
        <f>VLOOKUP($A18,'Return Data'!$B$7:$R$2843,12,0)</f>
        <v>2.5691999999999999</v>
      </c>
      <c r="I18" s="66">
        <f t="shared" si="2"/>
        <v>15</v>
      </c>
      <c r="J18" s="65">
        <f>VLOOKUP($A18,'Return Data'!$B$7:$R$2843,13,0)</f>
        <v>3.1255000000000002</v>
      </c>
      <c r="K18" s="66">
        <f t="shared" si="3"/>
        <v>13</v>
      </c>
      <c r="L18" s="65">
        <f>VLOOKUP($A18,'Return Data'!$B$7:$R$2843,17,0)</f>
        <v>4.5902000000000003</v>
      </c>
      <c r="M18" s="66">
        <f t="shared" si="4"/>
        <v>11</v>
      </c>
      <c r="N18" s="65">
        <f>VLOOKUP($A18,'Return Data'!$B$7:$R$2843,14,0)</f>
        <v>5.0061</v>
      </c>
      <c r="O18" s="66">
        <f t="shared" si="6"/>
        <v>12</v>
      </c>
      <c r="P18" s="65">
        <f>VLOOKUP($A18,'Return Data'!$B$7:$R$2843,15,0)</f>
        <v>5.4177</v>
      </c>
      <c r="Q18" s="66">
        <f t="shared" si="7"/>
        <v>10</v>
      </c>
      <c r="R18" s="65">
        <f>VLOOKUP($A18,'Return Data'!$B$7:$R$2843,16,0)</f>
        <v>6.6902999999999997</v>
      </c>
      <c r="S18" s="67">
        <f t="shared" si="5"/>
        <v>8</v>
      </c>
    </row>
    <row r="19" spans="1:19" x14ac:dyDescent="0.3">
      <c r="A19" s="63" t="s">
        <v>1752</v>
      </c>
      <c r="B19" s="64">
        <f>VLOOKUP($A19,'Return Data'!$B$7:$R$2843,3,0)</f>
        <v>44341</v>
      </c>
      <c r="C19" s="65">
        <f>VLOOKUP($A19,'Return Data'!$B$7:$R$2843,4,0)</f>
        <v>10.5578</v>
      </c>
      <c r="D19" s="65">
        <f>VLOOKUP($A19,'Return Data'!$B$7:$R$2843,10,0)</f>
        <v>0.79720000000000002</v>
      </c>
      <c r="E19" s="66">
        <f t="shared" si="0"/>
        <v>25</v>
      </c>
      <c r="F19" s="65">
        <f>VLOOKUP($A19,'Return Data'!$B$7:$R$2843,11,0)</f>
        <v>1.1438999999999999</v>
      </c>
      <c r="G19" s="66">
        <f t="shared" si="1"/>
        <v>23</v>
      </c>
      <c r="H19" s="65">
        <f>VLOOKUP($A19,'Return Data'!$B$7:$R$2843,12,0)</f>
        <v>1.7943</v>
      </c>
      <c r="I19" s="66">
        <f t="shared" si="2"/>
        <v>21</v>
      </c>
      <c r="J19" s="65">
        <f>VLOOKUP($A19,'Return Data'!$B$7:$R$2843,13,0)</f>
        <v>2.2210999999999999</v>
      </c>
      <c r="K19" s="66">
        <f t="shared" si="3"/>
        <v>21</v>
      </c>
      <c r="L19" s="65"/>
      <c r="M19" s="66"/>
      <c r="N19" s="65"/>
      <c r="O19" s="66"/>
      <c r="P19" s="65"/>
      <c r="Q19" s="66"/>
      <c r="R19" s="65">
        <f>VLOOKUP($A19,'Return Data'!$B$7:$R$2843,16,0)</f>
        <v>3.226</v>
      </c>
      <c r="S19" s="67">
        <f t="shared" si="5"/>
        <v>23</v>
      </c>
    </row>
    <row r="20" spans="1:19" x14ac:dyDescent="0.3">
      <c r="A20" s="63" t="s">
        <v>1753</v>
      </c>
      <c r="B20" s="64">
        <f>VLOOKUP($A20,'Return Data'!$B$7:$R$2843,3,0)</f>
        <v>44341</v>
      </c>
      <c r="C20" s="65">
        <f>VLOOKUP($A20,'Return Data'!$B$7:$R$2843,4,0)</f>
        <v>26.126799999999999</v>
      </c>
      <c r="D20" s="65">
        <f>VLOOKUP($A20,'Return Data'!$B$7:$R$2843,10,0)</f>
        <v>0.73219999999999996</v>
      </c>
      <c r="E20" s="66">
        <f t="shared" si="0"/>
        <v>26</v>
      </c>
      <c r="F20" s="65">
        <f>VLOOKUP($A20,'Return Data'!$B$7:$R$2843,11,0)</f>
        <v>1.1055999999999999</v>
      </c>
      <c r="G20" s="66">
        <f t="shared" si="1"/>
        <v>26</v>
      </c>
      <c r="H20" s="65">
        <f>VLOOKUP($A20,'Return Data'!$B$7:$R$2843,12,0)</f>
        <v>1.631</v>
      </c>
      <c r="I20" s="66">
        <f t="shared" si="2"/>
        <v>23</v>
      </c>
      <c r="J20" s="65">
        <f>VLOOKUP($A20,'Return Data'!$B$7:$R$2843,13,0)</f>
        <v>1.7672000000000001</v>
      </c>
      <c r="K20" s="66">
        <f t="shared" si="3"/>
        <v>23</v>
      </c>
      <c r="L20" s="65">
        <f>VLOOKUP($A20,'Return Data'!$B$7:$R$2843,17,0)</f>
        <v>3.2439</v>
      </c>
      <c r="M20" s="66">
        <f>RANK(L20,L$8:L$34,0)</f>
        <v>21</v>
      </c>
      <c r="N20" s="65">
        <f>VLOOKUP($A20,'Return Data'!$B$7:$R$2843,14,0)</f>
        <v>4.0129999999999999</v>
      </c>
      <c r="O20" s="66">
        <f>RANK(N20,N$8:N$34,0)</f>
        <v>17</v>
      </c>
      <c r="P20" s="65">
        <f>VLOOKUP($A20,'Return Data'!$B$7:$R$2843,15,0)</f>
        <v>4.7214</v>
      </c>
      <c r="Q20" s="66">
        <f>RANK(P20,P$8:P$34,0)</f>
        <v>15</v>
      </c>
      <c r="R20" s="65">
        <f>VLOOKUP($A20,'Return Data'!$B$7:$R$2843,16,0)</f>
        <v>6.6748000000000003</v>
      </c>
      <c r="S20" s="67">
        <f t="shared" si="5"/>
        <v>9</v>
      </c>
    </row>
    <row r="21" spans="1:19" x14ac:dyDescent="0.3">
      <c r="A21" s="63" t="s">
        <v>1754</v>
      </c>
      <c r="B21" s="64">
        <f>VLOOKUP($A21,'Return Data'!$B$7:$R$2843,3,0)</f>
        <v>44341</v>
      </c>
      <c r="C21" s="65">
        <f>VLOOKUP($A21,'Return Data'!$B$7:$R$2843,4,0)</f>
        <v>29.244399999999999</v>
      </c>
      <c r="D21" s="65">
        <f>VLOOKUP($A21,'Return Data'!$B$7:$R$2843,10,0)</f>
        <v>1.1499999999999999</v>
      </c>
      <c r="E21" s="66">
        <f t="shared" si="0"/>
        <v>7</v>
      </c>
      <c r="F21" s="65">
        <f>VLOOKUP($A21,'Return Data'!$B$7:$R$2843,11,0)</f>
        <v>1.9338</v>
      </c>
      <c r="G21" s="66">
        <f t="shared" si="1"/>
        <v>3</v>
      </c>
      <c r="H21" s="65">
        <f>VLOOKUP($A21,'Return Data'!$B$7:$R$2843,12,0)</f>
        <v>2.9011</v>
      </c>
      <c r="I21" s="66">
        <f t="shared" si="2"/>
        <v>3</v>
      </c>
      <c r="J21" s="65">
        <f>VLOOKUP($A21,'Return Data'!$B$7:$R$2843,13,0)</f>
        <v>3.4599000000000002</v>
      </c>
      <c r="K21" s="66">
        <f t="shared" si="3"/>
        <v>3</v>
      </c>
      <c r="L21" s="65">
        <f>VLOOKUP($A21,'Return Data'!$B$7:$R$2843,17,0)</f>
        <v>4.7039999999999997</v>
      </c>
      <c r="M21" s="66">
        <f>RANK(L21,L$8:L$34,0)</f>
        <v>6</v>
      </c>
      <c r="N21" s="65">
        <f>VLOOKUP($A21,'Return Data'!$B$7:$R$2843,14,0)</f>
        <v>5.2827000000000002</v>
      </c>
      <c r="O21" s="66">
        <f>RANK(N21,N$8:N$34,0)</f>
        <v>5</v>
      </c>
      <c r="P21" s="65">
        <f>VLOOKUP($A21,'Return Data'!$B$7:$R$2843,15,0)</f>
        <v>5.6497999999999999</v>
      </c>
      <c r="Q21" s="66">
        <f>RANK(P21,P$8:P$34,0)</f>
        <v>2</v>
      </c>
      <c r="R21" s="65">
        <f>VLOOKUP($A21,'Return Data'!$B$7:$R$2843,16,0)</f>
        <v>7.0913000000000004</v>
      </c>
      <c r="S21" s="67">
        <f t="shared" si="5"/>
        <v>3</v>
      </c>
    </row>
    <row r="22" spans="1:19" x14ac:dyDescent="0.3">
      <c r="A22" s="63" t="s">
        <v>1755</v>
      </c>
      <c r="B22" s="64">
        <f>VLOOKUP($A22,'Return Data'!$B$7:$R$2843,3,0)</f>
        <v>44341</v>
      </c>
      <c r="C22" s="65">
        <f>VLOOKUP($A22,'Return Data'!$B$7:$R$2843,4,0)</f>
        <v>15.069000000000001</v>
      </c>
      <c r="D22" s="65">
        <f>VLOOKUP($A22,'Return Data'!$B$7:$R$2843,10,0)</f>
        <v>1.1274</v>
      </c>
      <c r="E22" s="66">
        <f t="shared" si="0"/>
        <v>10</v>
      </c>
      <c r="F22" s="65">
        <f>VLOOKUP($A22,'Return Data'!$B$7:$R$2843,11,0)</f>
        <v>1.8726</v>
      </c>
      <c r="G22" s="66">
        <f t="shared" si="1"/>
        <v>6</v>
      </c>
      <c r="H22" s="65">
        <f>VLOOKUP($A22,'Return Data'!$B$7:$R$2843,12,0)</f>
        <v>2.8250000000000002</v>
      </c>
      <c r="I22" s="66">
        <f t="shared" si="2"/>
        <v>7</v>
      </c>
      <c r="J22" s="65">
        <f>VLOOKUP($A22,'Return Data'!$B$7:$R$2843,13,0)</f>
        <v>3.5811999999999999</v>
      </c>
      <c r="K22" s="66">
        <f t="shared" si="3"/>
        <v>2</v>
      </c>
      <c r="L22" s="65">
        <f>VLOOKUP($A22,'Return Data'!$B$7:$R$2843,17,0)</f>
        <v>4.9134000000000002</v>
      </c>
      <c r="M22" s="66">
        <f>RANK(L22,L$8:L$34,0)</f>
        <v>2</v>
      </c>
      <c r="N22" s="65">
        <f>VLOOKUP($A22,'Return Data'!$B$7:$R$2843,14,0)</f>
        <v>5.3037999999999998</v>
      </c>
      <c r="O22" s="66">
        <f>RANK(N22,N$8:N$34,0)</f>
        <v>2</v>
      </c>
      <c r="P22" s="65">
        <f>VLOOKUP($A22,'Return Data'!$B$7:$R$2843,15,0)</f>
        <v>5.6435000000000004</v>
      </c>
      <c r="Q22" s="66">
        <f>RANK(P22,P$8:P$34,0)</f>
        <v>4</v>
      </c>
      <c r="R22" s="65">
        <f>VLOOKUP($A22,'Return Data'!$B$7:$R$2843,16,0)</f>
        <v>6.1166999999999998</v>
      </c>
      <c r="S22" s="67">
        <f t="shared" si="5"/>
        <v>12</v>
      </c>
    </row>
    <row r="23" spans="1:19" x14ac:dyDescent="0.3">
      <c r="A23" s="63" t="s">
        <v>1756</v>
      </c>
      <c r="B23" s="64">
        <f>VLOOKUP($A23,'Return Data'!$B$7:$R$2843,3,0)</f>
        <v>44341</v>
      </c>
      <c r="C23" s="65">
        <f>VLOOKUP($A23,'Return Data'!$B$7:$R$2843,4,0)</f>
        <v>11.036099999999999</v>
      </c>
      <c r="D23" s="65">
        <f>VLOOKUP($A23,'Return Data'!$B$7:$R$2843,10,0)</f>
        <v>1.0364</v>
      </c>
      <c r="E23" s="66">
        <f t="shared" si="0"/>
        <v>18</v>
      </c>
      <c r="F23" s="65">
        <f>VLOOKUP($A23,'Return Data'!$B$7:$R$2843,11,0)</f>
        <v>1.5346</v>
      </c>
      <c r="G23" s="66">
        <f t="shared" si="1"/>
        <v>20</v>
      </c>
      <c r="H23" s="65">
        <f>VLOOKUP($A23,'Return Data'!$B$7:$R$2843,12,0)</f>
        <v>2.2846000000000002</v>
      </c>
      <c r="I23" s="66">
        <f t="shared" si="2"/>
        <v>19</v>
      </c>
      <c r="J23" s="65">
        <f>VLOOKUP($A23,'Return Data'!$B$7:$R$2843,13,0)</f>
        <v>2.5735999999999999</v>
      </c>
      <c r="K23" s="66">
        <f t="shared" si="3"/>
        <v>19</v>
      </c>
      <c r="L23" s="65">
        <f>VLOOKUP($A23,'Return Data'!$B$7:$R$2843,17,0)</f>
        <v>4.0717999999999996</v>
      </c>
      <c r="M23" s="66">
        <f>RANK(L23,L$8:L$34,0)</f>
        <v>18</v>
      </c>
      <c r="N23" s="65"/>
      <c r="O23" s="66"/>
      <c r="P23" s="65"/>
      <c r="Q23" s="66"/>
      <c r="R23" s="65">
        <f>VLOOKUP($A23,'Return Data'!$B$7:$R$2843,16,0)</f>
        <v>4.3190999999999997</v>
      </c>
      <c r="S23" s="67">
        <f t="shared" si="5"/>
        <v>20</v>
      </c>
    </row>
    <row r="24" spans="1:19" x14ac:dyDescent="0.3">
      <c r="A24" s="63" t="s">
        <v>1757</v>
      </c>
      <c r="B24" s="64">
        <f>VLOOKUP($A24,'Return Data'!$B$7:$R$2843,3,0)</f>
        <v>44341</v>
      </c>
      <c r="C24" s="65">
        <f>VLOOKUP($A24,'Return Data'!$B$7:$R$2843,4,0)</f>
        <v>10.2004</v>
      </c>
      <c r="D24" s="65">
        <f>VLOOKUP($A24,'Return Data'!$B$7:$R$2843,10,0)</f>
        <v>0.87419999999999998</v>
      </c>
      <c r="E24" s="66">
        <f t="shared" si="0"/>
        <v>23</v>
      </c>
      <c r="F24" s="65">
        <f>VLOOKUP($A24,'Return Data'!$B$7:$R$2843,11,0)</f>
        <v>1.3411999999999999</v>
      </c>
      <c r="G24" s="66">
        <f t="shared" si="1"/>
        <v>21</v>
      </c>
      <c r="H24" s="65"/>
      <c r="I24" s="66"/>
      <c r="J24" s="65"/>
      <c r="K24" s="66"/>
      <c r="L24" s="65"/>
      <c r="M24" s="66"/>
      <c r="N24" s="65"/>
      <c r="O24" s="66"/>
      <c r="P24" s="65"/>
      <c r="Q24" s="66"/>
      <c r="R24" s="65">
        <f>VLOOKUP($A24,'Return Data'!$B$7:$R$2843,16,0)</f>
        <v>2.004</v>
      </c>
      <c r="S24" s="67">
        <f t="shared" si="5"/>
        <v>27</v>
      </c>
    </row>
    <row r="25" spans="1:19" x14ac:dyDescent="0.3">
      <c r="A25" s="63" t="s">
        <v>1758</v>
      </c>
      <c r="B25" s="64">
        <f>VLOOKUP($A25,'Return Data'!$B$7:$R$2843,3,0)</f>
        <v>44341</v>
      </c>
      <c r="C25" s="65">
        <f>VLOOKUP($A25,'Return Data'!$B$7:$R$2843,4,0)</f>
        <v>10.311</v>
      </c>
      <c r="D25" s="65">
        <f>VLOOKUP($A25,'Return Data'!$B$7:$R$2843,10,0)</f>
        <v>1.0783</v>
      </c>
      <c r="E25" s="66">
        <f t="shared" si="0"/>
        <v>16</v>
      </c>
      <c r="F25" s="65">
        <f>VLOOKUP($A25,'Return Data'!$B$7:$R$2843,11,0)</f>
        <v>1.7264999999999999</v>
      </c>
      <c r="G25" s="66">
        <f t="shared" si="1"/>
        <v>15</v>
      </c>
      <c r="H25" s="65"/>
      <c r="I25" s="66"/>
      <c r="J25" s="65"/>
      <c r="K25" s="66"/>
      <c r="L25" s="65"/>
      <c r="M25" s="66"/>
      <c r="N25" s="65"/>
      <c r="O25" s="66"/>
      <c r="P25" s="65"/>
      <c r="Q25" s="66"/>
      <c r="R25" s="65">
        <f>VLOOKUP($A25,'Return Data'!$B$7:$R$2843,16,0)</f>
        <v>3.11</v>
      </c>
      <c r="S25" s="67">
        <f t="shared" si="5"/>
        <v>24</v>
      </c>
    </row>
    <row r="26" spans="1:19" x14ac:dyDescent="0.3">
      <c r="A26" s="63" t="s">
        <v>2014</v>
      </c>
      <c r="B26" s="64">
        <f>VLOOKUP($A26,'Return Data'!$B$7:$R$2843,3,0)</f>
        <v>44341</v>
      </c>
      <c r="C26" s="65">
        <f>VLOOKUP($A26,'Return Data'!$B$7:$R$2843,4,0)</f>
        <v>10.7018</v>
      </c>
      <c r="D26" s="65">
        <f>VLOOKUP($A26,'Return Data'!$B$7:$R$2843,10,0)</f>
        <v>0.3291</v>
      </c>
      <c r="E26" s="66">
        <f t="shared" si="0"/>
        <v>27</v>
      </c>
      <c r="F26" s="65">
        <f>VLOOKUP($A26,'Return Data'!$B$7:$R$2843,11,0)</f>
        <v>0.47789999999999999</v>
      </c>
      <c r="G26" s="66">
        <f t="shared" si="1"/>
        <v>27</v>
      </c>
      <c r="H26" s="65">
        <f>VLOOKUP($A26,'Return Data'!$B$7:$R$2843,12,0)</f>
        <v>0.4194</v>
      </c>
      <c r="I26" s="66">
        <f t="shared" ref="I26:I34" si="8">RANK(H26,H$8:H$34,0)</f>
        <v>25</v>
      </c>
      <c r="J26" s="65">
        <f>VLOOKUP($A26,'Return Data'!$B$7:$R$2843,13,0)</f>
        <v>-0.31390000000000001</v>
      </c>
      <c r="K26" s="66">
        <f t="shared" ref="K26:K34" si="9">RANK(J26,J$8:J$34,0)</f>
        <v>25</v>
      </c>
      <c r="L26" s="65">
        <f>VLOOKUP($A26,'Return Data'!$B$7:$R$2843,17,0)</f>
        <v>1.3589</v>
      </c>
      <c r="M26" s="66">
        <f>RANK(L26,L$8:L$34,0)</f>
        <v>23</v>
      </c>
      <c r="N26" s="65"/>
      <c r="O26" s="66"/>
      <c r="P26" s="65"/>
      <c r="Q26" s="66"/>
      <c r="R26" s="65">
        <f>VLOOKUP($A26,'Return Data'!$B$7:$R$2843,16,0)</f>
        <v>2.504</v>
      </c>
      <c r="S26" s="67">
        <f t="shared" si="5"/>
        <v>26</v>
      </c>
    </row>
    <row r="27" spans="1:19" x14ac:dyDescent="0.3">
      <c r="A27" s="63" t="s">
        <v>1759</v>
      </c>
      <c r="B27" s="64">
        <f>VLOOKUP($A27,'Return Data'!$B$7:$R$2843,3,0)</f>
        <v>44341</v>
      </c>
      <c r="C27" s="65">
        <f>VLOOKUP($A27,'Return Data'!$B$7:$R$2843,4,0)</f>
        <v>20.9634</v>
      </c>
      <c r="D27" s="65">
        <f>VLOOKUP($A27,'Return Data'!$B$7:$R$2843,10,0)</f>
        <v>1.1288</v>
      </c>
      <c r="E27" s="66">
        <f t="shared" si="0"/>
        <v>9</v>
      </c>
      <c r="F27" s="65">
        <f>VLOOKUP($A27,'Return Data'!$B$7:$R$2843,11,0)</f>
        <v>1.8095000000000001</v>
      </c>
      <c r="G27" s="66">
        <f t="shared" si="1"/>
        <v>10</v>
      </c>
      <c r="H27" s="65">
        <f>VLOOKUP($A27,'Return Data'!$B$7:$R$2843,12,0)</f>
        <v>2.7435999999999998</v>
      </c>
      <c r="I27" s="66">
        <f t="shared" si="8"/>
        <v>10</v>
      </c>
      <c r="J27" s="65">
        <f>VLOOKUP($A27,'Return Data'!$B$7:$R$2843,13,0)</f>
        <v>3.2766000000000002</v>
      </c>
      <c r="K27" s="66">
        <f t="shared" si="9"/>
        <v>7</v>
      </c>
      <c r="L27" s="65">
        <f>VLOOKUP($A27,'Return Data'!$B$7:$R$2843,17,0)</f>
        <v>4.6302000000000003</v>
      </c>
      <c r="M27" s="66">
        <f>RANK(L27,L$8:L$34,0)</f>
        <v>9</v>
      </c>
      <c r="N27" s="65">
        <f>VLOOKUP($A27,'Return Data'!$B$7:$R$2843,14,0)</f>
        <v>5.2656000000000001</v>
      </c>
      <c r="O27" s="66">
        <f>RANK(N27,N$8:N$34,0)</f>
        <v>6</v>
      </c>
      <c r="P27" s="65">
        <f>VLOOKUP($A27,'Return Data'!$B$7:$R$2843,15,0)</f>
        <v>5.6825000000000001</v>
      </c>
      <c r="Q27" s="66">
        <f>RANK(P27,P$8:P$34,0)</f>
        <v>1</v>
      </c>
      <c r="R27" s="65">
        <f>VLOOKUP($A27,'Return Data'!$B$7:$R$2843,16,0)</f>
        <v>7.2190000000000003</v>
      </c>
      <c r="S27" s="67">
        <f t="shared" si="5"/>
        <v>1</v>
      </c>
    </row>
    <row r="28" spans="1:19" x14ac:dyDescent="0.3">
      <c r="A28" s="63" t="s">
        <v>1760</v>
      </c>
      <c r="B28" s="64">
        <f>VLOOKUP($A28,'Return Data'!$B$7:$R$2843,3,0)</f>
        <v>44341</v>
      </c>
      <c r="C28" s="65">
        <f>VLOOKUP($A28,'Return Data'!$B$7:$R$2843,4,0)</f>
        <v>14.680899999999999</v>
      </c>
      <c r="D28" s="65">
        <f>VLOOKUP($A28,'Return Data'!$B$7:$R$2843,10,0)</f>
        <v>1.0017</v>
      </c>
      <c r="E28" s="66">
        <f t="shared" si="0"/>
        <v>20</v>
      </c>
      <c r="F28" s="65">
        <f>VLOOKUP($A28,'Return Data'!$B$7:$R$2843,11,0)</f>
        <v>1.7818000000000001</v>
      </c>
      <c r="G28" s="66">
        <f t="shared" si="1"/>
        <v>12</v>
      </c>
      <c r="H28" s="65">
        <f>VLOOKUP($A28,'Return Data'!$B$7:$R$2843,12,0)</f>
        <v>2.77</v>
      </c>
      <c r="I28" s="66">
        <f t="shared" si="8"/>
        <v>9</v>
      </c>
      <c r="J28" s="65">
        <f>VLOOKUP($A28,'Return Data'!$B$7:$R$2843,13,0)</f>
        <v>3.1707999999999998</v>
      </c>
      <c r="K28" s="66">
        <f t="shared" si="9"/>
        <v>9</v>
      </c>
      <c r="L28" s="65">
        <f>VLOOKUP($A28,'Return Data'!$B$7:$R$2843,17,0)</f>
        <v>4.3719000000000001</v>
      </c>
      <c r="M28" s="66">
        <f>RANK(L28,L$8:L$34,0)</f>
        <v>14</v>
      </c>
      <c r="N28" s="65">
        <f>VLOOKUP($A28,'Return Data'!$B$7:$R$2843,14,0)</f>
        <v>4.8066000000000004</v>
      </c>
      <c r="O28" s="66">
        <f>RANK(N28,N$8:N$34,0)</f>
        <v>15</v>
      </c>
      <c r="P28" s="65">
        <f>VLOOKUP($A28,'Return Data'!$B$7:$R$2843,15,0)</f>
        <v>5.3136000000000001</v>
      </c>
      <c r="Q28" s="66">
        <f>RANK(P28,P$8:P$34,0)</f>
        <v>12</v>
      </c>
      <c r="R28" s="65">
        <f>VLOOKUP($A28,'Return Data'!$B$7:$R$2843,16,0)</f>
        <v>5.8551000000000002</v>
      </c>
      <c r="S28" s="67">
        <f t="shared" si="5"/>
        <v>14</v>
      </c>
    </row>
    <row r="29" spans="1:19" x14ac:dyDescent="0.3">
      <c r="A29" s="63" t="s">
        <v>1761</v>
      </c>
      <c r="B29" s="64">
        <f>VLOOKUP($A29,'Return Data'!$B$7:$R$2843,3,0)</f>
        <v>44341</v>
      </c>
      <c r="C29" s="65">
        <f>VLOOKUP($A29,'Return Data'!$B$7:$R$2843,4,0)</f>
        <v>11.641400000000001</v>
      </c>
      <c r="D29" s="65">
        <f>VLOOKUP($A29,'Return Data'!$B$7:$R$2843,10,0)</f>
        <v>0.89090000000000003</v>
      </c>
      <c r="E29" s="66">
        <f t="shared" si="0"/>
        <v>22</v>
      </c>
      <c r="F29" s="65">
        <f>VLOOKUP($A29,'Return Data'!$B$7:$R$2843,11,0)</f>
        <v>1.2252000000000001</v>
      </c>
      <c r="G29" s="66">
        <f t="shared" si="1"/>
        <v>22</v>
      </c>
      <c r="H29" s="65">
        <f>VLOOKUP($A29,'Return Data'!$B$7:$R$2843,12,0)</f>
        <v>1.8406</v>
      </c>
      <c r="I29" s="66">
        <f t="shared" si="8"/>
        <v>20</v>
      </c>
      <c r="J29" s="65">
        <f>VLOOKUP($A29,'Return Data'!$B$7:$R$2843,13,0)</f>
        <v>1.6246</v>
      </c>
      <c r="K29" s="66">
        <f t="shared" si="9"/>
        <v>24</v>
      </c>
      <c r="L29" s="65">
        <f>VLOOKUP($A29,'Return Data'!$B$7:$R$2843,17,0)</f>
        <v>2.657</v>
      </c>
      <c r="M29" s="66">
        <f>RANK(L29,L$8:L$34,0)</f>
        <v>22</v>
      </c>
      <c r="N29" s="65">
        <f>VLOOKUP($A29,'Return Data'!$B$7:$R$2843,14,0)</f>
        <v>1.3508</v>
      </c>
      <c r="O29" s="66">
        <f>RANK(N29,N$8:N$34,0)</f>
        <v>18</v>
      </c>
      <c r="P29" s="65"/>
      <c r="Q29" s="66"/>
      <c r="R29" s="65">
        <f>VLOOKUP($A29,'Return Data'!$B$7:$R$2843,16,0)</f>
        <v>3.0274000000000001</v>
      </c>
      <c r="S29" s="67">
        <f t="shared" si="5"/>
        <v>25</v>
      </c>
    </row>
    <row r="30" spans="1:19" x14ac:dyDescent="0.3">
      <c r="A30" s="63" t="s">
        <v>1762</v>
      </c>
      <c r="B30" s="64">
        <f>VLOOKUP($A30,'Return Data'!$B$7:$R$2843,3,0)</f>
        <v>44341</v>
      </c>
      <c r="C30" s="65">
        <f>VLOOKUP($A30,'Return Data'!$B$7:$R$2843,4,0)</f>
        <v>26.3628</v>
      </c>
      <c r="D30" s="65">
        <f>VLOOKUP($A30,'Return Data'!$B$7:$R$2843,10,0)</f>
        <v>1.0863</v>
      </c>
      <c r="E30" s="66">
        <f t="shared" si="0"/>
        <v>15</v>
      </c>
      <c r="F30" s="65">
        <f>VLOOKUP($A30,'Return Data'!$B$7:$R$2843,11,0)</f>
        <v>1.6671</v>
      </c>
      <c r="G30" s="66">
        <f t="shared" si="1"/>
        <v>18</v>
      </c>
      <c r="H30" s="65">
        <f>VLOOKUP($A30,'Return Data'!$B$7:$R$2843,12,0)</f>
        <v>2.4729000000000001</v>
      </c>
      <c r="I30" s="66">
        <f t="shared" si="8"/>
        <v>18</v>
      </c>
      <c r="J30" s="65">
        <f>VLOOKUP($A30,'Return Data'!$B$7:$R$2843,13,0)</f>
        <v>2.6812999999999998</v>
      </c>
      <c r="K30" s="66">
        <f t="shared" si="9"/>
        <v>18</v>
      </c>
      <c r="L30" s="65">
        <f>VLOOKUP($A30,'Return Data'!$B$7:$R$2843,17,0)</f>
        <v>4.1913</v>
      </c>
      <c r="M30" s="66">
        <f>RANK(L30,L$8:L$34,0)</f>
        <v>17</v>
      </c>
      <c r="N30" s="65">
        <f>VLOOKUP($A30,'Return Data'!$B$7:$R$2843,14,0)</f>
        <v>4.8144</v>
      </c>
      <c r="O30" s="66">
        <f>RANK(N30,N$8:N$34,0)</f>
        <v>14</v>
      </c>
      <c r="P30" s="65">
        <f>VLOOKUP($A30,'Return Data'!$B$7:$R$2843,15,0)</f>
        <v>5.3143000000000002</v>
      </c>
      <c r="Q30" s="66">
        <f>RANK(P30,P$8:P$34,0)</f>
        <v>11</v>
      </c>
      <c r="R30" s="65">
        <f>VLOOKUP($A30,'Return Data'!$B$7:$R$2843,16,0)</f>
        <v>6.8808999999999996</v>
      </c>
      <c r="S30" s="67">
        <f t="shared" si="5"/>
        <v>5</v>
      </c>
    </row>
    <row r="31" spans="1:19" x14ac:dyDescent="0.3">
      <c r="A31" s="63" t="s">
        <v>1763</v>
      </c>
      <c r="B31" s="64">
        <f>VLOOKUP($A31,'Return Data'!$B$7:$R$2843,3,0)</f>
        <v>44341</v>
      </c>
      <c r="C31" s="65">
        <f>VLOOKUP($A31,'Return Data'!$B$7:$R$2843,4,0)</f>
        <v>10.4855</v>
      </c>
      <c r="D31" s="65">
        <f>VLOOKUP($A31,'Return Data'!$B$7:$R$2843,10,0)</f>
        <v>1.2387999999999999</v>
      </c>
      <c r="E31" s="66">
        <f t="shared" si="0"/>
        <v>1</v>
      </c>
      <c r="F31" s="65">
        <f>VLOOKUP($A31,'Return Data'!$B$7:$R$2843,11,0)</f>
        <v>1.7941</v>
      </c>
      <c r="G31" s="66">
        <f t="shared" si="1"/>
        <v>11</v>
      </c>
      <c r="H31" s="65">
        <f>VLOOKUP($A31,'Return Data'!$B$7:$R$2843,12,0)</f>
        <v>2.9737</v>
      </c>
      <c r="I31" s="66">
        <f t="shared" si="8"/>
        <v>2</v>
      </c>
      <c r="J31" s="65">
        <f>VLOOKUP($A31,'Return Data'!$B$7:$R$2843,13,0)</f>
        <v>3.1236000000000002</v>
      </c>
      <c r="K31" s="66">
        <f t="shared" si="9"/>
        <v>14</v>
      </c>
      <c r="L31" s="65"/>
      <c r="M31" s="66"/>
      <c r="N31" s="65"/>
      <c r="O31" s="66"/>
      <c r="P31" s="65"/>
      <c r="Q31" s="66"/>
      <c r="R31" s="65">
        <f>VLOOKUP($A31,'Return Data'!$B$7:$R$2843,16,0)</f>
        <v>3.7021999999999999</v>
      </c>
      <c r="S31" s="67">
        <f t="shared" si="5"/>
        <v>22</v>
      </c>
    </row>
    <row r="32" spans="1:19" x14ac:dyDescent="0.3">
      <c r="A32" s="63" t="s">
        <v>1764</v>
      </c>
      <c r="B32" s="64">
        <f>VLOOKUP($A32,'Return Data'!$B$7:$R$2843,3,0)</f>
        <v>44341</v>
      </c>
      <c r="C32" s="65">
        <f>VLOOKUP($A32,'Return Data'!$B$7:$R$2843,4,0)</f>
        <v>11.3552</v>
      </c>
      <c r="D32" s="65">
        <f>VLOOKUP($A32,'Return Data'!$B$7:$R$2843,10,0)</f>
        <v>1.2330000000000001</v>
      </c>
      <c r="E32" s="66">
        <f t="shared" si="0"/>
        <v>2</v>
      </c>
      <c r="F32" s="65">
        <f>VLOOKUP($A32,'Return Data'!$B$7:$R$2843,11,0)</f>
        <v>1.9473</v>
      </c>
      <c r="G32" s="66">
        <f t="shared" si="1"/>
        <v>2</v>
      </c>
      <c r="H32" s="65">
        <f>VLOOKUP($A32,'Return Data'!$B$7:$R$2843,12,0)</f>
        <v>2.9866000000000001</v>
      </c>
      <c r="I32" s="66">
        <f t="shared" si="8"/>
        <v>1</v>
      </c>
      <c r="J32" s="65">
        <f>VLOOKUP($A32,'Return Data'!$B$7:$R$2843,13,0)</f>
        <v>3.6616</v>
      </c>
      <c r="K32" s="66">
        <f t="shared" si="9"/>
        <v>1</v>
      </c>
      <c r="L32" s="65">
        <f>VLOOKUP($A32,'Return Data'!$B$7:$R$2843,17,0)</f>
        <v>5.1143000000000001</v>
      </c>
      <c r="M32" s="66">
        <f>RANK(L32,L$8:L$34,0)</f>
        <v>1</v>
      </c>
      <c r="N32" s="65"/>
      <c r="O32" s="66"/>
      <c r="P32" s="65"/>
      <c r="Q32" s="66"/>
      <c r="R32" s="65">
        <f>VLOOKUP($A32,'Return Data'!$B$7:$R$2843,16,0)</f>
        <v>5.3564999999999996</v>
      </c>
      <c r="S32" s="67">
        <f t="shared" si="5"/>
        <v>17</v>
      </c>
    </row>
    <row r="33" spans="1:19" x14ac:dyDescent="0.3">
      <c r="A33" s="63" t="s">
        <v>1765</v>
      </c>
      <c r="B33" s="64">
        <f>VLOOKUP($A33,'Return Data'!$B$7:$R$2843,3,0)</f>
        <v>44341</v>
      </c>
      <c r="C33" s="65">
        <f>VLOOKUP($A33,'Return Data'!$B$7:$R$2843,4,0)</f>
        <v>11.1434</v>
      </c>
      <c r="D33" s="65">
        <f>VLOOKUP($A33,'Return Data'!$B$7:$R$2843,10,0)</f>
        <v>1.23</v>
      </c>
      <c r="E33" s="66">
        <f t="shared" si="0"/>
        <v>3</v>
      </c>
      <c r="F33" s="65">
        <f>VLOOKUP($A33,'Return Data'!$B$7:$R$2843,11,0)</f>
        <v>1.7597</v>
      </c>
      <c r="G33" s="66">
        <f t="shared" si="1"/>
        <v>13</v>
      </c>
      <c r="H33" s="65">
        <f>VLOOKUP($A33,'Return Data'!$B$7:$R$2843,12,0)</f>
        <v>2.5293000000000001</v>
      </c>
      <c r="I33" s="66">
        <f t="shared" si="8"/>
        <v>16</v>
      </c>
      <c r="J33" s="65">
        <f>VLOOKUP($A33,'Return Data'!$B$7:$R$2843,13,0)</f>
        <v>3.1585999999999999</v>
      </c>
      <c r="K33" s="66">
        <f t="shared" si="9"/>
        <v>11</v>
      </c>
      <c r="L33" s="65">
        <f>VLOOKUP($A33,'Return Data'!$B$7:$R$2843,17,0)</f>
        <v>4.6436999999999999</v>
      </c>
      <c r="M33" s="66">
        <f>RANK(L33,L$8:L$34,0)</f>
        <v>8</v>
      </c>
      <c r="N33" s="65"/>
      <c r="O33" s="66"/>
      <c r="P33" s="65"/>
      <c r="Q33" s="66"/>
      <c r="R33" s="65">
        <f>VLOOKUP($A33,'Return Data'!$B$7:$R$2843,16,0)</f>
        <v>4.9063999999999997</v>
      </c>
      <c r="S33" s="67">
        <f t="shared" si="5"/>
        <v>19</v>
      </c>
    </row>
    <row r="34" spans="1:19" x14ac:dyDescent="0.3">
      <c r="A34" s="63" t="s">
        <v>1766</v>
      </c>
      <c r="B34" s="64">
        <f>VLOOKUP($A34,'Return Data'!$B$7:$R$2843,3,0)</f>
        <v>44341</v>
      </c>
      <c r="C34" s="65">
        <f>VLOOKUP($A34,'Return Data'!$B$7:$R$2843,4,0)</f>
        <v>27.565100000000001</v>
      </c>
      <c r="D34" s="65">
        <f>VLOOKUP($A34,'Return Data'!$B$7:$R$2843,10,0)</f>
        <v>1.2262</v>
      </c>
      <c r="E34" s="66">
        <f t="shared" si="0"/>
        <v>4</v>
      </c>
      <c r="F34" s="65">
        <f>VLOOKUP($A34,'Return Data'!$B$7:$R$2843,11,0)</f>
        <v>1.8734</v>
      </c>
      <c r="G34" s="66">
        <f t="shared" si="1"/>
        <v>5</v>
      </c>
      <c r="H34" s="65">
        <f>VLOOKUP($A34,'Return Data'!$B$7:$R$2843,12,0)</f>
        <v>2.8357000000000001</v>
      </c>
      <c r="I34" s="66">
        <f t="shared" si="8"/>
        <v>6</v>
      </c>
      <c r="J34" s="65">
        <f>VLOOKUP($A34,'Return Data'!$B$7:$R$2843,13,0)</f>
        <v>3.4062000000000001</v>
      </c>
      <c r="K34" s="66">
        <f t="shared" si="9"/>
        <v>4</v>
      </c>
      <c r="L34" s="65">
        <f>VLOOKUP($A34,'Return Data'!$B$7:$R$2843,17,0)</f>
        <v>4.7195999999999998</v>
      </c>
      <c r="M34" s="66">
        <f>RANK(L34,L$8:L$34,0)</f>
        <v>5</v>
      </c>
      <c r="N34" s="65">
        <f>VLOOKUP($A34,'Return Data'!$B$7:$R$2843,14,0)</f>
        <v>5.2889999999999997</v>
      </c>
      <c r="O34" s="66">
        <f>RANK(N34,N$8:N$34,0)</f>
        <v>3</v>
      </c>
      <c r="P34" s="65">
        <f>VLOOKUP($A34,'Return Data'!$B$7:$R$2843,15,0)</f>
        <v>5.6093000000000002</v>
      </c>
      <c r="Q34" s="66">
        <f>RANK(P34,P$8:P$34,0)</f>
        <v>5</v>
      </c>
      <c r="R34" s="65">
        <f>VLOOKUP($A34,'Return Data'!$B$7:$R$2843,16,0)</f>
        <v>7.0347</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1.0346888888888888</v>
      </c>
      <c r="E36" s="74"/>
      <c r="F36" s="75">
        <f>AVERAGE(F8:F34)</f>
        <v>1.605285185185185</v>
      </c>
      <c r="G36" s="74"/>
      <c r="H36" s="75">
        <f>AVERAGE(H8:H34)</f>
        <v>2.4162440000000007</v>
      </c>
      <c r="I36" s="74"/>
      <c r="J36" s="75">
        <f>AVERAGE(J8:J34)</f>
        <v>2.8000400000000001</v>
      </c>
      <c r="K36" s="74"/>
      <c r="L36" s="75">
        <f>AVERAGE(L8:L34)</f>
        <v>4.2141782608695646</v>
      </c>
      <c r="M36" s="74"/>
      <c r="N36" s="75">
        <f>AVERAGE(N8:N34)</f>
        <v>4.8129944444444455</v>
      </c>
      <c r="O36" s="74"/>
      <c r="P36" s="75">
        <f>AVERAGE(P8:P34)</f>
        <v>5.4266933333333336</v>
      </c>
      <c r="Q36" s="74"/>
      <c r="R36" s="75">
        <f>AVERAGE(R8:R34)</f>
        <v>5.3930370370370371</v>
      </c>
      <c r="S36" s="76"/>
    </row>
    <row r="37" spans="1:19" x14ac:dyDescent="0.3">
      <c r="A37" s="73" t="s">
        <v>28</v>
      </c>
      <c r="B37" s="74"/>
      <c r="C37" s="74"/>
      <c r="D37" s="75">
        <f>MIN(D8:D34)</f>
        <v>0.3291</v>
      </c>
      <c r="E37" s="74"/>
      <c r="F37" s="75">
        <f>MIN(F8:F34)</f>
        <v>0.47789999999999999</v>
      </c>
      <c r="G37" s="74"/>
      <c r="H37" s="75">
        <f>MIN(H8:H34)</f>
        <v>0.4194</v>
      </c>
      <c r="I37" s="74"/>
      <c r="J37" s="75">
        <f>MIN(J8:J34)</f>
        <v>-0.31390000000000001</v>
      </c>
      <c r="K37" s="74"/>
      <c r="L37" s="75">
        <f>MIN(L8:L34)</f>
        <v>1.3589</v>
      </c>
      <c r="M37" s="74"/>
      <c r="N37" s="75">
        <f>MIN(N8:N34)</f>
        <v>1.3508</v>
      </c>
      <c r="O37" s="74"/>
      <c r="P37" s="75">
        <f>MIN(P8:P34)</f>
        <v>4.7214</v>
      </c>
      <c r="Q37" s="74"/>
      <c r="R37" s="75">
        <f>MIN(R8:R34)</f>
        <v>2.004</v>
      </c>
      <c r="S37" s="76"/>
    </row>
    <row r="38" spans="1:19" ht="15" thickBot="1" x14ac:dyDescent="0.35">
      <c r="A38" s="77" t="s">
        <v>29</v>
      </c>
      <c r="B38" s="78"/>
      <c r="C38" s="78"/>
      <c r="D38" s="79">
        <f>MAX(D8:D34)</f>
        <v>1.2387999999999999</v>
      </c>
      <c r="E38" s="78"/>
      <c r="F38" s="79">
        <f>MAX(F8:F34)</f>
        <v>1.9621999999999999</v>
      </c>
      <c r="G38" s="78"/>
      <c r="H38" s="79">
        <f>MAX(H8:H34)</f>
        <v>2.9866000000000001</v>
      </c>
      <c r="I38" s="78"/>
      <c r="J38" s="79">
        <f>MAX(J8:J34)</f>
        <v>3.6616</v>
      </c>
      <c r="K38" s="78"/>
      <c r="L38" s="79">
        <f>MAX(L8:L34)</f>
        <v>5.1143000000000001</v>
      </c>
      <c r="M38" s="78"/>
      <c r="N38" s="79">
        <f>MAX(N8:N34)</f>
        <v>5.32</v>
      </c>
      <c r="O38" s="78"/>
      <c r="P38" s="79">
        <f>MAX(P8:P34)</f>
        <v>5.6825000000000001</v>
      </c>
      <c r="Q38" s="78"/>
      <c r="R38" s="79">
        <f>MAX(R8:R34)</f>
        <v>7.2190000000000003</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44341</v>
      </c>
      <c r="C8" s="65">
        <f>VLOOKUP($A8,'Return Data'!$B$7:$R$2843,4,0)</f>
        <v>74.91</v>
      </c>
      <c r="D8" s="65">
        <f>VLOOKUP($A8,'Return Data'!$B$7:$R$2843,10,0)</f>
        <v>3.125</v>
      </c>
      <c r="E8" s="66">
        <f>RANK(D8,D$8:D$10,0)</f>
        <v>2</v>
      </c>
      <c r="F8" s="65">
        <f>VLOOKUP($A8,'Return Data'!$B$7:$R$2843,11,0)</f>
        <v>23.126200000000001</v>
      </c>
      <c r="G8" s="66">
        <f>RANK(F8,F$8:F$10,0)</f>
        <v>3</v>
      </c>
      <c r="H8" s="65">
        <f>VLOOKUP($A8,'Return Data'!$B$7:$R$2843,12,0)</f>
        <v>34.391800000000003</v>
      </c>
      <c r="I8" s="66">
        <f>RANK(H8,H$8:H$10,0)</f>
        <v>3</v>
      </c>
      <c r="J8" s="65">
        <f>VLOOKUP($A8,'Return Data'!$B$7:$R$2843,13,0)</f>
        <v>70.910300000000007</v>
      </c>
      <c r="K8" s="66">
        <f>RANK(J8,J$8:J$10,0)</f>
        <v>3</v>
      </c>
      <c r="L8" s="65">
        <f>VLOOKUP($A8,'Return Data'!$B$7:$R$2843,17,0)</f>
        <v>19.2121</v>
      </c>
      <c r="M8" s="66">
        <f>RANK(L8,L$8:L$10,0)</f>
        <v>2</v>
      </c>
      <c r="N8" s="65">
        <f>VLOOKUP($A8,'Return Data'!$B$7:$R$2843,14,0)</f>
        <v>14.1234</v>
      </c>
      <c r="O8" s="66">
        <f>RANK(N8,N$8:N$10,0)</f>
        <v>3</v>
      </c>
      <c r="P8" s="65">
        <f>VLOOKUP($A8,'Return Data'!$B$7:$R$2843,15,0)</f>
        <v>18.846</v>
      </c>
      <c r="Q8" s="66">
        <f>RANK(P8,P$8:P$10,0)</f>
        <v>1</v>
      </c>
      <c r="R8" s="65">
        <f>VLOOKUP($A8,'Return Data'!$B$7:$R$2843,16,0)</f>
        <v>18.915299999999998</v>
      </c>
      <c r="S8" s="67">
        <f>RANK(R8,R$8:R$10,0)</f>
        <v>1</v>
      </c>
    </row>
    <row r="9" spans="1:20" x14ac:dyDescent="0.3">
      <c r="A9" s="63" t="s">
        <v>608</v>
      </c>
      <c r="B9" s="64">
        <f>VLOOKUP($A9,'Return Data'!$B$7:$R$2843,3,0)</f>
        <v>44341</v>
      </c>
      <c r="C9" s="65">
        <f>VLOOKUP($A9,'Return Data'!$B$7:$R$2843,4,0)</f>
        <v>80.397000000000006</v>
      </c>
      <c r="D9" s="65">
        <f>VLOOKUP($A9,'Return Data'!$B$7:$R$2843,10,0)</f>
        <v>1.4139999999999999</v>
      </c>
      <c r="E9" s="66">
        <f>RANK(D9,D$8:D$10,0)</f>
        <v>3</v>
      </c>
      <c r="F9" s="65">
        <f>VLOOKUP($A9,'Return Data'!$B$7:$R$2843,11,0)</f>
        <v>23.7639</v>
      </c>
      <c r="G9" s="66">
        <f>RANK(F9,F$8:F$10,0)</f>
        <v>2</v>
      </c>
      <c r="H9" s="65">
        <f>VLOOKUP($A9,'Return Data'!$B$7:$R$2843,12,0)</f>
        <v>37.741599999999998</v>
      </c>
      <c r="I9" s="66">
        <f>RANK(H9,H$8:H$10,0)</f>
        <v>2</v>
      </c>
      <c r="J9" s="65">
        <f>VLOOKUP($A9,'Return Data'!$B$7:$R$2843,13,0)</f>
        <v>74.749499999999998</v>
      </c>
      <c r="K9" s="66">
        <f>RANK(J9,J$8:J$10,0)</f>
        <v>2</v>
      </c>
      <c r="L9" s="65">
        <f>VLOOKUP($A9,'Return Data'!$B$7:$R$2843,17,0)</f>
        <v>17.752500000000001</v>
      </c>
      <c r="M9" s="66">
        <f>RANK(L9,L$8:L$10,0)</f>
        <v>3</v>
      </c>
      <c r="N9" s="65">
        <f>VLOOKUP($A9,'Return Data'!$B$7:$R$2843,14,0)</f>
        <v>14.7561</v>
      </c>
      <c r="O9" s="66">
        <f>RANK(N9,N$8:N$10,0)</f>
        <v>1</v>
      </c>
      <c r="P9" s="65">
        <f>VLOOKUP($A9,'Return Data'!$B$7:$R$2843,15,0)</f>
        <v>18.023700000000002</v>
      </c>
      <c r="Q9" s="66">
        <f>RANK(P9,P$8:P$10,0)</f>
        <v>2</v>
      </c>
      <c r="R9" s="65">
        <f>VLOOKUP($A9,'Return Data'!$B$7:$R$2843,16,0)</f>
        <v>15.805899999999999</v>
      </c>
      <c r="S9" s="67">
        <f>RANK(R9,R$8:R$10,0)</f>
        <v>2</v>
      </c>
    </row>
    <row r="10" spans="1:20" x14ac:dyDescent="0.3">
      <c r="A10" s="63" t="s">
        <v>1860</v>
      </c>
      <c r="B10" s="64">
        <f>VLOOKUP($A10,'Return Data'!$B$7:$R$2843,3,0)</f>
        <v>44341</v>
      </c>
      <c r="C10" s="65">
        <f>VLOOKUP($A10,'Return Data'!$B$7:$R$2843,4,0)</f>
        <v>175.8177</v>
      </c>
      <c r="D10" s="65">
        <f>VLOOKUP($A10,'Return Data'!$B$7:$R$2843,10,0)</f>
        <v>7.6406000000000001</v>
      </c>
      <c r="E10" s="66">
        <f>RANK(D10,D$8:D$10,0)</f>
        <v>1</v>
      </c>
      <c r="F10" s="65">
        <f>VLOOKUP($A10,'Return Data'!$B$7:$R$2843,11,0)</f>
        <v>40.334899999999998</v>
      </c>
      <c r="G10" s="66">
        <f>RANK(F10,F$8:F$10,0)</f>
        <v>1</v>
      </c>
      <c r="H10" s="65">
        <f>VLOOKUP($A10,'Return Data'!$B$7:$R$2843,12,0)</f>
        <v>57.470500000000001</v>
      </c>
      <c r="I10" s="66">
        <f>RANK(H10,H$8:H$10,0)</f>
        <v>1</v>
      </c>
      <c r="J10" s="65">
        <f>VLOOKUP($A10,'Return Data'!$B$7:$R$2843,13,0)</f>
        <v>111.9667</v>
      </c>
      <c r="K10" s="66">
        <f>RANK(J10,J$8:J$10,0)</f>
        <v>1</v>
      </c>
      <c r="L10" s="65">
        <f>VLOOKUP($A10,'Return Data'!$B$7:$R$2843,17,0)</f>
        <v>23.978999999999999</v>
      </c>
      <c r="M10" s="66">
        <f>RANK(L10,L$8:L$10,0)</f>
        <v>1</v>
      </c>
      <c r="N10" s="65">
        <f>VLOOKUP($A10,'Return Data'!$B$7:$R$2843,14,0)</f>
        <v>14.504099999999999</v>
      </c>
      <c r="O10" s="66">
        <f>RANK(N10,N$8:N$10,0)</f>
        <v>2</v>
      </c>
      <c r="P10" s="65">
        <f>VLOOKUP($A10,'Return Data'!$B$7:$R$2843,15,0)</f>
        <v>15.3652</v>
      </c>
      <c r="Q10" s="66">
        <f>RANK(P10,P$8:P$10,0)</f>
        <v>3</v>
      </c>
      <c r="R10" s="65">
        <f>VLOOKUP($A10,'Return Data'!$B$7:$R$2843,16,0)</f>
        <v>13.861000000000001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4.0598666666666672</v>
      </c>
      <c r="E12" s="74"/>
      <c r="F12" s="75">
        <f>AVERAGE(F8:F10)</f>
        <v>29.074999999999999</v>
      </c>
      <c r="G12" s="74"/>
      <c r="H12" s="75">
        <f>AVERAGE(H8:H10)</f>
        <v>43.201300000000003</v>
      </c>
      <c r="I12" s="74"/>
      <c r="J12" s="75">
        <f>AVERAGE(J8:J10)</f>
        <v>85.875500000000002</v>
      </c>
      <c r="K12" s="74"/>
      <c r="L12" s="75">
        <f>AVERAGE(L8:L10)</f>
        <v>20.314533333333333</v>
      </c>
      <c r="M12" s="74"/>
      <c r="N12" s="75">
        <f>AVERAGE(N8:N10)</f>
        <v>14.4612</v>
      </c>
      <c r="O12" s="74"/>
      <c r="P12" s="75">
        <f>AVERAGE(P8:P10)</f>
        <v>17.411633333333334</v>
      </c>
      <c r="Q12" s="74"/>
      <c r="R12" s="75">
        <f>AVERAGE(R8:R10)</f>
        <v>16.194066666666668</v>
      </c>
      <c r="S12" s="76"/>
    </row>
    <row r="13" spans="1:20" x14ac:dyDescent="0.3">
      <c r="A13" s="73" t="s">
        <v>28</v>
      </c>
      <c r="B13" s="74"/>
      <c r="C13" s="74"/>
      <c r="D13" s="75">
        <f>MIN(D8:D10)</f>
        <v>1.4139999999999999</v>
      </c>
      <c r="E13" s="74"/>
      <c r="F13" s="75">
        <f>MIN(F8:F10)</f>
        <v>23.126200000000001</v>
      </c>
      <c r="G13" s="74"/>
      <c r="H13" s="75">
        <f>MIN(H8:H10)</f>
        <v>34.391800000000003</v>
      </c>
      <c r="I13" s="74"/>
      <c r="J13" s="75">
        <f>MIN(J8:J10)</f>
        <v>70.910300000000007</v>
      </c>
      <c r="K13" s="74"/>
      <c r="L13" s="75">
        <f>MIN(L8:L10)</f>
        <v>17.752500000000001</v>
      </c>
      <c r="M13" s="74"/>
      <c r="N13" s="75">
        <f>MIN(N8:N10)</f>
        <v>14.1234</v>
      </c>
      <c r="O13" s="74"/>
      <c r="P13" s="75">
        <f>MIN(P8:P10)</f>
        <v>15.3652</v>
      </c>
      <c r="Q13" s="74"/>
      <c r="R13" s="75">
        <f>MIN(R8:R10)</f>
        <v>13.861000000000001</v>
      </c>
      <c r="S13" s="76"/>
    </row>
    <row r="14" spans="1:20" ht="15" thickBot="1" x14ac:dyDescent="0.35">
      <c r="A14" s="77" t="s">
        <v>29</v>
      </c>
      <c r="B14" s="78"/>
      <c r="C14" s="78"/>
      <c r="D14" s="79">
        <f>MAX(D8:D10)</f>
        <v>7.6406000000000001</v>
      </c>
      <c r="E14" s="78"/>
      <c r="F14" s="79">
        <f>MAX(F8:F10)</f>
        <v>40.334899999999998</v>
      </c>
      <c r="G14" s="78"/>
      <c r="H14" s="79">
        <f>MAX(H8:H10)</f>
        <v>57.470500000000001</v>
      </c>
      <c r="I14" s="78"/>
      <c r="J14" s="79">
        <f>MAX(J8:J10)</f>
        <v>111.9667</v>
      </c>
      <c r="K14" s="78"/>
      <c r="L14" s="79">
        <f>MAX(L8:L10)</f>
        <v>23.978999999999999</v>
      </c>
      <c r="M14" s="78"/>
      <c r="N14" s="79">
        <f>MAX(N8:N10)</f>
        <v>14.7561</v>
      </c>
      <c r="O14" s="78"/>
      <c r="P14" s="79">
        <f>MAX(P8:P10)</f>
        <v>18.846</v>
      </c>
      <c r="Q14" s="78"/>
      <c r="R14" s="79">
        <f>MAX(R8:R10)</f>
        <v>18.915299999999998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44341</v>
      </c>
      <c r="C8" s="65">
        <f>VLOOKUP($A8,'Return Data'!$B$7:$R$2843,4,0)</f>
        <v>67.13</v>
      </c>
      <c r="D8" s="65">
        <f>VLOOKUP($A8,'Return Data'!$B$7:$R$2843,10,0)</f>
        <v>2.8025000000000002</v>
      </c>
      <c r="E8" s="66">
        <f>RANK(D8,D$8:D$10,0)</f>
        <v>2</v>
      </c>
      <c r="F8" s="65">
        <f>VLOOKUP($A8,'Return Data'!$B$7:$R$2843,11,0)</f>
        <v>22.321400000000001</v>
      </c>
      <c r="G8" s="66">
        <f>RANK(F8,F$8:F$10,0)</f>
        <v>3</v>
      </c>
      <c r="H8" s="65">
        <f>VLOOKUP($A8,'Return Data'!$B$7:$R$2843,12,0)</f>
        <v>33.088799999999999</v>
      </c>
      <c r="I8" s="66">
        <f>RANK(H8,H$8:H$10,0)</f>
        <v>3</v>
      </c>
      <c r="J8" s="65">
        <f>VLOOKUP($A8,'Return Data'!$B$7:$R$2843,13,0)</f>
        <v>68.710700000000003</v>
      </c>
      <c r="K8" s="66">
        <f>RANK(J8,J$8:J$10,0)</f>
        <v>3</v>
      </c>
      <c r="L8" s="65">
        <f>VLOOKUP($A8,'Return Data'!$B$7:$R$2843,17,0)</f>
        <v>17.814800000000002</v>
      </c>
      <c r="M8" s="66">
        <f>RANK(L8,L$8:L$10,0)</f>
        <v>2</v>
      </c>
      <c r="N8" s="65">
        <f>VLOOKUP($A8,'Return Data'!$B$7:$R$2843,14,0)</f>
        <v>12.781499999999999</v>
      </c>
      <c r="O8" s="66">
        <f>RANK(N8,N$8:N$10,0)</f>
        <v>3</v>
      </c>
      <c r="P8" s="65">
        <f>VLOOKUP($A8,'Return Data'!$B$7:$R$2843,15,0)</f>
        <v>17.2117</v>
      </c>
      <c r="Q8" s="66">
        <f>RANK(P8,P$8:P$10,0)</f>
        <v>1</v>
      </c>
      <c r="R8" s="65">
        <f>VLOOKUP($A8,'Return Data'!$B$7:$R$2843,16,0)</f>
        <v>14.4237</v>
      </c>
      <c r="S8" s="67">
        <f>RANK(R8,R$8:R$10,0)</f>
        <v>2</v>
      </c>
    </row>
    <row r="9" spans="1:20" x14ac:dyDescent="0.3">
      <c r="A9" s="63" t="s">
        <v>607</v>
      </c>
      <c r="B9" s="64">
        <f>VLOOKUP($A9,'Return Data'!$B$7:$R$2843,3,0)</f>
        <v>44341</v>
      </c>
      <c r="C9" s="65">
        <f>VLOOKUP($A9,'Return Data'!$B$7:$R$2843,4,0)</f>
        <v>72.105000000000004</v>
      </c>
      <c r="D9" s="65">
        <f>VLOOKUP($A9,'Return Data'!$B$7:$R$2843,10,0)</f>
        <v>1.0822000000000001</v>
      </c>
      <c r="E9" s="66">
        <f>RANK(D9,D$8:D$10,0)</f>
        <v>3</v>
      </c>
      <c r="F9" s="65">
        <f>VLOOKUP($A9,'Return Data'!$B$7:$R$2843,11,0)</f>
        <v>22.9496</v>
      </c>
      <c r="G9" s="66">
        <f>RANK(F9,F$8:F$10,0)</f>
        <v>2</v>
      </c>
      <c r="H9" s="65">
        <f>VLOOKUP($A9,'Return Data'!$B$7:$R$2843,12,0)</f>
        <v>36.374000000000002</v>
      </c>
      <c r="I9" s="66">
        <f>RANK(H9,H$8:H$10,0)</f>
        <v>2</v>
      </c>
      <c r="J9" s="65">
        <f>VLOOKUP($A9,'Return Data'!$B$7:$R$2843,13,0)</f>
        <v>72.405100000000004</v>
      </c>
      <c r="K9" s="66">
        <f>RANK(J9,J$8:J$10,0)</f>
        <v>2</v>
      </c>
      <c r="L9" s="65">
        <f>VLOOKUP($A9,'Return Data'!$B$7:$R$2843,17,0)</f>
        <v>16.1496</v>
      </c>
      <c r="M9" s="66">
        <f>RANK(L9,L$8:L$10,0)</f>
        <v>3</v>
      </c>
      <c r="N9" s="65">
        <f>VLOOKUP($A9,'Return Data'!$B$7:$R$2843,14,0)</f>
        <v>13.228199999999999</v>
      </c>
      <c r="O9" s="66">
        <f>RANK(N9,N$8:N$10,0)</f>
        <v>2</v>
      </c>
      <c r="P9" s="65">
        <f>VLOOKUP($A9,'Return Data'!$B$7:$R$2843,15,0)</f>
        <v>16.339600000000001</v>
      </c>
      <c r="Q9" s="66">
        <f>RANK(P9,P$8:P$10,0)</f>
        <v>2</v>
      </c>
      <c r="R9" s="65">
        <f>VLOOKUP($A9,'Return Data'!$B$7:$R$2843,16,0)</f>
        <v>13.2844</v>
      </c>
      <c r="S9" s="67">
        <f>RANK(R9,R$8:R$10,0)</f>
        <v>3</v>
      </c>
    </row>
    <row r="10" spans="1:20" x14ac:dyDescent="0.3">
      <c r="A10" s="63" t="s">
        <v>1861</v>
      </c>
      <c r="B10" s="64">
        <f>VLOOKUP($A10,'Return Data'!$B$7:$R$2843,3,0)</f>
        <v>44341</v>
      </c>
      <c r="C10" s="65">
        <f>VLOOKUP($A10,'Return Data'!$B$7:$R$2843,4,0)</f>
        <v>422.27093321863202</v>
      </c>
      <c r="D10" s="65">
        <f>VLOOKUP($A10,'Return Data'!$B$7:$R$2843,10,0)</f>
        <v>7.4748999999999999</v>
      </c>
      <c r="E10" s="66">
        <f>RANK(D10,D$8:D$10,0)</f>
        <v>1</v>
      </c>
      <c r="F10" s="65">
        <f>VLOOKUP($A10,'Return Data'!$B$7:$R$2843,11,0)</f>
        <v>39.8996</v>
      </c>
      <c r="G10" s="66">
        <f>RANK(F10,F$8:F$10,0)</f>
        <v>1</v>
      </c>
      <c r="H10" s="65">
        <f>VLOOKUP($A10,'Return Data'!$B$7:$R$2843,12,0)</f>
        <v>56.739699999999999</v>
      </c>
      <c r="I10" s="66">
        <f>RANK(H10,H$8:H$10,0)</f>
        <v>1</v>
      </c>
      <c r="J10" s="65">
        <f>VLOOKUP($A10,'Return Data'!$B$7:$R$2843,13,0)</f>
        <v>110.6619</v>
      </c>
      <c r="K10" s="66">
        <f>RANK(J10,J$8:J$10,0)</f>
        <v>1</v>
      </c>
      <c r="L10" s="65">
        <f>VLOOKUP($A10,'Return Data'!$B$7:$R$2843,17,0)</f>
        <v>23.241499999999998</v>
      </c>
      <c r="M10" s="66">
        <f>RANK(L10,L$8:L$10,0)</f>
        <v>1</v>
      </c>
      <c r="N10" s="65">
        <f>VLOOKUP($A10,'Return Data'!$B$7:$R$2843,14,0)</f>
        <v>13.7888</v>
      </c>
      <c r="O10" s="66">
        <f>RANK(N10,N$8:N$10,0)</f>
        <v>1</v>
      </c>
      <c r="P10" s="65">
        <f>VLOOKUP($A10,'Return Data'!$B$7:$R$2843,15,0)</f>
        <v>14.6408</v>
      </c>
      <c r="Q10" s="66">
        <f>RANK(P10,P$8:P$10,0)</f>
        <v>3</v>
      </c>
      <c r="R10" s="65">
        <f>VLOOKUP($A10,'Return Data'!$B$7:$R$2843,16,0)</f>
        <v>18.147300000000001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3.7865333333333333</v>
      </c>
      <c r="E12" s="74"/>
      <c r="F12" s="75">
        <f>AVERAGE(F8:F10)</f>
        <v>28.390200000000004</v>
      </c>
      <c r="G12" s="74"/>
      <c r="H12" s="75">
        <f>AVERAGE(H8:H10)</f>
        <v>42.067500000000003</v>
      </c>
      <c r="I12" s="74"/>
      <c r="J12" s="75">
        <f>AVERAGE(J8:J10)</f>
        <v>83.925899999999999</v>
      </c>
      <c r="K12" s="74"/>
      <c r="L12" s="75">
        <f>AVERAGE(L8:L10)</f>
        <v>19.068633333333334</v>
      </c>
      <c r="M12" s="74"/>
      <c r="N12" s="75">
        <f>AVERAGE(N8:N10)</f>
        <v>13.266166666666665</v>
      </c>
      <c r="O12" s="74"/>
      <c r="P12" s="75">
        <f>AVERAGE(P8:P10)</f>
        <v>16.064033333333331</v>
      </c>
      <c r="Q12" s="74"/>
      <c r="R12" s="75">
        <f>AVERAGE(R8:R10)</f>
        <v>15.285133333333334</v>
      </c>
      <c r="S12" s="76"/>
    </row>
    <row r="13" spans="1:20" x14ac:dyDescent="0.3">
      <c r="A13" s="73" t="s">
        <v>28</v>
      </c>
      <c r="B13" s="74"/>
      <c r="C13" s="74"/>
      <c r="D13" s="75">
        <f>MIN(D8:D10)</f>
        <v>1.0822000000000001</v>
      </c>
      <c r="E13" s="74"/>
      <c r="F13" s="75">
        <f>MIN(F8:F10)</f>
        <v>22.321400000000001</v>
      </c>
      <c r="G13" s="74"/>
      <c r="H13" s="75">
        <f>MIN(H8:H10)</f>
        <v>33.088799999999999</v>
      </c>
      <c r="I13" s="74"/>
      <c r="J13" s="75">
        <f>MIN(J8:J10)</f>
        <v>68.710700000000003</v>
      </c>
      <c r="K13" s="74"/>
      <c r="L13" s="75">
        <f>MIN(L8:L10)</f>
        <v>16.1496</v>
      </c>
      <c r="M13" s="74"/>
      <c r="N13" s="75">
        <f>MIN(N8:N10)</f>
        <v>12.781499999999999</v>
      </c>
      <c r="O13" s="74"/>
      <c r="P13" s="75">
        <f>MIN(P8:P10)</f>
        <v>14.6408</v>
      </c>
      <c r="Q13" s="74"/>
      <c r="R13" s="75">
        <f>MIN(R8:R10)</f>
        <v>13.2844</v>
      </c>
      <c r="S13" s="76"/>
    </row>
    <row r="14" spans="1:20" ht="15" thickBot="1" x14ac:dyDescent="0.35">
      <c r="A14" s="77" t="s">
        <v>29</v>
      </c>
      <c r="B14" s="78"/>
      <c r="C14" s="78"/>
      <c r="D14" s="79">
        <f>MAX(D8:D10)</f>
        <v>7.4748999999999999</v>
      </c>
      <c r="E14" s="78"/>
      <c r="F14" s="79">
        <f>MAX(F8:F10)</f>
        <v>39.8996</v>
      </c>
      <c r="G14" s="78"/>
      <c r="H14" s="79">
        <f>MAX(H8:H10)</f>
        <v>56.739699999999999</v>
      </c>
      <c r="I14" s="78"/>
      <c r="J14" s="79">
        <f>MAX(J8:J10)</f>
        <v>110.6619</v>
      </c>
      <c r="K14" s="78"/>
      <c r="L14" s="79">
        <f>MAX(L8:L10)</f>
        <v>23.241499999999998</v>
      </c>
      <c r="M14" s="78"/>
      <c r="N14" s="79">
        <f>MAX(N8:N10)</f>
        <v>13.7888</v>
      </c>
      <c r="O14" s="78"/>
      <c r="P14" s="79">
        <f>MAX(P8:P10)</f>
        <v>17.2117</v>
      </c>
      <c r="Q14" s="78"/>
      <c r="R14" s="79">
        <f>MAX(R8:R10)</f>
        <v>18.147300000000001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44341</v>
      </c>
      <c r="C8" s="65">
        <f>VLOOKUP($A8,'Return Data'!$B$7:$R$2843,4,0)</f>
        <v>70.740399999999994</v>
      </c>
      <c r="D8" s="65">
        <f>VLOOKUP($A8,'Return Data'!$B$7:$R$2843,10,0)</f>
        <v>8.7807999999999993</v>
      </c>
      <c r="E8" s="66">
        <f>RANK(D8,D$8:D$23,0)</f>
        <v>2</v>
      </c>
      <c r="F8" s="65">
        <f>VLOOKUP($A8,'Return Data'!$B$7:$R$2843,11,0)</f>
        <v>33.2316</v>
      </c>
      <c r="G8" s="66">
        <f>RANK(F8,F$8:F$23,0)</f>
        <v>3</v>
      </c>
      <c r="H8" s="65">
        <f>VLOOKUP($A8,'Return Data'!$B$7:$R$2843,12,0)</f>
        <v>45.549500000000002</v>
      </c>
      <c r="I8" s="66">
        <f>RANK(H8,H$8:H$23,0)</f>
        <v>3</v>
      </c>
      <c r="J8" s="65">
        <f>VLOOKUP($A8,'Return Data'!$B$7:$R$2843,13,0)</f>
        <v>87.461799999999997</v>
      </c>
      <c r="K8" s="66">
        <f>RANK(J8,J$8:J$23,0)</f>
        <v>3</v>
      </c>
      <c r="L8" s="65">
        <f>VLOOKUP($A8,'Return Data'!$B$7:$R$2843,17,0)</f>
        <v>13.2568</v>
      </c>
      <c r="M8" s="66">
        <f>RANK(L8,L$8:L$23,0)</f>
        <v>12</v>
      </c>
      <c r="N8" s="65">
        <f>VLOOKUP($A8,'Return Data'!$B$7:$R$2843,14,0)</f>
        <v>4.0176999999999996</v>
      </c>
      <c r="O8" s="66">
        <f>RANK(N8,N$8:N$23,0)</f>
        <v>12</v>
      </c>
      <c r="P8" s="65">
        <f>VLOOKUP($A8,'Return Data'!$B$7:$R$2843,15,0)</f>
        <v>12.341200000000001</v>
      </c>
      <c r="Q8" s="66">
        <f>RANK(P8,P$8:P$23,0)</f>
        <v>10</v>
      </c>
      <c r="R8" s="65">
        <f>VLOOKUP($A8,'Return Data'!$B$7:$R$2843,16,0)</f>
        <v>17.3597</v>
      </c>
      <c r="S8" s="67">
        <f>RANK(R8,R$8:R$23,0)</f>
        <v>3</v>
      </c>
    </row>
    <row r="9" spans="1:19" s="68" customFormat="1" x14ac:dyDescent="0.3">
      <c r="A9" s="63" t="s">
        <v>12</v>
      </c>
      <c r="B9" s="64">
        <f>VLOOKUP($A9,'Return Data'!$B$7:$R$2843,3,0)</f>
        <v>44341</v>
      </c>
      <c r="C9" s="65">
        <f>VLOOKUP($A9,'Return Data'!$B$7:$R$2843,4,0)</f>
        <v>397.041</v>
      </c>
      <c r="D9" s="65">
        <f>VLOOKUP($A9,'Return Data'!$B$7:$R$2843,10,0)</f>
        <v>2.8740000000000001</v>
      </c>
      <c r="E9" s="66">
        <f t="shared" ref="E9:E23" si="0">RANK(D9,D$8:D$23,0)</f>
        <v>11</v>
      </c>
      <c r="F9" s="65">
        <f>VLOOKUP($A9,'Return Data'!$B$7:$R$2843,11,0)</f>
        <v>24.731300000000001</v>
      </c>
      <c r="G9" s="66">
        <f t="shared" ref="G9:I9" si="1">RANK(F9,F$8:F$23,0)</f>
        <v>10</v>
      </c>
      <c r="H9" s="65">
        <f>VLOOKUP($A9,'Return Data'!$B$7:$R$2843,12,0)</f>
        <v>37.333100000000002</v>
      </c>
      <c r="I9" s="66">
        <f t="shared" si="1"/>
        <v>9</v>
      </c>
      <c r="J9" s="65">
        <f>VLOOKUP($A9,'Return Data'!$B$7:$R$2843,13,0)</f>
        <v>77.1113</v>
      </c>
      <c r="K9" s="66">
        <f t="shared" ref="K9:K23" si="2">RANK(J9,J$8:J$23,0)</f>
        <v>8</v>
      </c>
      <c r="L9" s="65">
        <f>VLOOKUP($A9,'Return Data'!$B$7:$R$2843,17,0)</f>
        <v>12.098699999999999</v>
      </c>
      <c r="M9" s="66">
        <f t="shared" ref="M9:M23" si="3">RANK(L9,L$8:L$23,0)</f>
        <v>16</v>
      </c>
      <c r="N9" s="65">
        <f>VLOOKUP($A9,'Return Data'!$B$7:$R$2843,14,0)</f>
        <v>9.4113000000000007</v>
      </c>
      <c r="O9" s="66">
        <f t="shared" ref="O9:O23" si="4">RANK(N9,N$8:N$23,0)</f>
        <v>9</v>
      </c>
      <c r="P9" s="65">
        <f>VLOOKUP($A9,'Return Data'!$B$7:$R$2843,15,0)</f>
        <v>14.6</v>
      </c>
      <c r="Q9" s="66">
        <f t="shared" ref="Q9:Q23" si="5">RANK(P9,P$8:P$23,0)</f>
        <v>7</v>
      </c>
      <c r="R9" s="65">
        <f>VLOOKUP($A9,'Return Data'!$B$7:$R$2843,16,0)</f>
        <v>15.6776</v>
      </c>
      <c r="S9" s="67">
        <f t="shared" ref="S9:S23" si="6">RANK(R9,R$8:R$23,0)</f>
        <v>7</v>
      </c>
    </row>
    <row r="10" spans="1:19" s="68" customFormat="1" x14ac:dyDescent="0.3">
      <c r="A10" s="63" t="s">
        <v>13</v>
      </c>
      <c r="B10" s="64">
        <f>VLOOKUP($A10,'Return Data'!$B$7:$R$2843,3,0)</f>
        <v>44341</v>
      </c>
      <c r="C10" s="65">
        <f>VLOOKUP($A10,'Return Data'!$B$7:$R$2843,4,0)</f>
        <v>225.44</v>
      </c>
      <c r="D10" s="65">
        <f>VLOOKUP($A10,'Return Data'!$B$7:$R$2843,10,0)</f>
        <v>7.5110999999999999</v>
      </c>
      <c r="E10" s="66">
        <f t="shared" si="0"/>
        <v>3</v>
      </c>
      <c r="F10" s="65">
        <f>VLOOKUP($A10,'Return Data'!$B$7:$R$2843,11,0)</f>
        <v>31.024100000000001</v>
      </c>
      <c r="G10" s="66">
        <f t="shared" ref="G10:I10" si="7">RANK(F10,F$8:F$23,0)</f>
        <v>4</v>
      </c>
      <c r="H10" s="65">
        <f>VLOOKUP($A10,'Return Data'!$B$7:$R$2843,12,0)</f>
        <v>40.172899999999998</v>
      </c>
      <c r="I10" s="66">
        <f t="shared" si="7"/>
        <v>7</v>
      </c>
      <c r="J10" s="65">
        <f>VLOOKUP($A10,'Return Data'!$B$7:$R$2843,13,0)</f>
        <v>72.012799999999999</v>
      </c>
      <c r="K10" s="66">
        <f t="shared" si="2"/>
        <v>10</v>
      </c>
      <c r="L10" s="65">
        <f>VLOOKUP($A10,'Return Data'!$B$7:$R$2843,17,0)</f>
        <v>20.597100000000001</v>
      </c>
      <c r="M10" s="66">
        <f t="shared" si="3"/>
        <v>1</v>
      </c>
      <c r="N10" s="65">
        <f>VLOOKUP($A10,'Return Data'!$B$7:$R$2843,14,0)</f>
        <v>14.57</v>
      </c>
      <c r="O10" s="66">
        <f t="shared" si="4"/>
        <v>1</v>
      </c>
      <c r="P10" s="65">
        <f>VLOOKUP($A10,'Return Data'!$B$7:$R$2843,15,0)</f>
        <v>14.5059</v>
      </c>
      <c r="Q10" s="66">
        <f t="shared" si="5"/>
        <v>8</v>
      </c>
      <c r="R10" s="65">
        <f>VLOOKUP($A10,'Return Data'!$B$7:$R$2843,16,0)</f>
        <v>17.531700000000001</v>
      </c>
      <c r="S10" s="67">
        <f t="shared" si="6"/>
        <v>2</v>
      </c>
    </row>
    <row r="11" spans="1:19" s="68" customFormat="1" x14ac:dyDescent="0.3">
      <c r="A11" s="63" t="s">
        <v>14</v>
      </c>
      <c r="B11" s="64">
        <f>VLOOKUP($A11,'Return Data'!$B$7:$R$2843,3,0)</f>
        <v>44341</v>
      </c>
      <c r="C11" s="65">
        <f>VLOOKUP($A11,'Return Data'!$B$7:$R$2843,4,0)</f>
        <v>14.27</v>
      </c>
      <c r="D11" s="65">
        <f>VLOOKUP($A11,'Return Data'!$B$7:$R$2843,10,0)</f>
        <v>4.0087000000000002</v>
      </c>
      <c r="E11" s="66">
        <f t="shared" si="0"/>
        <v>8</v>
      </c>
      <c r="F11" s="65">
        <f>VLOOKUP($A11,'Return Data'!$B$7:$R$2843,11,0)</f>
        <v>25.948799999999999</v>
      </c>
      <c r="G11" s="66">
        <f t="shared" ref="G11:I11" si="8">RANK(F11,F$8:F$23,0)</f>
        <v>7</v>
      </c>
      <c r="H11" s="65">
        <f>VLOOKUP($A11,'Return Data'!$B$7:$R$2843,12,0)</f>
        <v>36.816899999999997</v>
      </c>
      <c r="I11" s="66">
        <f t="shared" si="8"/>
        <v>11</v>
      </c>
      <c r="J11" s="65">
        <f>VLOOKUP($A11,'Return Data'!$B$7:$R$2843,13,0)</f>
        <v>69.679000000000002</v>
      </c>
      <c r="K11" s="66">
        <f t="shared" si="2"/>
        <v>11</v>
      </c>
      <c r="L11" s="65">
        <f>VLOOKUP($A11,'Return Data'!$B$7:$R$2843,17,0)</f>
        <v>15.492000000000001</v>
      </c>
      <c r="M11" s="66">
        <f t="shared" si="3"/>
        <v>10</v>
      </c>
      <c r="N11" s="65"/>
      <c r="O11" s="66"/>
      <c r="P11" s="65"/>
      <c r="Q11" s="66"/>
      <c r="R11" s="65">
        <f>VLOOKUP($A11,'Return Data'!$B$7:$R$2843,16,0)</f>
        <v>13.726599999999999</v>
      </c>
      <c r="S11" s="67">
        <f t="shared" si="6"/>
        <v>11</v>
      </c>
    </row>
    <row r="12" spans="1:19" s="68" customFormat="1" x14ac:dyDescent="0.3">
      <c r="A12" s="63" t="s">
        <v>15</v>
      </c>
      <c r="B12" s="64">
        <f>VLOOKUP($A12,'Return Data'!$B$7:$R$2843,3,0)</f>
        <v>44341</v>
      </c>
      <c r="C12" s="65">
        <f>VLOOKUP($A12,'Return Data'!$B$7:$R$2843,4,0)</f>
        <v>78.69</v>
      </c>
      <c r="D12" s="65">
        <f>VLOOKUP($A12,'Return Data'!$B$7:$R$2843,10,0)</f>
        <v>13.5334</v>
      </c>
      <c r="E12" s="66">
        <f t="shared" si="0"/>
        <v>1</v>
      </c>
      <c r="F12" s="65">
        <f>VLOOKUP($A12,'Return Data'!$B$7:$R$2843,11,0)</f>
        <v>45.749200000000002</v>
      </c>
      <c r="G12" s="66">
        <f t="shared" ref="G12:I12" si="9">RANK(F12,F$8:F$23,0)</f>
        <v>1</v>
      </c>
      <c r="H12" s="65">
        <f>VLOOKUP($A12,'Return Data'!$B$7:$R$2843,12,0)</f>
        <v>61.7804</v>
      </c>
      <c r="I12" s="66">
        <f t="shared" si="9"/>
        <v>1</v>
      </c>
      <c r="J12" s="65">
        <f>VLOOKUP($A12,'Return Data'!$B$7:$R$2843,13,0)</f>
        <v>130.28970000000001</v>
      </c>
      <c r="K12" s="66">
        <f t="shared" si="2"/>
        <v>1</v>
      </c>
      <c r="L12" s="65">
        <f>VLOOKUP($A12,'Return Data'!$B$7:$R$2843,17,0)</f>
        <v>19.990400000000001</v>
      </c>
      <c r="M12" s="66">
        <f t="shared" si="3"/>
        <v>2</v>
      </c>
      <c r="N12" s="65">
        <f>VLOOKUP($A12,'Return Data'!$B$7:$R$2843,14,0)</f>
        <v>10.408099999999999</v>
      </c>
      <c r="O12" s="66">
        <f t="shared" si="4"/>
        <v>7</v>
      </c>
      <c r="P12" s="65">
        <f>VLOOKUP($A12,'Return Data'!$B$7:$R$2843,15,0)</f>
        <v>17.752600000000001</v>
      </c>
      <c r="Q12" s="66">
        <f t="shared" si="5"/>
        <v>1</v>
      </c>
      <c r="R12" s="65">
        <f>VLOOKUP($A12,'Return Data'!$B$7:$R$2843,16,0)</f>
        <v>16.452500000000001</v>
      </c>
      <c r="S12" s="67">
        <f t="shared" si="6"/>
        <v>5</v>
      </c>
    </row>
    <row r="13" spans="1:19" s="68" customFormat="1" x14ac:dyDescent="0.3">
      <c r="A13" s="63" t="s">
        <v>16</v>
      </c>
      <c r="B13" s="64">
        <f>VLOOKUP($A13,'Return Data'!$B$7:$R$2843,3,0)</f>
        <v>44341</v>
      </c>
      <c r="C13" s="65">
        <f>VLOOKUP($A13,'Return Data'!$B$7:$R$2843,4,0)</f>
        <v>16.341000000000001</v>
      </c>
      <c r="D13" s="65">
        <f>VLOOKUP($A13,'Return Data'!$B$7:$R$2843,10,0)</f>
        <v>1.9369000000000001</v>
      </c>
      <c r="E13" s="66">
        <f t="shared" si="0"/>
        <v>13</v>
      </c>
      <c r="F13" s="65">
        <f>VLOOKUP($A13,'Return Data'!$B$7:$R$2843,11,0)</f>
        <v>17.078499999999998</v>
      </c>
      <c r="G13" s="66">
        <f t="shared" ref="G13:I13" si="10">RANK(F13,F$8:F$23,0)</f>
        <v>16</v>
      </c>
      <c r="H13" s="65">
        <f>VLOOKUP($A13,'Return Data'!$B$7:$R$2843,12,0)</f>
        <v>29.227900000000002</v>
      </c>
      <c r="I13" s="66">
        <f t="shared" si="10"/>
        <v>15</v>
      </c>
      <c r="J13" s="65">
        <f>VLOOKUP($A13,'Return Data'!$B$7:$R$2843,13,0)</f>
        <v>62.857900000000001</v>
      </c>
      <c r="K13" s="66">
        <f t="shared" si="2"/>
        <v>14</v>
      </c>
      <c r="L13" s="65">
        <f>VLOOKUP($A13,'Return Data'!$B$7:$R$2843,17,0)</f>
        <v>13.1591</v>
      </c>
      <c r="M13" s="66">
        <f t="shared" si="3"/>
        <v>13</v>
      </c>
      <c r="N13" s="65">
        <f>VLOOKUP($A13,'Return Data'!$B$7:$R$2843,14,0)</f>
        <v>5.7598000000000003</v>
      </c>
      <c r="O13" s="66">
        <f t="shared" si="4"/>
        <v>11</v>
      </c>
      <c r="P13" s="65">
        <f>VLOOKUP($A13,'Return Data'!$B$7:$R$2843,15,0)</f>
        <v>10.799300000000001</v>
      </c>
      <c r="Q13" s="66">
        <f t="shared" si="5"/>
        <v>12</v>
      </c>
      <c r="R13" s="65">
        <f>VLOOKUP($A13,'Return Data'!$B$7:$R$2843,16,0)</f>
        <v>8.9684000000000008</v>
      </c>
      <c r="S13" s="67">
        <f t="shared" si="6"/>
        <v>16</v>
      </c>
    </row>
    <row r="14" spans="1:19" s="68" customFormat="1" x14ac:dyDescent="0.3">
      <c r="A14" s="63" t="s">
        <v>17</v>
      </c>
      <c r="B14" s="64">
        <f>VLOOKUP($A14,'Return Data'!$B$7:$R$2843,3,0)</f>
        <v>44341</v>
      </c>
      <c r="C14" s="65">
        <f>VLOOKUP($A14,'Return Data'!$B$7:$R$2843,4,0)</f>
        <v>47.387900000000002</v>
      </c>
      <c r="D14" s="65">
        <f>VLOOKUP($A14,'Return Data'!$B$7:$R$2843,10,0)</f>
        <v>2.0474999999999999</v>
      </c>
      <c r="E14" s="66">
        <f t="shared" si="0"/>
        <v>12</v>
      </c>
      <c r="F14" s="65">
        <f>VLOOKUP($A14,'Return Data'!$B$7:$R$2843,11,0)</f>
        <v>25.251200000000001</v>
      </c>
      <c r="G14" s="66">
        <f t="shared" ref="G14:I14" si="11">RANK(F14,F$8:F$23,0)</f>
        <v>8</v>
      </c>
      <c r="H14" s="65">
        <f>VLOOKUP($A14,'Return Data'!$B$7:$R$2843,12,0)</f>
        <v>40.718800000000002</v>
      </c>
      <c r="I14" s="66">
        <f t="shared" si="11"/>
        <v>6</v>
      </c>
      <c r="J14" s="65">
        <f>VLOOKUP($A14,'Return Data'!$B$7:$R$2843,13,0)</f>
        <v>77.137799999999999</v>
      </c>
      <c r="K14" s="66">
        <f t="shared" si="2"/>
        <v>7</v>
      </c>
      <c r="L14" s="65">
        <f>VLOOKUP($A14,'Return Data'!$B$7:$R$2843,17,0)</f>
        <v>17.329499999999999</v>
      </c>
      <c r="M14" s="66">
        <f t="shared" si="3"/>
        <v>5</v>
      </c>
      <c r="N14" s="65">
        <f>VLOOKUP($A14,'Return Data'!$B$7:$R$2843,14,0)</f>
        <v>12.6921</v>
      </c>
      <c r="O14" s="66">
        <f t="shared" si="4"/>
        <v>4</v>
      </c>
      <c r="P14" s="65">
        <f>VLOOKUP($A14,'Return Data'!$B$7:$R$2843,15,0)</f>
        <v>17.366700000000002</v>
      </c>
      <c r="Q14" s="66">
        <f t="shared" si="5"/>
        <v>2</v>
      </c>
      <c r="R14" s="65">
        <f>VLOOKUP($A14,'Return Data'!$B$7:$R$2843,16,0)</f>
        <v>15.154</v>
      </c>
      <c r="S14" s="67">
        <f t="shared" si="6"/>
        <v>8</v>
      </c>
    </row>
    <row r="15" spans="1:19" s="68" customFormat="1" x14ac:dyDescent="0.3">
      <c r="A15" s="63" t="s">
        <v>18</v>
      </c>
      <c r="B15" s="64">
        <f>VLOOKUP($A15,'Return Data'!$B$7:$R$2843,3,0)</f>
        <v>44341</v>
      </c>
      <c r="C15" s="65">
        <f>VLOOKUP($A15,'Return Data'!$B$7:$R$2843,4,0)</f>
        <v>52.366</v>
      </c>
      <c r="D15" s="65">
        <f>VLOOKUP($A15,'Return Data'!$B$7:$R$2843,10,0)</f>
        <v>6.1738</v>
      </c>
      <c r="E15" s="66">
        <f t="shared" si="0"/>
        <v>5</v>
      </c>
      <c r="F15" s="65">
        <f>VLOOKUP($A15,'Return Data'!$B$7:$R$2843,11,0)</f>
        <v>27.865400000000001</v>
      </c>
      <c r="G15" s="66">
        <f t="shared" ref="G15:I15" si="12">RANK(F15,F$8:F$23,0)</f>
        <v>6</v>
      </c>
      <c r="H15" s="65">
        <f>VLOOKUP($A15,'Return Data'!$B$7:$R$2843,12,0)</f>
        <v>39.7209</v>
      </c>
      <c r="I15" s="66">
        <f t="shared" si="12"/>
        <v>8</v>
      </c>
      <c r="J15" s="65">
        <f>VLOOKUP($A15,'Return Data'!$B$7:$R$2843,13,0)</f>
        <v>81.895899999999997</v>
      </c>
      <c r="K15" s="66">
        <f t="shared" si="2"/>
        <v>5</v>
      </c>
      <c r="L15" s="65">
        <f>VLOOKUP($A15,'Return Data'!$B$7:$R$2843,17,0)</f>
        <v>16.561599999999999</v>
      </c>
      <c r="M15" s="66">
        <f t="shared" si="3"/>
        <v>6</v>
      </c>
      <c r="N15" s="65">
        <f>VLOOKUP($A15,'Return Data'!$B$7:$R$2843,14,0)</f>
        <v>11.3338</v>
      </c>
      <c r="O15" s="66">
        <f t="shared" si="4"/>
        <v>5</v>
      </c>
      <c r="P15" s="65">
        <f>VLOOKUP($A15,'Return Data'!$B$7:$R$2843,15,0)</f>
        <v>16.085799999999999</v>
      </c>
      <c r="Q15" s="66">
        <f t="shared" si="5"/>
        <v>5</v>
      </c>
      <c r="R15" s="65">
        <f>VLOOKUP($A15,'Return Data'!$B$7:$R$2843,16,0)</f>
        <v>18.846499999999999</v>
      </c>
      <c r="S15" s="67">
        <f t="shared" si="6"/>
        <v>1</v>
      </c>
    </row>
    <row r="16" spans="1:19" s="68" customFormat="1" x14ac:dyDescent="0.3">
      <c r="A16" s="63" t="s">
        <v>19</v>
      </c>
      <c r="B16" s="64">
        <f>VLOOKUP($A16,'Return Data'!$B$7:$R$2843,3,0)</f>
        <v>44341</v>
      </c>
      <c r="C16" s="65">
        <f>VLOOKUP($A16,'Return Data'!$B$7:$R$2843,4,0)</f>
        <v>109.4037</v>
      </c>
      <c r="D16" s="65">
        <f>VLOOKUP($A16,'Return Data'!$B$7:$R$2843,10,0)</f>
        <v>4.9566999999999997</v>
      </c>
      <c r="E16" s="66">
        <f t="shared" si="0"/>
        <v>7</v>
      </c>
      <c r="F16" s="65">
        <f>VLOOKUP($A16,'Return Data'!$B$7:$R$2843,11,0)</f>
        <v>29.0867</v>
      </c>
      <c r="G16" s="66">
        <f t="shared" ref="G16:I16" si="13">RANK(F16,F$8:F$23,0)</f>
        <v>5</v>
      </c>
      <c r="H16" s="65">
        <f>VLOOKUP($A16,'Return Data'!$B$7:$R$2843,12,0)</f>
        <v>40.991199999999999</v>
      </c>
      <c r="I16" s="66">
        <f t="shared" si="13"/>
        <v>5</v>
      </c>
      <c r="J16" s="65">
        <f>VLOOKUP($A16,'Return Data'!$B$7:$R$2843,13,0)</f>
        <v>85.922499999999999</v>
      </c>
      <c r="K16" s="66">
        <f t="shared" si="2"/>
        <v>4</v>
      </c>
      <c r="L16" s="65">
        <f>VLOOKUP($A16,'Return Data'!$B$7:$R$2843,17,0)</f>
        <v>17.394400000000001</v>
      </c>
      <c r="M16" s="66">
        <f t="shared" si="3"/>
        <v>4</v>
      </c>
      <c r="N16" s="65">
        <f>VLOOKUP($A16,'Return Data'!$B$7:$R$2843,14,0)</f>
        <v>13.043900000000001</v>
      </c>
      <c r="O16" s="66">
        <f t="shared" si="4"/>
        <v>3</v>
      </c>
      <c r="P16" s="65">
        <f>VLOOKUP($A16,'Return Data'!$B$7:$R$2843,15,0)</f>
        <v>16.670400000000001</v>
      </c>
      <c r="Q16" s="66">
        <f t="shared" si="5"/>
        <v>3</v>
      </c>
      <c r="R16" s="65">
        <f>VLOOKUP($A16,'Return Data'!$B$7:$R$2843,16,0)</f>
        <v>14.796200000000001</v>
      </c>
      <c r="S16" s="67">
        <f t="shared" si="6"/>
        <v>9</v>
      </c>
    </row>
    <row r="17" spans="1:19" s="68" customFormat="1" x14ac:dyDescent="0.3">
      <c r="A17" s="63" t="s">
        <v>20</v>
      </c>
      <c r="B17" s="64">
        <f>VLOOKUP($A17,'Return Data'!$B$7:$R$2843,3,0)</f>
        <v>44341</v>
      </c>
      <c r="C17" s="65">
        <f>VLOOKUP($A17,'Return Data'!$B$7:$R$2843,4,0)</f>
        <v>70.849999999999994</v>
      </c>
      <c r="D17" s="65">
        <f>VLOOKUP($A17,'Return Data'!$B$7:$R$2843,10,0)</f>
        <v>3.9312999999999998</v>
      </c>
      <c r="E17" s="66">
        <f t="shared" si="0"/>
        <v>9</v>
      </c>
      <c r="F17" s="65">
        <f>VLOOKUP($A17,'Return Data'!$B$7:$R$2843,11,0)</f>
        <v>24.823799999999999</v>
      </c>
      <c r="G17" s="66">
        <f t="shared" ref="G17:I17" si="14">RANK(F17,F$8:F$23,0)</f>
        <v>9</v>
      </c>
      <c r="H17" s="65">
        <f>VLOOKUP($A17,'Return Data'!$B$7:$R$2843,12,0)</f>
        <v>42.154899999999998</v>
      </c>
      <c r="I17" s="66">
        <f t="shared" si="14"/>
        <v>4</v>
      </c>
      <c r="J17" s="65">
        <f>VLOOKUP($A17,'Return Data'!$B$7:$R$2843,13,0)</f>
        <v>77.881</v>
      </c>
      <c r="K17" s="66">
        <f t="shared" si="2"/>
        <v>6</v>
      </c>
      <c r="L17" s="65">
        <f>VLOOKUP($A17,'Return Data'!$B$7:$R$2843,17,0)</f>
        <v>12.404</v>
      </c>
      <c r="M17" s="66">
        <f t="shared" si="3"/>
        <v>15</v>
      </c>
      <c r="N17" s="65">
        <f>VLOOKUP($A17,'Return Data'!$B$7:$R$2843,14,0)</f>
        <v>10.723100000000001</v>
      </c>
      <c r="O17" s="66">
        <f t="shared" si="4"/>
        <v>6</v>
      </c>
      <c r="P17" s="65">
        <f>VLOOKUP($A17,'Return Data'!$B$7:$R$2843,15,0)</f>
        <v>12.235300000000001</v>
      </c>
      <c r="Q17" s="66">
        <f t="shared" si="5"/>
        <v>11</v>
      </c>
      <c r="R17" s="65">
        <f>VLOOKUP($A17,'Return Data'!$B$7:$R$2843,16,0)</f>
        <v>13.737399999999999</v>
      </c>
      <c r="S17" s="67">
        <f t="shared" si="6"/>
        <v>10</v>
      </c>
    </row>
    <row r="18" spans="1:19" s="68" customFormat="1" x14ac:dyDescent="0.3">
      <c r="A18" s="63" t="s">
        <v>21</v>
      </c>
      <c r="B18" s="64">
        <f>VLOOKUP($A18,'Return Data'!$B$7:$R$2843,3,0)</f>
        <v>44341</v>
      </c>
      <c r="C18" s="65">
        <f>VLOOKUP($A18,'Return Data'!$B$7:$R$2843,4,0)</f>
        <v>183.15180000000001</v>
      </c>
      <c r="D18" s="65">
        <f>VLOOKUP($A18,'Return Data'!$B$7:$R$2843,10,0)</f>
        <v>1.2747999999999999</v>
      </c>
      <c r="E18" s="66">
        <f t="shared" si="0"/>
        <v>15</v>
      </c>
      <c r="F18" s="65">
        <f>VLOOKUP($A18,'Return Data'!$B$7:$R$2843,11,0)</f>
        <v>17.794899999999998</v>
      </c>
      <c r="G18" s="66">
        <f t="shared" ref="G18:I18" si="15">RANK(F18,F$8:F$23,0)</f>
        <v>15</v>
      </c>
      <c r="H18" s="65">
        <f>VLOOKUP($A18,'Return Data'!$B$7:$R$2843,12,0)</f>
        <v>29.027100000000001</v>
      </c>
      <c r="I18" s="66">
        <f t="shared" si="15"/>
        <v>16</v>
      </c>
      <c r="J18" s="65">
        <f>VLOOKUP($A18,'Return Data'!$B$7:$R$2843,13,0)</f>
        <v>60.633800000000001</v>
      </c>
      <c r="K18" s="66">
        <f t="shared" si="2"/>
        <v>15</v>
      </c>
      <c r="L18" s="65">
        <f>VLOOKUP($A18,'Return Data'!$B$7:$R$2843,17,0)</f>
        <v>13.082700000000001</v>
      </c>
      <c r="M18" s="66">
        <f t="shared" si="3"/>
        <v>14</v>
      </c>
      <c r="N18" s="65">
        <f>VLOOKUP($A18,'Return Data'!$B$7:$R$2843,14,0)</f>
        <v>8.5777000000000001</v>
      </c>
      <c r="O18" s="66">
        <f t="shared" si="4"/>
        <v>10</v>
      </c>
      <c r="P18" s="65">
        <f>VLOOKUP($A18,'Return Data'!$B$7:$R$2843,15,0)</f>
        <v>16.209</v>
      </c>
      <c r="Q18" s="66">
        <f t="shared" si="5"/>
        <v>4</v>
      </c>
      <c r="R18" s="65">
        <f>VLOOKUP($A18,'Return Data'!$B$7:$R$2843,16,0)</f>
        <v>16.512899999999998</v>
      </c>
      <c r="S18" s="67">
        <f t="shared" si="6"/>
        <v>4</v>
      </c>
    </row>
    <row r="19" spans="1:19" s="68" customFormat="1" x14ac:dyDescent="0.3">
      <c r="A19" s="63" t="s">
        <v>22</v>
      </c>
      <c r="B19" s="64">
        <f>VLOOKUP($A19,'Return Data'!$B$7:$R$2843,3,0)</f>
        <v>44341</v>
      </c>
      <c r="C19" s="65">
        <f>VLOOKUP($A19,'Return Data'!$B$7:$R$2843,4,0)</f>
        <v>13.6229</v>
      </c>
      <c r="D19" s="65">
        <f>VLOOKUP($A19,'Return Data'!$B$7:$R$2843,10,0)</f>
        <v>6.6429999999999998</v>
      </c>
      <c r="E19" s="66">
        <f t="shared" si="0"/>
        <v>4</v>
      </c>
      <c r="F19" s="65">
        <f>VLOOKUP($A19,'Return Data'!$B$7:$R$2843,11,0)</f>
        <v>24.346499999999999</v>
      </c>
      <c r="G19" s="66">
        <f t="shared" ref="G19:I19" si="16">RANK(F19,F$8:F$23,0)</f>
        <v>11</v>
      </c>
      <c r="H19" s="65">
        <f>VLOOKUP($A19,'Return Data'!$B$7:$R$2843,12,0)</f>
        <v>33.415300000000002</v>
      </c>
      <c r="I19" s="66">
        <f t="shared" si="16"/>
        <v>12</v>
      </c>
      <c r="J19" s="65">
        <f>VLOOKUP($A19,'Return Data'!$B$7:$R$2843,13,0)</f>
        <v>64.656999999999996</v>
      </c>
      <c r="K19" s="66">
        <f t="shared" si="2"/>
        <v>13</v>
      </c>
      <c r="L19" s="65">
        <f>VLOOKUP($A19,'Return Data'!$B$7:$R$2843,17,0)</f>
        <v>16.435300000000002</v>
      </c>
      <c r="M19" s="66">
        <f t="shared" si="3"/>
        <v>7</v>
      </c>
      <c r="N19" s="65"/>
      <c r="O19" s="66"/>
      <c r="P19" s="65"/>
      <c r="Q19" s="66"/>
      <c r="R19" s="65">
        <f>VLOOKUP($A19,'Return Data'!$B$7:$R$2843,16,0)</f>
        <v>11.3803</v>
      </c>
      <c r="S19" s="67">
        <f t="shared" si="6"/>
        <v>14</v>
      </c>
    </row>
    <row r="20" spans="1:19" s="68" customFormat="1" x14ac:dyDescent="0.3">
      <c r="A20" s="63" t="s">
        <v>23</v>
      </c>
      <c r="B20" s="64">
        <f>VLOOKUP($A20,'Return Data'!$B$7:$R$2843,3,0)</f>
        <v>44341</v>
      </c>
      <c r="C20" s="65">
        <f>VLOOKUP($A20,'Return Data'!$B$7:$R$2843,4,0)</f>
        <v>13.0017</v>
      </c>
      <c r="D20" s="65">
        <f>VLOOKUP($A20,'Return Data'!$B$7:$R$2843,10,0)</f>
        <v>5.4922000000000004</v>
      </c>
      <c r="E20" s="66">
        <f t="shared" si="0"/>
        <v>6</v>
      </c>
      <c r="F20" s="65">
        <f>VLOOKUP($A20,'Return Data'!$B$7:$R$2843,11,0)</f>
        <v>21.179400000000001</v>
      </c>
      <c r="G20" s="66">
        <f t="shared" ref="G20:I20" si="17">RANK(F20,F$8:F$23,0)</f>
        <v>14</v>
      </c>
      <c r="H20" s="65">
        <f>VLOOKUP($A20,'Return Data'!$B$7:$R$2843,12,0)</f>
        <v>29.9131</v>
      </c>
      <c r="I20" s="66">
        <f t="shared" si="17"/>
        <v>14</v>
      </c>
      <c r="J20" s="65">
        <f>VLOOKUP($A20,'Return Data'!$B$7:$R$2843,13,0)</f>
        <v>60.5366</v>
      </c>
      <c r="K20" s="66">
        <f t="shared" si="2"/>
        <v>16</v>
      </c>
      <c r="L20" s="65">
        <f>VLOOKUP($A20,'Return Data'!$B$7:$R$2843,17,0)</f>
        <v>15.293699999999999</v>
      </c>
      <c r="M20" s="66">
        <f t="shared" si="3"/>
        <v>11</v>
      </c>
      <c r="N20" s="65"/>
      <c r="O20" s="66"/>
      <c r="P20" s="65"/>
      <c r="Q20" s="66"/>
      <c r="R20" s="65">
        <f>VLOOKUP($A20,'Return Data'!$B$7:$R$2843,16,0)</f>
        <v>9.7881999999999998</v>
      </c>
      <c r="S20" s="67">
        <f t="shared" si="6"/>
        <v>15</v>
      </c>
    </row>
    <row r="21" spans="1:19" s="68" customFormat="1" x14ac:dyDescent="0.3">
      <c r="A21" s="63" t="s">
        <v>24</v>
      </c>
      <c r="B21" s="64">
        <f>VLOOKUP($A21,'Return Data'!$B$7:$R$2843,3,0)</f>
        <v>44341</v>
      </c>
      <c r="C21" s="65">
        <f>VLOOKUP($A21,'Return Data'!$B$7:$R$2843,4,0)</f>
        <v>357.69380000000001</v>
      </c>
      <c r="D21" s="65">
        <f>VLOOKUP($A21,'Return Data'!$B$7:$R$2843,10,0)</f>
        <v>1.7867999999999999</v>
      </c>
      <c r="E21" s="66">
        <f t="shared" si="0"/>
        <v>14</v>
      </c>
      <c r="F21" s="65">
        <f>VLOOKUP($A21,'Return Data'!$B$7:$R$2843,11,0)</f>
        <v>34.905799999999999</v>
      </c>
      <c r="G21" s="66">
        <f t="shared" ref="G21:I21" si="18">RANK(F21,F$8:F$23,0)</f>
        <v>2</v>
      </c>
      <c r="H21" s="65">
        <f>VLOOKUP($A21,'Return Data'!$B$7:$R$2843,12,0)</f>
        <v>53.294899999999998</v>
      </c>
      <c r="I21" s="66">
        <f t="shared" si="18"/>
        <v>2</v>
      </c>
      <c r="J21" s="65">
        <f>VLOOKUP($A21,'Return Data'!$B$7:$R$2843,13,0)</f>
        <v>99.993499999999997</v>
      </c>
      <c r="K21" s="66">
        <f t="shared" si="2"/>
        <v>2</v>
      </c>
      <c r="L21" s="65">
        <f>VLOOKUP($A21,'Return Data'!$B$7:$R$2843,17,0)</f>
        <v>15.945399999999999</v>
      </c>
      <c r="M21" s="66">
        <f t="shared" si="3"/>
        <v>8</v>
      </c>
      <c r="N21" s="65">
        <f>VLOOKUP($A21,'Return Data'!$B$7:$R$2843,14,0)</f>
        <v>9.6541999999999994</v>
      </c>
      <c r="O21" s="66">
        <f t="shared" si="4"/>
        <v>8</v>
      </c>
      <c r="P21" s="65">
        <f>VLOOKUP($A21,'Return Data'!$B$7:$R$2843,15,0)</f>
        <v>13.826599999999999</v>
      </c>
      <c r="Q21" s="66">
        <f t="shared" si="5"/>
        <v>9</v>
      </c>
      <c r="R21" s="65">
        <f>VLOOKUP($A21,'Return Data'!$B$7:$R$2843,16,0)</f>
        <v>13.233599999999999</v>
      </c>
      <c r="S21" s="67">
        <f t="shared" si="6"/>
        <v>13</v>
      </c>
    </row>
    <row r="22" spans="1:19" s="68" customFormat="1" x14ac:dyDescent="0.3">
      <c r="A22" s="63" t="s">
        <v>25</v>
      </c>
      <c r="B22" s="64">
        <f>VLOOKUP($A22,'Return Data'!$B$7:$R$2843,3,0)</f>
        <v>44341</v>
      </c>
      <c r="C22" s="65">
        <f>VLOOKUP($A22,'Return Data'!$B$7:$R$2843,4,0)</f>
        <v>14.46</v>
      </c>
      <c r="D22" s="65">
        <f>VLOOKUP($A22,'Return Data'!$B$7:$R$2843,10,0)</f>
        <v>0.76659999999999995</v>
      </c>
      <c r="E22" s="66">
        <f t="shared" si="0"/>
        <v>16</v>
      </c>
      <c r="F22" s="65">
        <f>VLOOKUP($A22,'Return Data'!$B$7:$R$2843,11,0)</f>
        <v>22.128399999999999</v>
      </c>
      <c r="G22" s="66">
        <f t="shared" ref="G22:I22" si="19">RANK(F22,F$8:F$23,0)</f>
        <v>13</v>
      </c>
      <c r="H22" s="65">
        <f>VLOOKUP($A22,'Return Data'!$B$7:$R$2843,12,0)</f>
        <v>31.9343</v>
      </c>
      <c r="I22" s="66">
        <f t="shared" si="19"/>
        <v>13</v>
      </c>
      <c r="J22" s="65">
        <f>VLOOKUP($A22,'Return Data'!$B$7:$R$2843,13,0)</f>
        <v>69.519300000000001</v>
      </c>
      <c r="K22" s="66">
        <f t="shared" si="2"/>
        <v>12</v>
      </c>
      <c r="L22" s="65">
        <f>VLOOKUP($A22,'Return Data'!$B$7:$R$2843,17,0)</f>
        <v>15.878399999999999</v>
      </c>
      <c r="M22" s="66">
        <f t="shared" si="3"/>
        <v>9</v>
      </c>
      <c r="N22" s="65"/>
      <c r="O22" s="66"/>
      <c r="P22" s="65"/>
      <c r="Q22" s="66"/>
      <c r="R22" s="65">
        <f>VLOOKUP($A22,'Return Data'!$B$7:$R$2843,16,0)</f>
        <v>16.094899999999999</v>
      </c>
      <c r="S22" s="67">
        <f t="shared" si="6"/>
        <v>6</v>
      </c>
    </row>
    <row r="23" spans="1:19" s="68" customFormat="1" x14ac:dyDescent="0.3">
      <c r="A23" s="63" t="s">
        <v>26</v>
      </c>
      <c r="B23" s="64">
        <f>VLOOKUP($A23,'Return Data'!$B$7:$R$2843,3,0)</f>
        <v>44341</v>
      </c>
      <c r="C23" s="65">
        <f>VLOOKUP($A23,'Return Data'!$B$7:$R$2843,4,0)</f>
        <v>92.358099999999993</v>
      </c>
      <c r="D23" s="65">
        <f>VLOOKUP($A23,'Return Data'!$B$7:$R$2843,10,0)</f>
        <v>3.4036</v>
      </c>
      <c r="E23" s="66">
        <f t="shared" si="0"/>
        <v>10</v>
      </c>
      <c r="F23" s="65">
        <f>VLOOKUP($A23,'Return Data'!$B$7:$R$2843,11,0)</f>
        <v>23.083400000000001</v>
      </c>
      <c r="G23" s="66">
        <f t="shared" ref="G23:I23" si="20">RANK(F23,F$8:F$23,0)</f>
        <v>12</v>
      </c>
      <c r="H23" s="65">
        <f>VLOOKUP($A23,'Return Data'!$B$7:$R$2843,12,0)</f>
        <v>37.162700000000001</v>
      </c>
      <c r="I23" s="66">
        <f t="shared" si="20"/>
        <v>10</v>
      </c>
      <c r="J23" s="65">
        <f>VLOOKUP($A23,'Return Data'!$B$7:$R$2843,13,0)</f>
        <v>72.697800000000001</v>
      </c>
      <c r="K23" s="66">
        <f t="shared" si="2"/>
        <v>9</v>
      </c>
      <c r="L23" s="65">
        <f>VLOOKUP($A23,'Return Data'!$B$7:$R$2843,17,0)</f>
        <v>19.7437</v>
      </c>
      <c r="M23" s="66">
        <f t="shared" si="3"/>
        <v>3</v>
      </c>
      <c r="N23" s="65">
        <f>VLOOKUP($A23,'Return Data'!$B$7:$R$2843,14,0)</f>
        <v>14.427300000000001</v>
      </c>
      <c r="O23" s="66">
        <f t="shared" si="4"/>
        <v>2</v>
      </c>
      <c r="P23" s="65">
        <f>VLOOKUP($A23,'Return Data'!$B$7:$R$2843,15,0)</f>
        <v>14.9444</v>
      </c>
      <c r="Q23" s="66">
        <f t="shared" si="5"/>
        <v>6</v>
      </c>
      <c r="R23" s="65">
        <f>VLOOKUP($A23,'Return Data'!$B$7:$R$2843,16,0)</f>
        <v>13.302199999999999</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4.6950749999999992</v>
      </c>
      <c r="E25" s="74"/>
      <c r="F25" s="75">
        <f>AVERAGE(F8:F23)</f>
        <v>26.764312499999996</v>
      </c>
      <c r="G25" s="74"/>
      <c r="H25" s="75">
        <f>AVERAGE(H8:H23)</f>
        <v>39.325868750000005</v>
      </c>
      <c r="I25" s="74"/>
      <c r="J25" s="75">
        <f>AVERAGE(J8:J23)</f>
        <v>78.142981249999991</v>
      </c>
      <c r="K25" s="74"/>
      <c r="L25" s="75">
        <f>AVERAGE(L8:L23)</f>
        <v>15.916424999999998</v>
      </c>
      <c r="M25" s="74"/>
      <c r="N25" s="75">
        <f>AVERAGE(N8:N23)</f>
        <v>10.384916666666667</v>
      </c>
      <c r="O25" s="74"/>
      <c r="P25" s="75">
        <f>AVERAGE(P8:P23)</f>
        <v>14.778100000000002</v>
      </c>
      <c r="Q25" s="74"/>
      <c r="R25" s="75">
        <f>AVERAGE(R8:R23)</f>
        <v>14.53516875</v>
      </c>
      <c r="S25" s="76"/>
    </row>
    <row r="26" spans="1:19" s="68" customFormat="1" x14ac:dyDescent="0.3">
      <c r="A26" s="73" t="s">
        <v>28</v>
      </c>
      <c r="B26" s="74"/>
      <c r="C26" s="74"/>
      <c r="D26" s="75">
        <f>MIN(D8:D23)</f>
        <v>0.76659999999999995</v>
      </c>
      <c r="E26" s="74"/>
      <c r="F26" s="75">
        <f>MIN(F8:F23)</f>
        <v>17.078499999999998</v>
      </c>
      <c r="G26" s="74"/>
      <c r="H26" s="75">
        <f>MIN(H8:H23)</f>
        <v>29.027100000000001</v>
      </c>
      <c r="I26" s="74"/>
      <c r="J26" s="75">
        <f>MIN(J8:J23)</f>
        <v>60.5366</v>
      </c>
      <c r="K26" s="74"/>
      <c r="L26" s="75">
        <f>MIN(L8:L23)</f>
        <v>12.098699999999999</v>
      </c>
      <c r="M26" s="74"/>
      <c r="N26" s="75">
        <f>MIN(N8:N23)</f>
        <v>4.0176999999999996</v>
      </c>
      <c r="O26" s="74"/>
      <c r="P26" s="75">
        <f>MIN(P8:P23)</f>
        <v>10.799300000000001</v>
      </c>
      <c r="Q26" s="74"/>
      <c r="R26" s="75">
        <f>MIN(R8:R23)</f>
        <v>8.9684000000000008</v>
      </c>
      <c r="S26" s="76"/>
    </row>
    <row r="27" spans="1:19" s="68" customFormat="1" ht="15" thickBot="1" x14ac:dyDescent="0.35">
      <c r="A27" s="77" t="s">
        <v>29</v>
      </c>
      <c r="B27" s="78"/>
      <c r="C27" s="78"/>
      <c r="D27" s="79">
        <f>MAX(D8:D23)</f>
        <v>13.5334</v>
      </c>
      <c r="E27" s="78"/>
      <c r="F27" s="79">
        <f>MAX(F8:F23)</f>
        <v>45.749200000000002</v>
      </c>
      <c r="G27" s="78"/>
      <c r="H27" s="79">
        <f>MAX(H8:H23)</f>
        <v>61.7804</v>
      </c>
      <c r="I27" s="78"/>
      <c r="J27" s="79">
        <f>MAX(J8:J23)</f>
        <v>130.28970000000001</v>
      </c>
      <c r="K27" s="78"/>
      <c r="L27" s="79">
        <f>MAX(L8:L23)</f>
        <v>20.597100000000001</v>
      </c>
      <c r="M27" s="78"/>
      <c r="N27" s="79">
        <f>MAX(N8:N23)</f>
        <v>14.57</v>
      </c>
      <c r="O27" s="78"/>
      <c r="P27" s="79">
        <f>MAX(P8:P23)</f>
        <v>17.752600000000001</v>
      </c>
      <c r="Q27" s="78"/>
      <c r="R27" s="79">
        <f>MAX(R8:R23)</f>
        <v>18.846499999999999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44341</v>
      </c>
      <c r="C8" s="65">
        <f>VLOOKUP($A8,'Return Data'!$B$7:$R$2843,4,0)</f>
        <v>231.47</v>
      </c>
      <c r="D8" s="65">
        <f>VLOOKUP($A8,'Return Data'!$B$7:$R$2843,10,0)</f>
        <v>12.391400000000001</v>
      </c>
      <c r="E8" s="66">
        <f t="shared" ref="E8:E13" si="0">RANK(D8,D$8:D$13,0)</f>
        <v>1</v>
      </c>
      <c r="F8" s="65">
        <f>VLOOKUP($A8,'Return Data'!$B$7:$R$2843,11,0)</f>
        <v>25.349299999999999</v>
      </c>
      <c r="G8" s="66">
        <f t="shared" ref="G8:G13" si="1">RANK(F8,F$8:F$13,0)</f>
        <v>4</v>
      </c>
      <c r="H8" s="65">
        <f>VLOOKUP($A8,'Return Data'!$B$7:$R$2843,12,0)</f>
        <v>31.3901</v>
      </c>
      <c r="I8" s="66">
        <f t="shared" ref="I8:I13" si="2">RANK(H8,H$8:H$13,0)</f>
        <v>5</v>
      </c>
      <c r="J8" s="65">
        <f>VLOOKUP($A8,'Return Data'!$B$7:$R$2843,13,0)</f>
        <v>69.463399999999993</v>
      </c>
      <c r="K8" s="66">
        <f t="shared" ref="K8:K13" si="3">RANK(J8,J$8:J$13,0)</f>
        <v>3</v>
      </c>
      <c r="L8" s="65">
        <f>VLOOKUP($A8,'Return Data'!$B$7:$R$2843,17,0)</f>
        <v>18.1553</v>
      </c>
      <c r="M8" s="66">
        <f>RANK(L8,L$8:L$13,0)</f>
        <v>3</v>
      </c>
      <c r="N8" s="65">
        <f>VLOOKUP($A8,'Return Data'!$B$7:$R$2843,14,0)</f>
        <v>9.4062999999999999</v>
      </c>
      <c r="O8" s="66">
        <f>RANK(N8,N$8:N$13,0)</f>
        <v>4</v>
      </c>
      <c r="P8" s="65">
        <f>VLOOKUP($A8,'Return Data'!$B$7:$R$2843,15,0)</f>
        <v>12.002000000000001</v>
      </c>
      <c r="Q8" s="66">
        <f>RANK(P8,P$8:P$13,0)</f>
        <v>5</v>
      </c>
      <c r="R8" s="65">
        <f>VLOOKUP($A8,'Return Data'!$B$7:$R$2843,16,0)</f>
        <v>11.119199999999999</v>
      </c>
      <c r="S8" s="67">
        <f t="shared" ref="S8:S13" si="4">RANK(R8,R$8:R$13,0)</f>
        <v>6</v>
      </c>
    </row>
    <row r="9" spans="1:20" x14ac:dyDescent="0.3">
      <c r="A9" s="63" t="s">
        <v>767</v>
      </c>
      <c r="B9" s="64">
        <f>VLOOKUP($A9,'Return Data'!$B$7:$R$2843,3,0)</f>
        <v>44341</v>
      </c>
      <c r="C9" s="65">
        <f>VLOOKUP($A9,'Return Data'!$B$7:$R$2843,4,0)</f>
        <v>22.85</v>
      </c>
      <c r="D9" s="65">
        <f>VLOOKUP($A9,'Return Data'!$B$7:$R$2843,10,0)</f>
        <v>7.8848000000000003</v>
      </c>
      <c r="E9" s="66">
        <f t="shared" si="0"/>
        <v>3</v>
      </c>
      <c r="F9" s="65">
        <f>VLOOKUP($A9,'Return Data'!$B$7:$R$2843,11,0)</f>
        <v>33.860599999999998</v>
      </c>
      <c r="G9" s="66">
        <f t="shared" si="1"/>
        <v>1</v>
      </c>
      <c r="H9" s="65">
        <f>VLOOKUP($A9,'Return Data'!$B$7:$R$2843,12,0)</f>
        <v>40.615400000000001</v>
      </c>
      <c r="I9" s="66">
        <f t="shared" si="2"/>
        <v>2</v>
      </c>
      <c r="J9" s="65">
        <f>VLOOKUP($A9,'Return Data'!$B$7:$R$2843,13,0)</f>
        <v>80.204999999999998</v>
      </c>
      <c r="K9" s="66">
        <f t="shared" si="3"/>
        <v>2</v>
      </c>
      <c r="L9" s="65">
        <f>VLOOKUP($A9,'Return Data'!$B$7:$R$2843,17,0)</f>
        <v>14.6517</v>
      </c>
      <c r="M9" s="66">
        <f>RANK(L9,L$8:L$13,0)</f>
        <v>5</v>
      </c>
      <c r="N9" s="65">
        <f>VLOOKUP($A9,'Return Data'!$B$7:$R$2843,14,0)</f>
        <v>8.3698999999999995</v>
      </c>
      <c r="O9" s="66">
        <f>RANK(N9,N$8:N$13,0)</f>
        <v>5</v>
      </c>
      <c r="P9" s="65">
        <f>VLOOKUP($A9,'Return Data'!$B$7:$R$2843,15,0)</f>
        <v>13.9872</v>
      </c>
      <c r="Q9" s="66">
        <f>RANK(P9,P$8:P$13,0)</f>
        <v>4</v>
      </c>
      <c r="R9" s="65">
        <f>VLOOKUP($A9,'Return Data'!$B$7:$R$2843,16,0)</f>
        <v>12.4734</v>
      </c>
      <c r="S9" s="67">
        <f t="shared" si="4"/>
        <v>5</v>
      </c>
    </row>
    <row r="10" spans="1:20" x14ac:dyDescent="0.3">
      <c r="A10" s="63" t="s">
        <v>768</v>
      </c>
      <c r="B10" s="64">
        <f>VLOOKUP($A10,'Return Data'!$B$7:$R$2843,3,0)</f>
        <v>44341</v>
      </c>
      <c r="C10" s="65">
        <f>VLOOKUP($A10,'Return Data'!$B$7:$R$2843,4,0)</f>
        <v>15.31</v>
      </c>
      <c r="D10" s="65">
        <f>VLOOKUP($A10,'Return Data'!$B$7:$R$2843,10,0)</f>
        <v>6.0248999999999997</v>
      </c>
      <c r="E10" s="66">
        <f t="shared" si="0"/>
        <v>5</v>
      </c>
      <c r="F10" s="65">
        <f>VLOOKUP($A10,'Return Data'!$B$7:$R$2843,11,0)</f>
        <v>19.8904</v>
      </c>
      <c r="G10" s="66">
        <f t="shared" si="1"/>
        <v>6</v>
      </c>
      <c r="H10" s="65">
        <f>VLOOKUP($A10,'Return Data'!$B$7:$R$2843,12,0)</f>
        <v>28.1172</v>
      </c>
      <c r="I10" s="66">
        <f t="shared" si="2"/>
        <v>6</v>
      </c>
      <c r="J10" s="65">
        <f>VLOOKUP($A10,'Return Data'!$B$7:$R$2843,13,0)</f>
        <v>60.650599999999997</v>
      </c>
      <c r="K10" s="66">
        <f t="shared" si="3"/>
        <v>6</v>
      </c>
      <c r="L10" s="65"/>
      <c r="M10" s="66"/>
      <c r="N10" s="65"/>
      <c r="O10" s="66"/>
      <c r="P10" s="65"/>
      <c r="Q10" s="66"/>
      <c r="R10" s="65">
        <f>VLOOKUP($A10,'Return Data'!$B$7:$R$2843,16,0)</f>
        <v>19.1799</v>
      </c>
      <c r="S10" s="67">
        <f t="shared" si="4"/>
        <v>1</v>
      </c>
    </row>
    <row r="11" spans="1:20" x14ac:dyDescent="0.3">
      <c r="A11" s="63" t="s">
        <v>771</v>
      </c>
      <c r="B11" s="64">
        <f>VLOOKUP($A11,'Return Data'!$B$7:$R$2843,3,0)</f>
        <v>44341</v>
      </c>
      <c r="C11" s="65">
        <f>VLOOKUP($A11,'Return Data'!$B$7:$R$2843,4,0)</f>
        <v>77.23</v>
      </c>
      <c r="D11" s="65">
        <f>VLOOKUP($A11,'Return Data'!$B$7:$R$2843,10,0)</f>
        <v>5.1463999999999999</v>
      </c>
      <c r="E11" s="66">
        <f t="shared" si="0"/>
        <v>6</v>
      </c>
      <c r="F11" s="65">
        <f>VLOOKUP($A11,'Return Data'!$B$7:$R$2843,11,0)</f>
        <v>22.567799999999998</v>
      </c>
      <c r="G11" s="66">
        <f t="shared" si="1"/>
        <v>5</v>
      </c>
      <c r="H11" s="65">
        <f>VLOOKUP($A11,'Return Data'!$B$7:$R$2843,12,0)</f>
        <v>32.903100000000002</v>
      </c>
      <c r="I11" s="66">
        <f t="shared" si="2"/>
        <v>4</v>
      </c>
      <c r="J11" s="65">
        <f>VLOOKUP($A11,'Return Data'!$B$7:$R$2843,13,0)</f>
        <v>63.415199999999999</v>
      </c>
      <c r="K11" s="66">
        <f t="shared" si="3"/>
        <v>5</v>
      </c>
      <c r="L11" s="65">
        <f>VLOOKUP($A11,'Return Data'!$B$7:$R$2843,17,0)</f>
        <v>18.005400000000002</v>
      </c>
      <c r="M11" s="66">
        <f>RANK(L11,L$8:L$13,0)</f>
        <v>4</v>
      </c>
      <c r="N11" s="65">
        <f>VLOOKUP($A11,'Return Data'!$B$7:$R$2843,14,0)</f>
        <v>12.8431</v>
      </c>
      <c r="O11" s="66">
        <f>RANK(N11,N$8:N$13,0)</f>
        <v>3</v>
      </c>
      <c r="P11" s="65">
        <f>VLOOKUP($A11,'Return Data'!$B$7:$R$2843,15,0)</f>
        <v>18.0579</v>
      </c>
      <c r="Q11" s="66">
        <f>RANK(P11,P$8:P$13,0)</f>
        <v>1</v>
      </c>
      <c r="R11" s="65">
        <f>VLOOKUP($A11,'Return Data'!$B$7:$R$2843,16,0)</f>
        <v>13.6006</v>
      </c>
      <c r="S11" s="67">
        <f t="shared" si="4"/>
        <v>3</v>
      </c>
    </row>
    <row r="12" spans="1:20" x14ac:dyDescent="0.3">
      <c r="A12" s="63" t="s">
        <v>773</v>
      </c>
      <c r="B12" s="64">
        <f>VLOOKUP($A12,'Return Data'!$B$7:$R$2843,3,0)</f>
        <v>44341</v>
      </c>
      <c r="C12" s="65">
        <f>VLOOKUP($A12,'Return Data'!$B$7:$R$2843,4,0)</f>
        <v>71.6755</v>
      </c>
      <c r="D12" s="65">
        <f>VLOOKUP($A12,'Return Data'!$B$7:$R$2843,10,0)</f>
        <v>7.3838999999999997</v>
      </c>
      <c r="E12" s="66">
        <f t="shared" si="0"/>
        <v>4</v>
      </c>
      <c r="F12" s="65">
        <f>VLOOKUP($A12,'Return Data'!$B$7:$R$2843,11,0)</f>
        <v>32.567900000000002</v>
      </c>
      <c r="G12" s="66">
        <f t="shared" si="1"/>
        <v>2</v>
      </c>
      <c r="H12" s="65">
        <f>VLOOKUP($A12,'Return Data'!$B$7:$R$2843,12,0)</f>
        <v>45.985799999999998</v>
      </c>
      <c r="I12" s="66">
        <f t="shared" si="2"/>
        <v>1</v>
      </c>
      <c r="J12" s="65">
        <f>VLOOKUP($A12,'Return Data'!$B$7:$R$2843,13,0)</f>
        <v>87.85</v>
      </c>
      <c r="K12" s="66">
        <f t="shared" si="3"/>
        <v>1</v>
      </c>
      <c r="L12" s="65">
        <f>VLOOKUP($A12,'Return Data'!$B$7:$R$2843,17,0)</f>
        <v>22.030999999999999</v>
      </c>
      <c r="M12" s="66">
        <f>RANK(L12,L$8:L$13,0)</f>
        <v>1</v>
      </c>
      <c r="N12" s="65">
        <f>VLOOKUP($A12,'Return Data'!$B$7:$R$2843,14,0)</f>
        <v>13.0625</v>
      </c>
      <c r="O12" s="66">
        <f>RANK(N12,N$8:N$13,0)</f>
        <v>2</v>
      </c>
      <c r="P12" s="65">
        <f>VLOOKUP($A12,'Return Data'!$B$7:$R$2843,15,0)</f>
        <v>16.533200000000001</v>
      </c>
      <c r="Q12" s="66">
        <f>RANK(P12,P$8:P$13,0)</f>
        <v>2</v>
      </c>
      <c r="R12" s="65">
        <f>VLOOKUP($A12,'Return Data'!$B$7:$R$2843,16,0)</f>
        <v>14.2699</v>
      </c>
      <c r="S12" s="67">
        <f t="shared" si="4"/>
        <v>2</v>
      </c>
    </row>
    <row r="13" spans="1:20" x14ac:dyDescent="0.3">
      <c r="A13" s="63" t="s">
        <v>774</v>
      </c>
      <c r="B13" s="64">
        <f>VLOOKUP($A13,'Return Data'!$B$7:$R$2843,3,0)</f>
        <v>44341</v>
      </c>
      <c r="C13" s="65">
        <f>VLOOKUP($A13,'Return Data'!$B$7:$R$2843,4,0)</f>
        <v>94.927499999999995</v>
      </c>
      <c r="D13" s="65">
        <f>VLOOKUP($A13,'Return Data'!$B$7:$R$2843,10,0)</f>
        <v>8.5686</v>
      </c>
      <c r="E13" s="66">
        <f t="shared" si="0"/>
        <v>2</v>
      </c>
      <c r="F13" s="65">
        <f>VLOOKUP($A13,'Return Data'!$B$7:$R$2843,11,0)</f>
        <v>26.442900000000002</v>
      </c>
      <c r="G13" s="66">
        <f t="shared" si="1"/>
        <v>3</v>
      </c>
      <c r="H13" s="65">
        <f>VLOOKUP($A13,'Return Data'!$B$7:$R$2843,12,0)</f>
        <v>33.226900000000001</v>
      </c>
      <c r="I13" s="66">
        <f t="shared" si="2"/>
        <v>3</v>
      </c>
      <c r="J13" s="65">
        <f>VLOOKUP($A13,'Return Data'!$B$7:$R$2843,13,0)</f>
        <v>66.293000000000006</v>
      </c>
      <c r="K13" s="66">
        <f t="shared" si="3"/>
        <v>4</v>
      </c>
      <c r="L13" s="65">
        <f>VLOOKUP($A13,'Return Data'!$B$7:$R$2843,17,0)</f>
        <v>18.821999999999999</v>
      </c>
      <c r="M13" s="66">
        <f>RANK(L13,L$8:L$13,0)</f>
        <v>2</v>
      </c>
      <c r="N13" s="65">
        <f>VLOOKUP($A13,'Return Data'!$B$7:$R$2843,14,0)</f>
        <v>13.1408</v>
      </c>
      <c r="O13" s="66">
        <f>RANK(N13,N$8:N$13,0)</f>
        <v>1</v>
      </c>
      <c r="P13" s="65">
        <f>VLOOKUP($A13,'Return Data'!$B$7:$R$2843,15,0)</f>
        <v>15.315300000000001</v>
      </c>
      <c r="Q13" s="66">
        <f>RANK(P13,P$8:P$13,0)</f>
        <v>3</v>
      </c>
      <c r="R13" s="65">
        <f>VLOOKUP($A13,'Return Data'!$B$7:$R$2843,16,0)</f>
        <v>12.6892</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7.9000000000000012</v>
      </c>
      <c r="E15" s="74"/>
      <c r="F15" s="75">
        <f>AVERAGE(F8:F13)</f>
        <v>26.779816666666672</v>
      </c>
      <c r="G15" s="74"/>
      <c r="H15" s="75">
        <f>AVERAGE(H8:H13)</f>
        <v>35.373083333333334</v>
      </c>
      <c r="I15" s="74"/>
      <c r="J15" s="75">
        <f>AVERAGE(J8:J13)</f>
        <v>71.312866666666665</v>
      </c>
      <c r="K15" s="74"/>
      <c r="L15" s="75">
        <f>AVERAGE(L8:L13)</f>
        <v>18.333080000000002</v>
      </c>
      <c r="M15" s="74"/>
      <c r="N15" s="75">
        <f>AVERAGE(N8:N13)</f>
        <v>11.364519999999999</v>
      </c>
      <c r="O15" s="74"/>
      <c r="P15" s="75">
        <f>AVERAGE(P8:P13)</f>
        <v>15.179120000000001</v>
      </c>
      <c r="Q15" s="74"/>
      <c r="R15" s="75">
        <f>AVERAGE(R8:R13)</f>
        <v>13.8887</v>
      </c>
      <c r="S15" s="76"/>
    </row>
    <row r="16" spans="1:20" x14ac:dyDescent="0.3">
      <c r="A16" s="73" t="s">
        <v>28</v>
      </c>
      <c r="B16" s="74"/>
      <c r="C16" s="74"/>
      <c r="D16" s="75">
        <f>MIN(D8:D13)</f>
        <v>5.1463999999999999</v>
      </c>
      <c r="E16" s="74"/>
      <c r="F16" s="75">
        <f>MIN(F8:F13)</f>
        <v>19.8904</v>
      </c>
      <c r="G16" s="74"/>
      <c r="H16" s="75">
        <f>MIN(H8:H13)</f>
        <v>28.1172</v>
      </c>
      <c r="I16" s="74"/>
      <c r="J16" s="75">
        <f>MIN(J8:J13)</f>
        <v>60.650599999999997</v>
      </c>
      <c r="K16" s="74"/>
      <c r="L16" s="75">
        <f>MIN(L8:L13)</f>
        <v>14.6517</v>
      </c>
      <c r="M16" s="74"/>
      <c r="N16" s="75">
        <f>MIN(N8:N13)</f>
        <v>8.3698999999999995</v>
      </c>
      <c r="O16" s="74"/>
      <c r="P16" s="75">
        <f>MIN(P8:P13)</f>
        <v>12.002000000000001</v>
      </c>
      <c r="Q16" s="74"/>
      <c r="R16" s="75">
        <f>MIN(R8:R13)</f>
        <v>11.119199999999999</v>
      </c>
      <c r="S16" s="76"/>
    </row>
    <row r="17" spans="1:19" ht="15" thickBot="1" x14ac:dyDescent="0.35">
      <c r="A17" s="77" t="s">
        <v>29</v>
      </c>
      <c r="B17" s="78"/>
      <c r="C17" s="78"/>
      <c r="D17" s="79">
        <f>MAX(D8:D13)</f>
        <v>12.391400000000001</v>
      </c>
      <c r="E17" s="78"/>
      <c r="F17" s="79">
        <f>MAX(F8:F13)</f>
        <v>33.860599999999998</v>
      </c>
      <c r="G17" s="78"/>
      <c r="H17" s="79">
        <f>MAX(H8:H13)</f>
        <v>45.985799999999998</v>
      </c>
      <c r="I17" s="78"/>
      <c r="J17" s="79">
        <f>MAX(J8:J13)</f>
        <v>87.85</v>
      </c>
      <c r="K17" s="78"/>
      <c r="L17" s="79">
        <f>MAX(L8:L13)</f>
        <v>22.030999999999999</v>
      </c>
      <c r="M17" s="78"/>
      <c r="N17" s="79">
        <f>MAX(N8:N13)</f>
        <v>13.1408</v>
      </c>
      <c r="O17" s="78"/>
      <c r="P17" s="79">
        <f>MAX(P8:P13)</f>
        <v>18.0579</v>
      </c>
      <c r="Q17" s="78"/>
      <c r="R17" s="79">
        <f>MAX(R8:R13)</f>
        <v>19.1799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44341</v>
      </c>
      <c r="C8" s="65">
        <f>VLOOKUP($A8,'Return Data'!$B$7:$R$2843,4,0)</f>
        <v>217.49</v>
      </c>
      <c r="D8" s="65">
        <f>VLOOKUP($A8,'Return Data'!$B$7:$R$2843,10,0)</f>
        <v>12.2239</v>
      </c>
      <c r="E8" s="66">
        <f t="shared" ref="E8:E13" si="0">RANK(D8,D$8:D$13,0)</f>
        <v>1</v>
      </c>
      <c r="F8" s="65">
        <f>VLOOKUP($A8,'Return Data'!$B$7:$R$2843,11,0)</f>
        <v>24.9512</v>
      </c>
      <c r="G8" s="66">
        <f t="shared" ref="G8:G13" si="1">RANK(F8,F$8:F$13,0)</f>
        <v>4</v>
      </c>
      <c r="H8" s="65">
        <f>VLOOKUP($A8,'Return Data'!$B$7:$R$2843,12,0)</f>
        <v>30.726700000000001</v>
      </c>
      <c r="I8" s="66">
        <f t="shared" ref="I8:I13" si="2">RANK(H8,H$8:H$13,0)</f>
        <v>5</v>
      </c>
      <c r="J8" s="65">
        <f>VLOOKUP($A8,'Return Data'!$B$7:$R$2843,13,0)</f>
        <v>68.296800000000005</v>
      </c>
      <c r="K8" s="66">
        <f t="shared" ref="K8:K13" si="3">RANK(J8,J$8:J$13,0)</f>
        <v>3</v>
      </c>
      <c r="L8" s="65">
        <f>VLOOKUP($A8,'Return Data'!$B$7:$R$2843,17,0)</f>
        <v>17.373999999999999</v>
      </c>
      <c r="M8" s="66">
        <f>RANK(L8,L$8:L$13,0)</f>
        <v>4</v>
      </c>
      <c r="N8" s="65">
        <f>VLOOKUP($A8,'Return Data'!$B$7:$R$2843,14,0)</f>
        <v>8.6717999999999993</v>
      </c>
      <c r="O8" s="66">
        <f>RANK(N8,N$8:N$13,0)</f>
        <v>4</v>
      </c>
      <c r="P8" s="65">
        <f>VLOOKUP($A8,'Return Data'!$B$7:$R$2843,15,0)</f>
        <v>11.1906</v>
      </c>
      <c r="Q8" s="66">
        <f>RANK(P8,P$8:P$13,0)</f>
        <v>5</v>
      </c>
      <c r="R8" s="65">
        <f>VLOOKUP($A8,'Return Data'!$B$7:$R$2843,16,0)</f>
        <v>18.328600000000002</v>
      </c>
      <c r="S8" s="67">
        <f t="shared" ref="S8:S13" si="4">RANK(R8,R$8:R$13,0)</f>
        <v>1</v>
      </c>
    </row>
    <row r="9" spans="1:20" x14ac:dyDescent="0.3">
      <c r="A9" s="63" t="s">
        <v>766</v>
      </c>
      <c r="B9" s="64">
        <f>VLOOKUP($A9,'Return Data'!$B$7:$R$2843,3,0)</f>
        <v>44341</v>
      </c>
      <c r="C9" s="65">
        <f>VLOOKUP($A9,'Return Data'!$B$7:$R$2843,4,0)</f>
        <v>21.67</v>
      </c>
      <c r="D9" s="65">
        <f>VLOOKUP($A9,'Return Data'!$B$7:$R$2843,10,0)</f>
        <v>7.5968</v>
      </c>
      <c r="E9" s="66">
        <f t="shared" si="0"/>
        <v>3</v>
      </c>
      <c r="F9" s="65">
        <f>VLOOKUP($A9,'Return Data'!$B$7:$R$2843,11,0)</f>
        <v>33.189900000000002</v>
      </c>
      <c r="G9" s="66">
        <f t="shared" si="1"/>
        <v>1</v>
      </c>
      <c r="H9" s="65">
        <f>VLOOKUP($A9,'Return Data'!$B$7:$R$2843,12,0)</f>
        <v>39.626300000000001</v>
      </c>
      <c r="I9" s="66">
        <f t="shared" si="2"/>
        <v>2</v>
      </c>
      <c r="J9" s="65">
        <f>VLOOKUP($A9,'Return Data'!$B$7:$R$2843,13,0)</f>
        <v>78.500799999999998</v>
      </c>
      <c r="K9" s="66">
        <f t="shared" si="3"/>
        <v>2</v>
      </c>
      <c r="L9" s="65">
        <f>VLOOKUP($A9,'Return Data'!$B$7:$R$2843,17,0)</f>
        <v>13.702299999999999</v>
      </c>
      <c r="M9" s="66">
        <f>RANK(L9,L$8:L$13,0)</f>
        <v>5</v>
      </c>
      <c r="N9" s="65">
        <f>VLOOKUP($A9,'Return Data'!$B$7:$R$2843,14,0)</f>
        <v>7.4795999999999996</v>
      </c>
      <c r="O9" s="66">
        <f>RANK(N9,N$8:N$13,0)</f>
        <v>5</v>
      </c>
      <c r="P9" s="65">
        <f>VLOOKUP($A9,'Return Data'!$B$7:$R$2843,15,0)</f>
        <v>13.1111</v>
      </c>
      <c r="Q9" s="66">
        <f>RANK(P9,P$8:P$13,0)</f>
        <v>4</v>
      </c>
      <c r="R9" s="65">
        <f>VLOOKUP($A9,'Return Data'!$B$7:$R$2843,16,0)</f>
        <v>11.628299999999999</v>
      </c>
      <c r="S9" s="67">
        <f t="shared" si="4"/>
        <v>6</v>
      </c>
    </row>
    <row r="10" spans="1:20" x14ac:dyDescent="0.3">
      <c r="A10" s="63" t="s">
        <v>769</v>
      </c>
      <c r="B10" s="64">
        <f>VLOOKUP($A10,'Return Data'!$B$7:$R$2843,3,0)</f>
        <v>44341</v>
      </c>
      <c r="C10" s="65">
        <f>VLOOKUP($A10,'Return Data'!$B$7:$R$2843,4,0)</f>
        <v>14.8</v>
      </c>
      <c r="D10" s="65">
        <f>VLOOKUP($A10,'Return Data'!$B$7:$R$2843,10,0)</f>
        <v>5.7897999999999996</v>
      </c>
      <c r="E10" s="66">
        <f t="shared" si="0"/>
        <v>5</v>
      </c>
      <c r="F10" s="65">
        <f>VLOOKUP($A10,'Return Data'!$B$7:$R$2843,11,0)</f>
        <v>19.354800000000001</v>
      </c>
      <c r="G10" s="66">
        <f t="shared" si="1"/>
        <v>6</v>
      </c>
      <c r="H10" s="65">
        <f>VLOOKUP($A10,'Return Data'!$B$7:$R$2843,12,0)</f>
        <v>27.257100000000001</v>
      </c>
      <c r="I10" s="66">
        <f t="shared" si="2"/>
        <v>6</v>
      </c>
      <c r="J10" s="65">
        <f>VLOOKUP($A10,'Return Data'!$B$7:$R$2843,13,0)</f>
        <v>59.139800000000001</v>
      </c>
      <c r="K10" s="66">
        <f t="shared" si="3"/>
        <v>6</v>
      </c>
      <c r="L10" s="65"/>
      <c r="M10" s="66"/>
      <c r="N10" s="65"/>
      <c r="O10" s="66"/>
      <c r="P10" s="65"/>
      <c r="Q10" s="66"/>
      <c r="R10" s="65">
        <f>VLOOKUP($A10,'Return Data'!$B$7:$R$2843,16,0)</f>
        <v>17.528099999999998</v>
      </c>
      <c r="S10" s="67">
        <f t="shared" si="4"/>
        <v>2</v>
      </c>
    </row>
    <row r="11" spans="1:20" x14ac:dyDescent="0.3">
      <c r="A11" s="63" t="s">
        <v>770</v>
      </c>
      <c r="B11" s="64">
        <f>VLOOKUP($A11,'Return Data'!$B$7:$R$2843,3,0)</f>
        <v>44341</v>
      </c>
      <c r="C11" s="65">
        <f>VLOOKUP($A11,'Return Data'!$B$7:$R$2843,4,0)</f>
        <v>73.94</v>
      </c>
      <c r="D11" s="65">
        <f>VLOOKUP($A11,'Return Data'!$B$7:$R$2843,10,0)</f>
        <v>5.0433000000000003</v>
      </c>
      <c r="E11" s="66">
        <f t="shared" si="0"/>
        <v>6</v>
      </c>
      <c r="F11" s="65">
        <f>VLOOKUP($A11,'Return Data'!$B$7:$R$2843,11,0)</f>
        <v>22.315999999999999</v>
      </c>
      <c r="G11" s="66">
        <f t="shared" si="1"/>
        <v>5</v>
      </c>
      <c r="H11" s="65">
        <f>VLOOKUP($A11,'Return Data'!$B$7:$R$2843,12,0)</f>
        <v>32.461500000000001</v>
      </c>
      <c r="I11" s="66">
        <f t="shared" si="2"/>
        <v>4</v>
      </c>
      <c r="J11" s="65">
        <f>VLOOKUP($A11,'Return Data'!$B$7:$R$2843,13,0)</f>
        <v>62.648499999999999</v>
      </c>
      <c r="K11" s="66">
        <f t="shared" si="3"/>
        <v>5</v>
      </c>
      <c r="L11" s="65">
        <f>VLOOKUP($A11,'Return Data'!$B$7:$R$2843,17,0)</f>
        <v>17.3886</v>
      </c>
      <c r="M11" s="66">
        <f>RANK(L11,L$8:L$13,0)</f>
        <v>3</v>
      </c>
      <c r="N11" s="65">
        <f>VLOOKUP($A11,'Return Data'!$B$7:$R$2843,14,0)</f>
        <v>12.1441</v>
      </c>
      <c r="O11" s="66">
        <f>RANK(N11,N$8:N$13,0)</f>
        <v>2</v>
      </c>
      <c r="P11" s="65">
        <f>VLOOKUP($A11,'Return Data'!$B$7:$R$2843,15,0)</f>
        <v>17.477799999999998</v>
      </c>
      <c r="Q11" s="66">
        <f>RANK(P11,P$8:P$13,0)</f>
        <v>1</v>
      </c>
      <c r="R11" s="65">
        <f>VLOOKUP($A11,'Return Data'!$B$7:$R$2843,16,0)</f>
        <v>12.792899999999999</v>
      </c>
      <c r="S11" s="67">
        <f t="shared" si="4"/>
        <v>5</v>
      </c>
    </row>
    <row r="12" spans="1:20" x14ac:dyDescent="0.3">
      <c r="A12" s="63" t="s">
        <v>772</v>
      </c>
      <c r="B12" s="64">
        <f>VLOOKUP($A12,'Return Data'!$B$7:$R$2843,3,0)</f>
        <v>44341</v>
      </c>
      <c r="C12" s="65">
        <f>VLOOKUP($A12,'Return Data'!$B$7:$R$2843,4,0)</f>
        <v>67.663200000000003</v>
      </c>
      <c r="D12" s="65">
        <f>VLOOKUP($A12,'Return Data'!$B$7:$R$2843,10,0)</f>
        <v>7.1944999999999997</v>
      </c>
      <c r="E12" s="66">
        <f t="shared" si="0"/>
        <v>4</v>
      </c>
      <c r="F12" s="65">
        <f>VLOOKUP($A12,'Return Data'!$B$7:$R$2843,11,0)</f>
        <v>32.055100000000003</v>
      </c>
      <c r="G12" s="66">
        <f t="shared" si="1"/>
        <v>2</v>
      </c>
      <c r="H12" s="65">
        <f>VLOOKUP($A12,'Return Data'!$B$7:$R$2843,12,0)</f>
        <v>45.053100000000001</v>
      </c>
      <c r="I12" s="66">
        <f t="shared" si="2"/>
        <v>1</v>
      </c>
      <c r="J12" s="65">
        <f>VLOOKUP($A12,'Return Data'!$B$7:$R$2843,13,0)</f>
        <v>86.070400000000006</v>
      </c>
      <c r="K12" s="66">
        <f t="shared" si="3"/>
        <v>1</v>
      </c>
      <c r="L12" s="65">
        <f>VLOOKUP($A12,'Return Data'!$B$7:$R$2843,17,0)</f>
        <v>20.914000000000001</v>
      </c>
      <c r="M12" s="66">
        <f>RANK(L12,L$8:L$13,0)</f>
        <v>1</v>
      </c>
      <c r="N12" s="65">
        <f>VLOOKUP($A12,'Return Data'!$B$7:$R$2843,14,0)</f>
        <v>12.137</v>
      </c>
      <c r="O12" s="66">
        <f>RANK(N12,N$8:N$13,0)</f>
        <v>3</v>
      </c>
      <c r="P12" s="65">
        <f>VLOOKUP($A12,'Return Data'!$B$7:$R$2843,15,0)</f>
        <v>15.633599999999999</v>
      </c>
      <c r="Q12" s="66">
        <f>RANK(P12,P$8:P$13,0)</f>
        <v>2</v>
      </c>
      <c r="R12" s="65">
        <f>VLOOKUP($A12,'Return Data'!$B$7:$R$2843,16,0)</f>
        <v>13.565300000000001</v>
      </c>
      <c r="S12" s="67">
        <f t="shared" si="4"/>
        <v>4</v>
      </c>
    </row>
    <row r="13" spans="1:20" x14ac:dyDescent="0.3">
      <c r="A13" s="63" t="s">
        <v>775</v>
      </c>
      <c r="B13" s="64">
        <f>VLOOKUP($A13,'Return Data'!$B$7:$R$2843,3,0)</f>
        <v>44341</v>
      </c>
      <c r="C13" s="65">
        <f>VLOOKUP($A13,'Return Data'!$B$7:$R$2843,4,0)</f>
        <v>90.186899999999994</v>
      </c>
      <c r="D13" s="65">
        <f>VLOOKUP($A13,'Return Data'!$B$7:$R$2843,10,0)</f>
        <v>8.4160000000000004</v>
      </c>
      <c r="E13" s="66">
        <f t="shared" si="0"/>
        <v>2</v>
      </c>
      <c r="F13" s="65">
        <f>VLOOKUP($A13,'Return Data'!$B$7:$R$2843,11,0)</f>
        <v>26.0839</v>
      </c>
      <c r="G13" s="66">
        <f t="shared" si="1"/>
        <v>3</v>
      </c>
      <c r="H13" s="65">
        <f>VLOOKUP($A13,'Return Data'!$B$7:$R$2843,12,0)</f>
        <v>32.6571</v>
      </c>
      <c r="I13" s="66">
        <f t="shared" si="2"/>
        <v>3</v>
      </c>
      <c r="J13" s="65">
        <f>VLOOKUP($A13,'Return Data'!$B$7:$R$2843,13,0)</f>
        <v>65.345200000000006</v>
      </c>
      <c r="K13" s="66">
        <f t="shared" si="3"/>
        <v>4</v>
      </c>
      <c r="L13" s="65">
        <f>VLOOKUP($A13,'Return Data'!$B$7:$R$2843,17,0)</f>
        <v>18.157900000000001</v>
      </c>
      <c r="M13" s="66">
        <f>RANK(L13,L$8:L$13,0)</f>
        <v>2</v>
      </c>
      <c r="N13" s="65">
        <f>VLOOKUP($A13,'Return Data'!$B$7:$R$2843,14,0)</f>
        <v>12.4794</v>
      </c>
      <c r="O13" s="66">
        <f>RANK(N13,N$8:N$13,0)</f>
        <v>1</v>
      </c>
      <c r="P13" s="65">
        <f>VLOOKUP($A13,'Return Data'!$B$7:$R$2843,15,0)</f>
        <v>14.6182</v>
      </c>
      <c r="Q13" s="66">
        <f>RANK(P13,P$8:P$13,0)</f>
        <v>3</v>
      </c>
      <c r="R13" s="65">
        <f>VLOOKUP($A13,'Return Data'!$B$7:$R$2843,16,0)</f>
        <v>14.6653</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7.7107166666666673</v>
      </c>
      <c r="E15" s="74"/>
      <c r="F15" s="75">
        <f>AVERAGE(F8:F13)</f>
        <v>26.325150000000004</v>
      </c>
      <c r="G15" s="74"/>
      <c r="H15" s="75">
        <f>AVERAGE(H8:H13)</f>
        <v>34.630300000000005</v>
      </c>
      <c r="I15" s="74"/>
      <c r="J15" s="75">
        <f>AVERAGE(J8:J13)</f>
        <v>70.000249999999994</v>
      </c>
      <c r="K15" s="74"/>
      <c r="L15" s="75">
        <f>AVERAGE(L8:L13)</f>
        <v>17.507359999999998</v>
      </c>
      <c r="M15" s="74"/>
      <c r="N15" s="75">
        <f>AVERAGE(N8:N13)</f>
        <v>10.582379999999999</v>
      </c>
      <c r="O15" s="74"/>
      <c r="P15" s="75">
        <f>AVERAGE(P8:P13)</f>
        <v>14.40626</v>
      </c>
      <c r="Q15" s="74"/>
      <c r="R15" s="75">
        <f>AVERAGE(R8:R13)</f>
        <v>14.751416666666666</v>
      </c>
      <c r="S15" s="76"/>
    </row>
    <row r="16" spans="1:20" x14ac:dyDescent="0.3">
      <c r="A16" s="73" t="s">
        <v>28</v>
      </c>
      <c r="B16" s="74"/>
      <c r="C16" s="74"/>
      <c r="D16" s="75">
        <f>MIN(D8:D13)</f>
        <v>5.0433000000000003</v>
      </c>
      <c r="E16" s="74"/>
      <c r="F16" s="75">
        <f>MIN(F8:F13)</f>
        <v>19.354800000000001</v>
      </c>
      <c r="G16" s="74"/>
      <c r="H16" s="75">
        <f>MIN(H8:H13)</f>
        <v>27.257100000000001</v>
      </c>
      <c r="I16" s="74"/>
      <c r="J16" s="75">
        <f>MIN(J8:J13)</f>
        <v>59.139800000000001</v>
      </c>
      <c r="K16" s="74"/>
      <c r="L16" s="75">
        <f>MIN(L8:L13)</f>
        <v>13.702299999999999</v>
      </c>
      <c r="M16" s="74"/>
      <c r="N16" s="75">
        <f>MIN(N8:N13)</f>
        <v>7.4795999999999996</v>
      </c>
      <c r="O16" s="74"/>
      <c r="P16" s="75">
        <f>MIN(P8:P13)</f>
        <v>11.1906</v>
      </c>
      <c r="Q16" s="74"/>
      <c r="R16" s="75">
        <f>MIN(R8:R13)</f>
        <v>11.628299999999999</v>
      </c>
      <c r="S16" s="76"/>
    </row>
    <row r="17" spans="1:19" ht="15" thickBot="1" x14ac:dyDescent="0.35">
      <c r="A17" s="77" t="s">
        <v>29</v>
      </c>
      <c r="B17" s="78"/>
      <c r="C17" s="78"/>
      <c r="D17" s="79">
        <f>MAX(D8:D13)</f>
        <v>12.2239</v>
      </c>
      <c r="E17" s="78"/>
      <c r="F17" s="79">
        <f>MAX(F8:F13)</f>
        <v>33.189900000000002</v>
      </c>
      <c r="G17" s="78"/>
      <c r="H17" s="79">
        <f>MAX(H8:H13)</f>
        <v>45.053100000000001</v>
      </c>
      <c r="I17" s="78"/>
      <c r="J17" s="79">
        <f>MAX(J8:J13)</f>
        <v>86.070400000000006</v>
      </c>
      <c r="K17" s="78"/>
      <c r="L17" s="79">
        <f>MAX(L8:L13)</f>
        <v>20.914000000000001</v>
      </c>
      <c r="M17" s="78"/>
      <c r="N17" s="79">
        <f>MAX(N8:N13)</f>
        <v>12.4794</v>
      </c>
      <c r="O17" s="78"/>
      <c r="P17" s="79">
        <f>MAX(P8:P13)</f>
        <v>17.477799999999998</v>
      </c>
      <c r="Q17" s="78"/>
      <c r="R17" s="79">
        <f>MAX(R8:R13)</f>
        <v>18.328600000000002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44341</v>
      </c>
      <c r="C8" s="65">
        <f>VLOOKUP($A8,'Return Data'!$B$7:$R$2843,4,0)</f>
        <v>85.470699999999994</v>
      </c>
      <c r="D8" s="65">
        <f>VLOOKUP($A8,'Return Data'!$B$7:$R$2843,10,0)</f>
        <v>1.9138999999999999</v>
      </c>
      <c r="E8" s="66">
        <f t="shared" ref="E8:E29" si="0">RANK(D8,D$8:D$29,0)</f>
        <v>12</v>
      </c>
      <c r="F8" s="65">
        <f>VLOOKUP($A8,'Return Data'!$B$7:$R$2843,11,0)</f>
        <v>19.225300000000001</v>
      </c>
      <c r="G8" s="66">
        <f t="shared" ref="G8:G29" si="1">RANK(F8,F$8:F$29,0)</f>
        <v>16</v>
      </c>
      <c r="H8" s="65">
        <f>VLOOKUP($A8,'Return Data'!$B$7:$R$2843,12,0)</f>
        <v>31.113199999999999</v>
      </c>
      <c r="I8" s="66">
        <f t="shared" ref="I8:I27" si="2">RANK(H8,H$8:H$29,0)</f>
        <v>16</v>
      </c>
      <c r="J8" s="65">
        <f>VLOOKUP($A8,'Return Data'!$B$7:$R$2843,13,0)</f>
        <v>64.381600000000006</v>
      </c>
      <c r="K8" s="66">
        <f t="shared" ref="K8:K26" si="3">RANK(J8,J$8:J$29,0)</f>
        <v>12</v>
      </c>
      <c r="L8" s="65">
        <f>VLOOKUP($A8,'Return Data'!$B$7:$R$2843,17,0)</f>
        <v>14.857699999999999</v>
      </c>
      <c r="M8" s="66">
        <f t="shared" ref="M8:M26" si="4">RANK(L8,L$8:L$29,0)</f>
        <v>13</v>
      </c>
      <c r="N8" s="65">
        <f>VLOOKUP($A8,'Return Data'!$B$7:$R$2843,14,0)</f>
        <v>12.917</v>
      </c>
      <c r="O8" s="66">
        <f t="shared" ref="O8" si="5">RANK(N8,N$8:N$29,0)</f>
        <v>11</v>
      </c>
      <c r="P8" s="65">
        <f>VLOOKUP($A8,'Return Data'!$B$7:$R$2843,15,0)</f>
        <v>14.4833</v>
      </c>
      <c r="Q8" s="66">
        <f t="shared" ref="Q8" si="6">RANK(P8,P$8:P$29,0)</f>
        <v>12</v>
      </c>
      <c r="R8" s="65">
        <f>VLOOKUP($A8,'Return Data'!$B$7:$R$2843,16,0)</f>
        <v>15.100899999999999</v>
      </c>
      <c r="S8" s="67">
        <f t="shared" ref="S8:S29" si="7">RANK(R8,R$8:R$29,0)</f>
        <v>13</v>
      </c>
    </row>
    <row r="9" spans="1:20" x14ac:dyDescent="0.3">
      <c r="A9" s="63" t="s">
        <v>821</v>
      </c>
      <c r="B9" s="64">
        <f>VLOOKUP($A9,'Return Data'!$B$7:$R$2843,3,0)</f>
        <v>44341</v>
      </c>
      <c r="C9" s="65">
        <f>VLOOKUP($A9,'Return Data'!$B$7:$R$2843,4,0)</f>
        <v>43.65</v>
      </c>
      <c r="D9" s="65">
        <f>VLOOKUP($A9,'Return Data'!$B$7:$R$2843,10,0)</f>
        <v>2.2248000000000001</v>
      </c>
      <c r="E9" s="66">
        <f t="shared" si="0"/>
        <v>10</v>
      </c>
      <c r="F9" s="65">
        <f>VLOOKUP($A9,'Return Data'!$B$7:$R$2843,11,0)</f>
        <v>16.773700000000002</v>
      </c>
      <c r="G9" s="66">
        <f t="shared" si="1"/>
        <v>18</v>
      </c>
      <c r="H9" s="65">
        <f>VLOOKUP($A9,'Return Data'!$B$7:$R$2843,12,0)</f>
        <v>32.957700000000003</v>
      </c>
      <c r="I9" s="66">
        <f t="shared" si="2"/>
        <v>11</v>
      </c>
      <c r="J9" s="65">
        <f>VLOOKUP($A9,'Return Data'!$B$7:$R$2843,13,0)</f>
        <v>64.779200000000003</v>
      </c>
      <c r="K9" s="66">
        <f t="shared" si="3"/>
        <v>11</v>
      </c>
      <c r="L9" s="65">
        <f>VLOOKUP($A9,'Return Data'!$B$7:$R$2843,17,0)</f>
        <v>19.689499999999999</v>
      </c>
      <c r="M9" s="66">
        <f t="shared" si="4"/>
        <v>4</v>
      </c>
      <c r="N9" s="65">
        <f>VLOOKUP($A9,'Return Data'!$B$7:$R$2843,14,0)</f>
        <v>14.3658</v>
      </c>
      <c r="O9" s="66">
        <f t="shared" ref="O9:O27" si="8">RANK(N9,N$8:N$29,0)</f>
        <v>6</v>
      </c>
      <c r="P9" s="65">
        <f>VLOOKUP($A9,'Return Data'!$B$7:$R$2843,15,0)</f>
        <v>19.121099999999998</v>
      </c>
      <c r="Q9" s="66">
        <f t="shared" ref="Q9:Q27" si="9">RANK(P9,P$8:P$29,0)</f>
        <v>2</v>
      </c>
      <c r="R9" s="65">
        <f>VLOOKUP($A9,'Return Data'!$B$7:$R$2843,16,0)</f>
        <v>17.0168</v>
      </c>
      <c r="S9" s="67">
        <f t="shared" si="7"/>
        <v>8</v>
      </c>
    </row>
    <row r="10" spans="1:20" x14ac:dyDescent="0.3">
      <c r="A10" s="63" t="s">
        <v>823</v>
      </c>
      <c r="B10" s="64">
        <f>VLOOKUP($A10,'Return Data'!$B$7:$R$2843,3,0)</f>
        <v>44341</v>
      </c>
      <c r="C10" s="65">
        <f>VLOOKUP($A10,'Return Data'!$B$7:$R$2843,4,0)</f>
        <v>13.336</v>
      </c>
      <c r="D10" s="65">
        <f>VLOOKUP($A10,'Return Data'!$B$7:$R$2843,10,0)</f>
        <v>1.4144000000000001</v>
      </c>
      <c r="E10" s="66">
        <f t="shared" si="0"/>
        <v>13</v>
      </c>
      <c r="F10" s="65">
        <f>VLOOKUP($A10,'Return Data'!$B$7:$R$2843,11,0)</f>
        <v>17.0852</v>
      </c>
      <c r="G10" s="66">
        <f t="shared" si="1"/>
        <v>17</v>
      </c>
      <c r="H10" s="65">
        <f>VLOOKUP($A10,'Return Data'!$B$7:$R$2843,12,0)</f>
        <v>28.987300000000001</v>
      </c>
      <c r="I10" s="66">
        <f t="shared" si="2"/>
        <v>18</v>
      </c>
      <c r="J10" s="65">
        <f>VLOOKUP($A10,'Return Data'!$B$7:$R$2843,13,0)</f>
        <v>56.013100000000001</v>
      </c>
      <c r="K10" s="66">
        <f t="shared" si="3"/>
        <v>20</v>
      </c>
      <c r="L10" s="65">
        <f>VLOOKUP($A10,'Return Data'!$B$7:$R$2843,17,0)</f>
        <v>15.609299999999999</v>
      </c>
      <c r="M10" s="66">
        <f t="shared" si="4"/>
        <v>11</v>
      </c>
      <c r="N10" s="65">
        <f>VLOOKUP($A10,'Return Data'!$B$7:$R$2843,14,0)</f>
        <v>10.651</v>
      </c>
      <c r="O10" s="66">
        <f t="shared" si="8"/>
        <v>13</v>
      </c>
      <c r="P10" s="65"/>
      <c r="Q10" s="66"/>
      <c r="R10" s="65">
        <f>VLOOKUP($A10,'Return Data'!$B$7:$R$2843,16,0)</f>
        <v>8.2402999999999995</v>
      </c>
      <c r="S10" s="67">
        <f t="shared" si="7"/>
        <v>22</v>
      </c>
    </row>
    <row r="11" spans="1:20" x14ac:dyDescent="0.3">
      <c r="A11" s="63" t="s">
        <v>825</v>
      </c>
      <c r="B11" s="64">
        <f>VLOOKUP($A11,'Return Data'!$B$7:$R$2843,3,0)</f>
        <v>44341</v>
      </c>
      <c r="C11" s="65">
        <f>VLOOKUP($A11,'Return Data'!$B$7:$R$2843,4,0)</f>
        <v>32.982999999999997</v>
      </c>
      <c r="D11" s="65">
        <f>VLOOKUP($A11,'Return Data'!$B$7:$R$2843,10,0)</f>
        <v>4.8711000000000002</v>
      </c>
      <c r="E11" s="66">
        <f t="shared" si="0"/>
        <v>4</v>
      </c>
      <c r="F11" s="65">
        <f>VLOOKUP($A11,'Return Data'!$B$7:$R$2843,11,0)</f>
        <v>19.3307</v>
      </c>
      <c r="G11" s="66">
        <f t="shared" si="1"/>
        <v>15</v>
      </c>
      <c r="H11" s="65">
        <f>VLOOKUP($A11,'Return Data'!$B$7:$R$2843,12,0)</f>
        <v>31.553100000000001</v>
      </c>
      <c r="I11" s="66">
        <f t="shared" si="2"/>
        <v>14</v>
      </c>
      <c r="J11" s="65">
        <f>VLOOKUP($A11,'Return Data'!$B$7:$R$2843,13,0)</f>
        <v>67.681700000000006</v>
      </c>
      <c r="K11" s="66">
        <f t="shared" si="3"/>
        <v>10</v>
      </c>
      <c r="L11" s="65">
        <f>VLOOKUP($A11,'Return Data'!$B$7:$R$2843,17,0)</f>
        <v>15.2743</v>
      </c>
      <c r="M11" s="66">
        <f t="shared" si="4"/>
        <v>12</v>
      </c>
      <c r="N11" s="65">
        <f>VLOOKUP($A11,'Return Data'!$B$7:$R$2843,14,0)</f>
        <v>12.6892</v>
      </c>
      <c r="O11" s="66">
        <f t="shared" si="8"/>
        <v>12</v>
      </c>
      <c r="P11" s="65">
        <f>VLOOKUP($A11,'Return Data'!$B$7:$R$2843,15,0)</f>
        <v>13.7859</v>
      </c>
      <c r="Q11" s="66">
        <f t="shared" si="9"/>
        <v>14</v>
      </c>
      <c r="R11" s="65">
        <f>VLOOKUP($A11,'Return Data'!$B$7:$R$2843,16,0)</f>
        <v>13.8759</v>
      </c>
      <c r="S11" s="67">
        <f t="shared" si="7"/>
        <v>16</v>
      </c>
    </row>
    <row r="12" spans="1:20" x14ac:dyDescent="0.3">
      <c r="A12" s="63" t="s">
        <v>828</v>
      </c>
      <c r="B12" s="64">
        <f>VLOOKUP($A12,'Return Data'!$B$7:$R$2843,3,0)</f>
        <v>44341</v>
      </c>
      <c r="C12" s="65">
        <f>VLOOKUP($A12,'Return Data'!$B$7:$R$2843,4,0)</f>
        <v>62.566600000000001</v>
      </c>
      <c r="D12" s="65">
        <f>VLOOKUP($A12,'Return Data'!$B$7:$R$2843,10,0)</f>
        <v>4.3967000000000001</v>
      </c>
      <c r="E12" s="66">
        <f t="shared" si="0"/>
        <v>5</v>
      </c>
      <c r="F12" s="65">
        <f>VLOOKUP($A12,'Return Data'!$B$7:$R$2843,11,0)</f>
        <v>35.270699999999998</v>
      </c>
      <c r="G12" s="66">
        <f t="shared" si="1"/>
        <v>2</v>
      </c>
      <c r="H12" s="65">
        <f>VLOOKUP($A12,'Return Data'!$B$7:$R$2843,12,0)</f>
        <v>51.655999999999999</v>
      </c>
      <c r="I12" s="66">
        <f t="shared" si="2"/>
        <v>2</v>
      </c>
      <c r="J12" s="65">
        <f>VLOOKUP($A12,'Return Data'!$B$7:$R$2843,13,0)</f>
        <v>87.667299999999997</v>
      </c>
      <c r="K12" s="66">
        <f t="shared" si="3"/>
        <v>2</v>
      </c>
      <c r="L12" s="65">
        <f>VLOOKUP($A12,'Return Data'!$B$7:$R$2843,17,0)</f>
        <v>16.685099999999998</v>
      </c>
      <c r="M12" s="66">
        <f t="shared" si="4"/>
        <v>9</v>
      </c>
      <c r="N12" s="65">
        <f>VLOOKUP($A12,'Return Data'!$B$7:$R$2843,14,0)</f>
        <v>15.864599999999999</v>
      </c>
      <c r="O12" s="66">
        <f t="shared" si="8"/>
        <v>4</v>
      </c>
      <c r="P12" s="65">
        <f>VLOOKUP($A12,'Return Data'!$B$7:$R$2843,15,0)</f>
        <v>16.622399999999999</v>
      </c>
      <c r="Q12" s="66">
        <f t="shared" si="9"/>
        <v>7</v>
      </c>
      <c r="R12" s="65">
        <f>VLOOKUP($A12,'Return Data'!$B$7:$R$2843,16,0)</f>
        <v>18.897600000000001</v>
      </c>
      <c r="S12" s="67">
        <f t="shared" si="7"/>
        <v>5</v>
      </c>
    </row>
    <row r="13" spans="1:20" x14ac:dyDescent="0.3">
      <c r="A13" s="63" t="s">
        <v>830</v>
      </c>
      <c r="B13" s="64">
        <f>VLOOKUP($A13,'Return Data'!$B$7:$R$2843,3,0)</f>
        <v>44341</v>
      </c>
      <c r="C13" s="65">
        <f>VLOOKUP($A13,'Return Data'!$B$7:$R$2843,4,0)</f>
        <v>101.81399999999999</v>
      </c>
      <c r="D13" s="65">
        <f>VLOOKUP($A13,'Return Data'!$B$7:$R$2843,10,0)</f>
        <v>3.0474999999999999</v>
      </c>
      <c r="E13" s="66">
        <f t="shared" si="0"/>
        <v>8</v>
      </c>
      <c r="F13" s="65">
        <f>VLOOKUP($A13,'Return Data'!$B$7:$R$2843,11,0)</f>
        <v>29.4849</v>
      </c>
      <c r="G13" s="66">
        <f t="shared" si="1"/>
        <v>4</v>
      </c>
      <c r="H13" s="65">
        <f>VLOOKUP($A13,'Return Data'!$B$7:$R$2843,12,0)</f>
        <v>36.498199999999997</v>
      </c>
      <c r="I13" s="66">
        <f t="shared" si="2"/>
        <v>7</v>
      </c>
      <c r="J13" s="65">
        <f>VLOOKUP($A13,'Return Data'!$B$7:$R$2843,13,0)</f>
        <v>74.312200000000004</v>
      </c>
      <c r="K13" s="66">
        <f t="shared" si="3"/>
        <v>7</v>
      </c>
      <c r="L13" s="65">
        <f>VLOOKUP($A13,'Return Data'!$B$7:$R$2843,17,0)</f>
        <v>10.3788</v>
      </c>
      <c r="M13" s="66">
        <f t="shared" si="4"/>
        <v>17</v>
      </c>
      <c r="N13" s="65">
        <f>VLOOKUP($A13,'Return Data'!$B$7:$R$2843,14,0)</f>
        <v>7.7811000000000003</v>
      </c>
      <c r="O13" s="66">
        <f t="shared" si="8"/>
        <v>15</v>
      </c>
      <c r="P13" s="65">
        <f>VLOOKUP($A13,'Return Data'!$B$7:$R$2843,15,0)</f>
        <v>11.8429</v>
      </c>
      <c r="Q13" s="66">
        <f t="shared" si="9"/>
        <v>15</v>
      </c>
      <c r="R13" s="65">
        <f>VLOOKUP($A13,'Return Data'!$B$7:$R$2843,16,0)</f>
        <v>11.8337</v>
      </c>
      <c r="S13" s="67">
        <f t="shared" si="7"/>
        <v>20</v>
      </c>
    </row>
    <row r="14" spans="1:20" x14ac:dyDescent="0.3">
      <c r="A14" s="63" t="s">
        <v>833</v>
      </c>
      <c r="B14" s="64">
        <f>VLOOKUP($A14,'Return Data'!$B$7:$R$2843,3,0)</f>
        <v>44341</v>
      </c>
      <c r="C14" s="65">
        <f>VLOOKUP($A14,'Return Data'!$B$7:$R$2843,4,0)</f>
        <v>45.99</v>
      </c>
      <c r="D14" s="65">
        <f>VLOOKUP($A14,'Return Data'!$B$7:$R$2843,10,0)</f>
        <v>4.1440000000000001</v>
      </c>
      <c r="E14" s="66">
        <f t="shared" si="0"/>
        <v>6</v>
      </c>
      <c r="F14" s="65">
        <f>VLOOKUP($A14,'Return Data'!$B$7:$R$2843,11,0)</f>
        <v>28.715399999999999</v>
      </c>
      <c r="G14" s="66">
        <f t="shared" si="1"/>
        <v>5</v>
      </c>
      <c r="H14" s="65">
        <f>VLOOKUP($A14,'Return Data'!$B$7:$R$2843,12,0)</f>
        <v>35.066099999999999</v>
      </c>
      <c r="I14" s="66">
        <f t="shared" si="2"/>
        <v>9</v>
      </c>
      <c r="J14" s="65">
        <f>VLOOKUP($A14,'Return Data'!$B$7:$R$2843,13,0)</f>
        <v>63.9572</v>
      </c>
      <c r="K14" s="66">
        <f t="shared" si="3"/>
        <v>13</v>
      </c>
      <c r="L14" s="65">
        <f>VLOOKUP($A14,'Return Data'!$B$7:$R$2843,17,0)</f>
        <v>19.065100000000001</v>
      </c>
      <c r="M14" s="66">
        <f t="shared" si="4"/>
        <v>6</v>
      </c>
      <c r="N14" s="65">
        <f>VLOOKUP($A14,'Return Data'!$B$7:$R$2843,14,0)</f>
        <v>15.3667</v>
      </c>
      <c r="O14" s="66">
        <f t="shared" si="8"/>
        <v>5</v>
      </c>
      <c r="P14" s="65">
        <f>VLOOKUP($A14,'Return Data'!$B$7:$R$2843,15,0)</f>
        <v>15.097200000000001</v>
      </c>
      <c r="Q14" s="66">
        <f t="shared" si="9"/>
        <v>11</v>
      </c>
      <c r="R14" s="65">
        <f>VLOOKUP($A14,'Return Data'!$B$7:$R$2843,16,0)</f>
        <v>13.9938</v>
      </c>
      <c r="S14" s="67">
        <f t="shared" si="7"/>
        <v>15</v>
      </c>
    </row>
    <row r="15" spans="1:20" x14ac:dyDescent="0.3">
      <c r="A15" s="63" t="s">
        <v>834</v>
      </c>
      <c r="B15" s="64">
        <f>VLOOKUP($A15,'Return Data'!$B$7:$R$2843,3,0)</f>
        <v>44341</v>
      </c>
      <c r="C15" s="65">
        <f>VLOOKUP($A15,'Return Data'!$B$7:$R$2843,4,0)</f>
        <v>13.55</v>
      </c>
      <c r="D15" s="65">
        <f>VLOOKUP($A15,'Return Data'!$B$7:$R$2843,10,0)</f>
        <v>1.044</v>
      </c>
      <c r="E15" s="66">
        <f t="shared" si="0"/>
        <v>17</v>
      </c>
      <c r="F15" s="65">
        <f>VLOOKUP($A15,'Return Data'!$B$7:$R$2843,11,0)</f>
        <v>15.5158</v>
      </c>
      <c r="G15" s="66">
        <f t="shared" si="1"/>
        <v>20</v>
      </c>
      <c r="H15" s="65">
        <f>VLOOKUP($A15,'Return Data'!$B$7:$R$2843,12,0)</f>
        <v>26.281500000000001</v>
      </c>
      <c r="I15" s="66">
        <f t="shared" si="2"/>
        <v>19</v>
      </c>
      <c r="J15" s="65">
        <f>VLOOKUP($A15,'Return Data'!$B$7:$R$2843,13,0)</f>
        <v>58.665100000000002</v>
      </c>
      <c r="K15" s="66">
        <f t="shared" si="3"/>
        <v>17</v>
      </c>
      <c r="L15" s="65">
        <f>VLOOKUP($A15,'Return Data'!$B$7:$R$2843,17,0)</f>
        <v>14.542899999999999</v>
      </c>
      <c r="M15" s="66">
        <f t="shared" si="4"/>
        <v>15</v>
      </c>
      <c r="N15" s="65">
        <f>VLOOKUP($A15,'Return Data'!$B$7:$R$2843,14,0)</f>
        <v>10.3903</v>
      </c>
      <c r="O15" s="66">
        <f t="shared" si="8"/>
        <v>14</v>
      </c>
      <c r="P15" s="65"/>
      <c r="Q15" s="66"/>
      <c r="R15" s="65">
        <f>VLOOKUP($A15,'Return Data'!$B$7:$R$2843,16,0)</f>
        <v>9.0127000000000006</v>
      </c>
      <c r="S15" s="67">
        <f t="shared" si="7"/>
        <v>21</v>
      </c>
    </row>
    <row r="16" spans="1:20" x14ac:dyDescent="0.3">
      <c r="A16" s="63" t="s">
        <v>836</v>
      </c>
      <c r="B16" s="64">
        <f>VLOOKUP($A16,'Return Data'!$B$7:$R$2843,3,0)</f>
        <v>44341</v>
      </c>
      <c r="C16" s="65">
        <f>VLOOKUP($A16,'Return Data'!$B$7:$R$2843,4,0)</f>
        <v>53.03</v>
      </c>
      <c r="D16" s="65">
        <f>VLOOKUP($A16,'Return Data'!$B$7:$R$2843,10,0)</f>
        <v>-0.6371</v>
      </c>
      <c r="E16" s="66">
        <f t="shared" si="0"/>
        <v>21</v>
      </c>
      <c r="F16" s="65">
        <f>VLOOKUP($A16,'Return Data'!$B$7:$R$2843,11,0)</f>
        <v>14.957700000000001</v>
      </c>
      <c r="G16" s="66">
        <f t="shared" si="1"/>
        <v>21</v>
      </c>
      <c r="H16" s="65">
        <f>VLOOKUP($A16,'Return Data'!$B$7:$R$2843,12,0)</f>
        <v>22.556000000000001</v>
      </c>
      <c r="I16" s="66">
        <f t="shared" si="2"/>
        <v>22</v>
      </c>
      <c r="J16" s="65">
        <f>VLOOKUP($A16,'Return Data'!$B$7:$R$2843,13,0)</f>
        <v>57.405799999999999</v>
      </c>
      <c r="K16" s="66">
        <f t="shared" si="3"/>
        <v>18</v>
      </c>
      <c r="L16" s="65">
        <f>VLOOKUP($A16,'Return Data'!$B$7:$R$2843,17,0)</f>
        <v>14.739800000000001</v>
      </c>
      <c r="M16" s="66">
        <f t="shared" si="4"/>
        <v>14</v>
      </c>
      <c r="N16" s="65">
        <f>VLOOKUP($A16,'Return Data'!$B$7:$R$2843,14,0)</f>
        <v>7.4907000000000004</v>
      </c>
      <c r="O16" s="66">
        <f t="shared" si="8"/>
        <v>17</v>
      </c>
      <c r="P16" s="65">
        <f>VLOOKUP($A16,'Return Data'!$B$7:$R$2843,15,0)</f>
        <v>15.2544</v>
      </c>
      <c r="Q16" s="66">
        <f t="shared" si="9"/>
        <v>10</v>
      </c>
      <c r="R16" s="65">
        <f>VLOOKUP($A16,'Return Data'!$B$7:$R$2843,16,0)</f>
        <v>12.322100000000001</v>
      </c>
      <c r="S16" s="67">
        <f t="shared" si="7"/>
        <v>19</v>
      </c>
    </row>
    <row r="17" spans="1:19" x14ac:dyDescent="0.3">
      <c r="A17" s="63" t="s">
        <v>838</v>
      </c>
      <c r="B17" s="64">
        <f>VLOOKUP($A17,'Return Data'!$B$7:$R$2843,3,0)</f>
        <v>44341</v>
      </c>
      <c r="C17" s="65">
        <f>VLOOKUP($A17,'Return Data'!$B$7:$R$2843,4,0)</f>
        <v>26.9941</v>
      </c>
      <c r="D17" s="65">
        <f>VLOOKUP($A17,'Return Data'!$B$7:$R$2843,10,0)</f>
        <v>2.1444000000000001</v>
      </c>
      <c r="E17" s="66">
        <f t="shared" si="0"/>
        <v>11</v>
      </c>
      <c r="F17" s="65">
        <f>VLOOKUP($A17,'Return Data'!$B$7:$R$2843,11,0)</f>
        <v>20.078399999999998</v>
      </c>
      <c r="G17" s="66">
        <f t="shared" si="1"/>
        <v>11</v>
      </c>
      <c r="H17" s="65">
        <f>VLOOKUP($A17,'Return Data'!$B$7:$R$2843,12,0)</f>
        <v>36.176299999999998</v>
      </c>
      <c r="I17" s="66">
        <f t="shared" si="2"/>
        <v>8</v>
      </c>
      <c r="J17" s="65">
        <f>VLOOKUP($A17,'Return Data'!$B$7:$R$2843,13,0)</f>
        <v>74.722499999999997</v>
      </c>
      <c r="K17" s="66">
        <f t="shared" si="3"/>
        <v>6</v>
      </c>
      <c r="L17" s="65">
        <f>VLOOKUP($A17,'Return Data'!$B$7:$R$2843,17,0)</f>
        <v>24.1831</v>
      </c>
      <c r="M17" s="66">
        <f t="shared" si="4"/>
        <v>2</v>
      </c>
      <c r="N17" s="65">
        <f>VLOOKUP($A17,'Return Data'!$B$7:$R$2843,14,0)</f>
        <v>21.511299999999999</v>
      </c>
      <c r="O17" s="66">
        <f t="shared" si="8"/>
        <v>1</v>
      </c>
      <c r="P17" s="65">
        <f>VLOOKUP($A17,'Return Data'!$B$7:$R$2843,15,0)</f>
        <v>20.3063</v>
      </c>
      <c r="Q17" s="66">
        <f t="shared" si="9"/>
        <v>1</v>
      </c>
      <c r="R17" s="65">
        <f>VLOOKUP($A17,'Return Data'!$B$7:$R$2843,16,0)</f>
        <v>16.309799999999999</v>
      </c>
      <c r="S17" s="67">
        <f t="shared" si="7"/>
        <v>11</v>
      </c>
    </row>
    <row r="18" spans="1:19" x14ac:dyDescent="0.3">
      <c r="A18" s="63" t="s">
        <v>841</v>
      </c>
      <c r="B18" s="64">
        <f>VLOOKUP($A18,'Return Data'!$B$7:$R$2843,3,0)</f>
        <v>44341</v>
      </c>
      <c r="C18" s="65">
        <f>VLOOKUP($A18,'Return Data'!$B$7:$R$2843,4,0)</f>
        <v>11.339</v>
      </c>
      <c r="D18" s="65">
        <f>VLOOKUP($A18,'Return Data'!$B$7:$R$2843,10,0)</f>
        <v>-1.5857000000000001</v>
      </c>
      <c r="E18" s="66">
        <f t="shared" si="0"/>
        <v>22</v>
      </c>
      <c r="F18" s="65">
        <f>VLOOKUP($A18,'Return Data'!$B$7:$R$2843,11,0)</f>
        <v>12.5526</v>
      </c>
      <c r="G18" s="66">
        <f t="shared" si="1"/>
        <v>22</v>
      </c>
      <c r="H18" s="65">
        <f>VLOOKUP($A18,'Return Data'!$B$7:$R$2843,12,0)</f>
        <v>25.107600000000001</v>
      </c>
      <c r="I18" s="66">
        <f t="shared" si="2"/>
        <v>21</v>
      </c>
      <c r="J18" s="65">
        <f>VLOOKUP($A18,'Return Data'!$B$7:$R$2843,13,0)</f>
        <v>53.903599999999997</v>
      </c>
      <c r="K18" s="66">
        <f t="shared" si="3"/>
        <v>21</v>
      </c>
      <c r="L18" s="65">
        <f>VLOOKUP($A18,'Return Data'!$B$7:$R$2843,17,0)</f>
        <v>7.2518000000000002</v>
      </c>
      <c r="M18" s="66">
        <f t="shared" si="4"/>
        <v>18</v>
      </c>
      <c r="N18" s="65">
        <f>VLOOKUP($A18,'Return Data'!$B$7:$R$2843,14,0)</f>
        <v>7.5979999999999999</v>
      </c>
      <c r="O18" s="66">
        <f t="shared" si="8"/>
        <v>16</v>
      </c>
      <c r="P18" s="65">
        <f>VLOOKUP($A18,'Return Data'!$B$7:$R$2843,15,0)</f>
        <v>13.9475</v>
      </c>
      <c r="Q18" s="66">
        <f t="shared" si="9"/>
        <v>13</v>
      </c>
      <c r="R18" s="65">
        <f>VLOOKUP($A18,'Return Data'!$B$7:$R$2843,16,0)</f>
        <v>13.598100000000001</v>
      </c>
      <c r="S18" s="67">
        <f t="shared" si="7"/>
        <v>17</v>
      </c>
    </row>
    <row r="19" spans="1:19" x14ac:dyDescent="0.3">
      <c r="A19" s="63" t="s">
        <v>842</v>
      </c>
      <c r="B19" s="64">
        <f>VLOOKUP($A19,'Return Data'!$B$7:$R$2843,3,0)</f>
        <v>44341</v>
      </c>
      <c r="C19" s="65">
        <f>VLOOKUP($A19,'Return Data'!$B$7:$R$2843,4,0)</f>
        <v>14.321999999999999</v>
      </c>
      <c r="D19" s="65">
        <f>VLOOKUP($A19,'Return Data'!$B$7:$R$2843,10,0)</f>
        <v>0.92310000000000003</v>
      </c>
      <c r="E19" s="66">
        <f t="shared" si="0"/>
        <v>18</v>
      </c>
      <c r="F19" s="65">
        <f>VLOOKUP($A19,'Return Data'!$B$7:$R$2843,11,0)</f>
        <v>21.7029</v>
      </c>
      <c r="G19" s="66">
        <f t="shared" si="1"/>
        <v>10</v>
      </c>
      <c r="H19" s="65">
        <f>VLOOKUP($A19,'Return Data'!$B$7:$R$2843,12,0)</f>
        <v>34.3401</v>
      </c>
      <c r="I19" s="66">
        <f t="shared" si="2"/>
        <v>10</v>
      </c>
      <c r="J19" s="65">
        <f>VLOOKUP($A19,'Return Data'!$B$7:$R$2843,13,0)</f>
        <v>68.118300000000005</v>
      </c>
      <c r="K19" s="66">
        <f t="shared" si="3"/>
        <v>9</v>
      </c>
      <c r="L19" s="65"/>
      <c r="M19" s="66"/>
      <c r="N19" s="65"/>
      <c r="O19" s="66"/>
      <c r="P19" s="65"/>
      <c r="Q19" s="66"/>
      <c r="R19" s="65">
        <f>VLOOKUP($A19,'Return Data'!$B$7:$R$2843,16,0)</f>
        <v>21.299900000000001</v>
      </c>
      <c r="S19" s="67">
        <f t="shared" si="7"/>
        <v>3</v>
      </c>
    </row>
    <row r="20" spans="1:19" x14ac:dyDescent="0.3">
      <c r="A20" s="63" t="s">
        <v>844</v>
      </c>
      <c r="B20" s="64">
        <f>VLOOKUP($A20,'Return Data'!$B$7:$R$2843,3,0)</f>
        <v>44341</v>
      </c>
      <c r="C20" s="65">
        <f>VLOOKUP($A20,'Return Data'!$B$7:$R$2843,4,0)</f>
        <v>14.835000000000001</v>
      </c>
      <c r="D20" s="65">
        <f>VLOOKUP($A20,'Return Data'!$B$7:$R$2843,10,0)</f>
        <v>4.93</v>
      </c>
      <c r="E20" s="66">
        <f t="shared" si="0"/>
        <v>2</v>
      </c>
      <c r="F20" s="65">
        <f>VLOOKUP($A20,'Return Data'!$B$7:$R$2843,11,0)</f>
        <v>19.617799999999999</v>
      </c>
      <c r="G20" s="66">
        <f t="shared" si="1"/>
        <v>13</v>
      </c>
      <c r="H20" s="65">
        <f>VLOOKUP($A20,'Return Data'!$B$7:$R$2843,12,0)</f>
        <v>25.773599999999998</v>
      </c>
      <c r="I20" s="66">
        <f t="shared" si="2"/>
        <v>20</v>
      </c>
      <c r="J20" s="65">
        <f>VLOOKUP($A20,'Return Data'!$B$7:$R$2843,13,0)</f>
        <v>51.966799999999999</v>
      </c>
      <c r="K20" s="66">
        <f t="shared" si="3"/>
        <v>22</v>
      </c>
      <c r="L20" s="65">
        <f>VLOOKUP($A20,'Return Data'!$B$7:$R$2843,17,0)</f>
        <v>16.141300000000001</v>
      </c>
      <c r="M20" s="66">
        <f t="shared" si="4"/>
        <v>10</v>
      </c>
      <c r="N20" s="65"/>
      <c r="O20" s="66"/>
      <c r="P20" s="65"/>
      <c r="Q20" s="66"/>
      <c r="R20" s="65">
        <f>VLOOKUP($A20,'Return Data'!$B$7:$R$2843,16,0)</f>
        <v>16.7029</v>
      </c>
      <c r="S20" s="67">
        <f t="shared" si="7"/>
        <v>9</v>
      </c>
    </row>
    <row r="21" spans="1:19" x14ac:dyDescent="0.3">
      <c r="A21" s="63" t="s">
        <v>846</v>
      </c>
      <c r="B21" s="64">
        <f>VLOOKUP($A21,'Return Data'!$B$7:$R$2843,3,0)</f>
        <v>44341</v>
      </c>
      <c r="C21" s="65">
        <f>VLOOKUP($A21,'Return Data'!$B$7:$R$2843,4,0)</f>
        <v>16.856000000000002</v>
      </c>
      <c r="D21" s="65">
        <f>VLOOKUP($A21,'Return Data'!$B$7:$R$2843,10,0)</f>
        <v>2.8243999999999998</v>
      </c>
      <c r="E21" s="66">
        <f t="shared" si="0"/>
        <v>9</v>
      </c>
      <c r="F21" s="65">
        <f>VLOOKUP($A21,'Return Data'!$B$7:$R$2843,11,0)</f>
        <v>23.2164</v>
      </c>
      <c r="G21" s="66">
        <f t="shared" si="1"/>
        <v>8</v>
      </c>
      <c r="H21" s="65">
        <f>VLOOKUP($A21,'Return Data'!$B$7:$R$2843,12,0)</f>
        <v>37.074100000000001</v>
      </c>
      <c r="I21" s="66">
        <f t="shared" si="2"/>
        <v>6</v>
      </c>
      <c r="J21" s="65">
        <f>VLOOKUP($A21,'Return Data'!$B$7:$R$2843,13,0)</f>
        <v>86.542699999999996</v>
      </c>
      <c r="K21" s="66">
        <f t="shared" si="3"/>
        <v>3</v>
      </c>
      <c r="L21" s="65"/>
      <c r="M21" s="66"/>
      <c r="N21" s="65"/>
      <c r="O21" s="66"/>
      <c r="P21" s="65"/>
      <c r="Q21" s="66"/>
      <c r="R21" s="65">
        <f>VLOOKUP($A21,'Return Data'!$B$7:$R$2843,16,0)</f>
        <v>29.2837</v>
      </c>
      <c r="S21" s="67">
        <f t="shared" si="7"/>
        <v>1</v>
      </c>
    </row>
    <row r="22" spans="1:19" x14ac:dyDescent="0.3">
      <c r="A22" s="63" t="s">
        <v>848</v>
      </c>
      <c r="B22" s="64">
        <f>VLOOKUP($A22,'Return Data'!$B$7:$R$2843,3,0)</f>
        <v>44341</v>
      </c>
      <c r="C22" s="65">
        <f>VLOOKUP($A22,'Return Data'!$B$7:$R$2843,4,0)</f>
        <v>34.0413</v>
      </c>
      <c r="D22" s="65">
        <f>VLOOKUP($A22,'Return Data'!$B$7:$R$2843,10,0)</f>
        <v>1.0487</v>
      </c>
      <c r="E22" s="66">
        <f t="shared" si="0"/>
        <v>16</v>
      </c>
      <c r="F22" s="65">
        <f>VLOOKUP($A22,'Return Data'!$B$7:$R$2843,11,0)</f>
        <v>15.9595</v>
      </c>
      <c r="G22" s="66">
        <f t="shared" si="1"/>
        <v>19</v>
      </c>
      <c r="H22" s="65">
        <f>VLOOKUP($A22,'Return Data'!$B$7:$R$2843,12,0)</f>
        <v>31.5352</v>
      </c>
      <c r="I22" s="66">
        <f t="shared" si="2"/>
        <v>15</v>
      </c>
      <c r="J22" s="65">
        <f>VLOOKUP($A22,'Return Data'!$B$7:$R$2843,13,0)</f>
        <v>59.4634</v>
      </c>
      <c r="K22" s="66">
        <f t="shared" si="3"/>
        <v>16</v>
      </c>
      <c r="L22" s="65">
        <f>VLOOKUP($A22,'Return Data'!$B$7:$R$2843,17,0)</f>
        <v>19.234100000000002</v>
      </c>
      <c r="M22" s="66">
        <f t="shared" si="4"/>
        <v>5</v>
      </c>
      <c r="N22" s="65">
        <f>VLOOKUP($A22,'Return Data'!$B$7:$R$2843,14,0)</f>
        <v>13.9824</v>
      </c>
      <c r="O22" s="66">
        <f t="shared" si="8"/>
        <v>8</v>
      </c>
      <c r="P22" s="65">
        <f>VLOOKUP($A22,'Return Data'!$B$7:$R$2843,15,0)</f>
        <v>16.647200000000002</v>
      </c>
      <c r="Q22" s="66">
        <f t="shared" si="9"/>
        <v>6</v>
      </c>
      <c r="R22" s="65">
        <f>VLOOKUP($A22,'Return Data'!$B$7:$R$2843,16,0)</f>
        <v>16.4618</v>
      </c>
      <c r="S22" s="67">
        <f t="shared" si="7"/>
        <v>10</v>
      </c>
    </row>
    <row r="23" spans="1:19" x14ac:dyDescent="0.3">
      <c r="A23" s="63" t="s">
        <v>851</v>
      </c>
      <c r="B23" s="64">
        <f>VLOOKUP($A23,'Return Data'!$B$7:$R$2843,3,0)</f>
        <v>44341</v>
      </c>
      <c r="C23" s="65">
        <f>VLOOKUP($A23,'Return Data'!$B$7:$R$2843,4,0)</f>
        <v>71.712299999999999</v>
      </c>
      <c r="D23" s="65">
        <f>VLOOKUP($A23,'Return Data'!$B$7:$R$2843,10,0)</f>
        <v>1.0991</v>
      </c>
      <c r="E23" s="66">
        <f t="shared" si="0"/>
        <v>15</v>
      </c>
      <c r="F23" s="65">
        <f>VLOOKUP($A23,'Return Data'!$B$7:$R$2843,11,0)</f>
        <v>34.322400000000002</v>
      </c>
      <c r="G23" s="66">
        <f t="shared" si="1"/>
        <v>3</v>
      </c>
      <c r="H23" s="65">
        <f>VLOOKUP($A23,'Return Data'!$B$7:$R$2843,12,0)</f>
        <v>47.652799999999999</v>
      </c>
      <c r="I23" s="66">
        <f t="shared" si="2"/>
        <v>3</v>
      </c>
      <c r="J23" s="65">
        <f>VLOOKUP($A23,'Return Data'!$B$7:$R$2843,13,0)</f>
        <v>93.203999999999994</v>
      </c>
      <c r="K23" s="66">
        <f t="shared" si="3"/>
        <v>1</v>
      </c>
      <c r="L23" s="65">
        <f>VLOOKUP($A23,'Return Data'!$B$7:$R$2843,17,0)</f>
        <v>18.146699999999999</v>
      </c>
      <c r="M23" s="66">
        <f t="shared" si="4"/>
        <v>7</v>
      </c>
      <c r="N23" s="65">
        <f>VLOOKUP($A23,'Return Data'!$B$7:$R$2843,14,0)</f>
        <v>13.8643</v>
      </c>
      <c r="O23" s="66">
        <f t="shared" si="8"/>
        <v>9</v>
      </c>
      <c r="P23" s="65">
        <f>VLOOKUP($A23,'Return Data'!$B$7:$R$2843,15,0)</f>
        <v>16.308399999999999</v>
      </c>
      <c r="Q23" s="66">
        <f t="shared" si="9"/>
        <v>8</v>
      </c>
      <c r="R23" s="65">
        <f>VLOOKUP($A23,'Return Data'!$B$7:$R$2843,16,0)</f>
        <v>18.454999999999998</v>
      </c>
      <c r="S23" s="67">
        <f t="shared" si="7"/>
        <v>6</v>
      </c>
    </row>
    <row r="24" spans="1:19" x14ac:dyDescent="0.3">
      <c r="A24" s="63" t="s">
        <v>853</v>
      </c>
      <c r="B24" s="64">
        <f>VLOOKUP($A24,'Return Data'!$B$7:$R$2843,3,0)</f>
        <v>44341</v>
      </c>
      <c r="C24" s="65">
        <f>VLOOKUP($A24,'Return Data'!$B$7:$R$2843,4,0)</f>
        <v>100.39</v>
      </c>
      <c r="D24" s="65">
        <f>VLOOKUP($A24,'Return Data'!$B$7:$R$2843,10,0)</f>
        <v>3.0910000000000002</v>
      </c>
      <c r="E24" s="66">
        <f t="shared" si="0"/>
        <v>7</v>
      </c>
      <c r="F24" s="65">
        <f>VLOOKUP($A24,'Return Data'!$B$7:$R$2843,11,0)</f>
        <v>25.283899999999999</v>
      </c>
      <c r="G24" s="66">
        <f t="shared" si="1"/>
        <v>6</v>
      </c>
      <c r="H24" s="65">
        <f>VLOOKUP($A24,'Return Data'!$B$7:$R$2843,12,0)</f>
        <v>38.2973</v>
      </c>
      <c r="I24" s="66">
        <f t="shared" si="2"/>
        <v>4</v>
      </c>
      <c r="J24" s="65">
        <f>VLOOKUP($A24,'Return Data'!$B$7:$R$2843,13,0)</f>
        <v>68.496099999999998</v>
      </c>
      <c r="K24" s="66">
        <f t="shared" si="3"/>
        <v>8</v>
      </c>
      <c r="L24" s="65">
        <f>VLOOKUP($A24,'Return Data'!$B$7:$R$2843,17,0)</f>
        <v>21.582100000000001</v>
      </c>
      <c r="M24" s="66">
        <f t="shared" si="4"/>
        <v>3</v>
      </c>
      <c r="N24" s="65">
        <f>VLOOKUP($A24,'Return Data'!$B$7:$R$2843,14,0)</f>
        <v>16.705200000000001</v>
      </c>
      <c r="O24" s="66">
        <f t="shared" si="8"/>
        <v>3</v>
      </c>
      <c r="P24" s="65">
        <f>VLOOKUP($A24,'Return Data'!$B$7:$R$2843,15,0)</f>
        <v>17.1845</v>
      </c>
      <c r="Q24" s="66">
        <f t="shared" si="9"/>
        <v>4</v>
      </c>
      <c r="R24" s="65">
        <f>VLOOKUP($A24,'Return Data'!$B$7:$R$2843,16,0)</f>
        <v>15.010300000000001</v>
      </c>
      <c r="S24" s="67">
        <f t="shared" si="7"/>
        <v>14</v>
      </c>
    </row>
    <row r="25" spans="1:19" x14ac:dyDescent="0.3">
      <c r="A25" s="63" t="s">
        <v>855</v>
      </c>
      <c r="B25" s="64">
        <f>VLOOKUP($A25,'Return Data'!$B$7:$R$2843,3,0)</f>
        <v>44341</v>
      </c>
      <c r="C25" s="65">
        <f>VLOOKUP($A25,'Return Data'!$B$7:$R$2843,4,0)</f>
        <v>51.212400000000002</v>
      </c>
      <c r="D25" s="65">
        <f>VLOOKUP($A25,'Return Data'!$B$7:$R$2843,10,0)</f>
        <v>15.367699999999999</v>
      </c>
      <c r="E25" s="66">
        <f t="shared" si="0"/>
        <v>1</v>
      </c>
      <c r="F25" s="65">
        <f>VLOOKUP($A25,'Return Data'!$B$7:$R$2843,11,0)</f>
        <v>42.981099999999998</v>
      </c>
      <c r="G25" s="66">
        <f t="shared" si="1"/>
        <v>1</v>
      </c>
      <c r="H25" s="65">
        <f>VLOOKUP($A25,'Return Data'!$B$7:$R$2843,12,0)</f>
        <v>52.423299999999998</v>
      </c>
      <c r="I25" s="66">
        <f t="shared" si="2"/>
        <v>1</v>
      </c>
      <c r="J25" s="65">
        <f>VLOOKUP($A25,'Return Data'!$B$7:$R$2843,13,0)</f>
        <v>82.114400000000003</v>
      </c>
      <c r="K25" s="66">
        <f t="shared" si="3"/>
        <v>4</v>
      </c>
      <c r="L25" s="65">
        <f>VLOOKUP($A25,'Return Data'!$B$7:$R$2843,17,0)</f>
        <v>26.403500000000001</v>
      </c>
      <c r="M25" s="66">
        <f t="shared" si="4"/>
        <v>1</v>
      </c>
      <c r="N25" s="65">
        <f>VLOOKUP($A25,'Return Data'!$B$7:$R$2843,14,0)</f>
        <v>17.727699999999999</v>
      </c>
      <c r="O25" s="66">
        <f t="shared" si="8"/>
        <v>2</v>
      </c>
      <c r="P25" s="65">
        <f>VLOOKUP($A25,'Return Data'!$B$7:$R$2843,15,0)</f>
        <v>17.069500000000001</v>
      </c>
      <c r="Q25" s="66">
        <f t="shared" si="9"/>
        <v>5</v>
      </c>
      <c r="R25" s="65">
        <f>VLOOKUP($A25,'Return Data'!$B$7:$R$2843,16,0)</f>
        <v>18.197099999999999</v>
      </c>
      <c r="S25" s="67">
        <f t="shared" si="7"/>
        <v>7</v>
      </c>
    </row>
    <row r="26" spans="1:19" x14ac:dyDescent="0.3">
      <c r="A26" s="63" t="s">
        <v>856</v>
      </c>
      <c r="B26" s="64">
        <f>VLOOKUP($A26,'Return Data'!$B$7:$R$2843,3,0)</f>
        <v>44341</v>
      </c>
      <c r="C26" s="65">
        <f>VLOOKUP($A26,'Return Data'!$B$7:$R$2843,4,0)</f>
        <v>214.67939999999999</v>
      </c>
      <c r="D26" s="65">
        <f>VLOOKUP($A26,'Return Data'!$B$7:$R$2843,10,0)</f>
        <v>4.8765999999999998</v>
      </c>
      <c r="E26" s="66">
        <f t="shared" si="0"/>
        <v>3</v>
      </c>
      <c r="F26" s="65">
        <f>VLOOKUP($A26,'Return Data'!$B$7:$R$2843,11,0)</f>
        <v>21.736999999999998</v>
      </c>
      <c r="G26" s="66">
        <f t="shared" si="1"/>
        <v>9</v>
      </c>
      <c r="H26" s="65">
        <f>VLOOKUP($A26,'Return Data'!$B$7:$R$2843,12,0)</f>
        <v>32.122399999999999</v>
      </c>
      <c r="I26" s="66">
        <f t="shared" si="2"/>
        <v>12</v>
      </c>
      <c r="J26" s="65">
        <f>VLOOKUP($A26,'Return Data'!$B$7:$R$2843,13,0)</f>
        <v>63.371600000000001</v>
      </c>
      <c r="K26" s="66">
        <f t="shared" si="3"/>
        <v>14</v>
      </c>
      <c r="L26" s="65">
        <f>VLOOKUP($A26,'Return Data'!$B$7:$R$2843,17,0)</f>
        <v>18.030200000000001</v>
      </c>
      <c r="M26" s="66">
        <f t="shared" si="4"/>
        <v>8</v>
      </c>
      <c r="N26" s="65">
        <f>VLOOKUP($A26,'Return Data'!$B$7:$R$2843,14,0)</f>
        <v>14.363899999999999</v>
      </c>
      <c r="O26" s="66">
        <f t="shared" si="8"/>
        <v>7</v>
      </c>
      <c r="P26" s="65">
        <f>VLOOKUP($A26,'Return Data'!$B$7:$R$2843,15,0)</f>
        <v>17.266100000000002</v>
      </c>
      <c r="Q26" s="66">
        <f t="shared" si="9"/>
        <v>3</v>
      </c>
      <c r="R26" s="65">
        <f>VLOOKUP($A26,'Return Data'!$B$7:$R$2843,16,0)</f>
        <v>16.055700000000002</v>
      </c>
      <c r="S26" s="67">
        <f t="shared" si="7"/>
        <v>12</v>
      </c>
    </row>
    <row r="27" spans="1:19" x14ac:dyDescent="0.3">
      <c r="A27" s="63" t="s">
        <v>859</v>
      </c>
      <c r="B27" s="64">
        <f>VLOOKUP($A27,'Return Data'!$B$7:$R$2843,3,0)</f>
        <v>44341</v>
      </c>
      <c r="C27" s="65">
        <f>VLOOKUP($A27,'Return Data'!$B$7:$R$2843,4,0)</f>
        <v>250.37559999999999</v>
      </c>
      <c r="D27" s="65">
        <f>VLOOKUP($A27,'Return Data'!$B$7:$R$2843,10,0)</f>
        <v>-0.25669999999999998</v>
      </c>
      <c r="E27" s="66">
        <f t="shared" si="0"/>
        <v>19</v>
      </c>
      <c r="F27" s="65">
        <f>VLOOKUP($A27,'Return Data'!$B$7:$R$2843,11,0)</f>
        <v>19.575199999999999</v>
      </c>
      <c r="G27" s="66">
        <f t="shared" si="1"/>
        <v>14</v>
      </c>
      <c r="H27" s="65">
        <f>VLOOKUP($A27,'Return Data'!$B$7:$R$2843,12,0)</f>
        <v>29.1661</v>
      </c>
      <c r="I27" s="66">
        <f t="shared" si="2"/>
        <v>17</v>
      </c>
      <c r="J27" s="65">
        <f>VLOOKUP($A27,'Return Data'!$B$7:$R$2843,13,0)</f>
        <v>56.110199999999999</v>
      </c>
      <c r="K27" s="66">
        <f t="shared" ref="K27" si="10">RANK(J27,J$8:J$29,0)</f>
        <v>19</v>
      </c>
      <c r="L27" s="65">
        <f>VLOOKUP($A27,'Return Data'!$B$7:$R$2843,17,0)</f>
        <v>13.8726</v>
      </c>
      <c r="M27" s="66">
        <f t="shared" ref="M27" si="11">RANK(L27,L$8:L$29,0)</f>
        <v>16</v>
      </c>
      <c r="N27" s="65">
        <f>VLOOKUP($A27,'Return Data'!$B$7:$R$2843,14,0)</f>
        <v>13.1799</v>
      </c>
      <c r="O27" s="66">
        <f t="shared" si="8"/>
        <v>10</v>
      </c>
      <c r="P27" s="65">
        <f>VLOOKUP($A27,'Return Data'!$B$7:$R$2843,15,0)</f>
        <v>15.691800000000001</v>
      </c>
      <c r="Q27" s="66">
        <f t="shared" si="9"/>
        <v>9</v>
      </c>
      <c r="R27" s="65">
        <f>VLOOKUP($A27,'Return Data'!$B$7:$R$2843,16,0)</f>
        <v>12.7515</v>
      </c>
      <c r="S27" s="67">
        <f t="shared" si="7"/>
        <v>18</v>
      </c>
    </row>
    <row r="28" spans="1:19" x14ac:dyDescent="0.3">
      <c r="A28" s="63" t="s">
        <v>860</v>
      </c>
      <c r="B28" s="64">
        <f>VLOOKUP($A28,'Return Data'!$B$7:$R$2843,3,0)</f>
        <v>44341</v>
      </c>
      <c r="C28" s="65">
        <f>VLOOKUP($A28,'Return Data'!$B$7:$R$2843,4,0)</f>
        <v>13.1989</v>
      </c>
      <c r="D28" s="65">
        <f>VLOOKUP($A28,'Return Data'!$B$7:$R$2843,10,0)</f>
        <v>1.2372000000000001</v>
      </c>
      <c r="E28" s="66">
        <f t="shared" si="0"/>
        <v>14</v>
      </c>
      <c r="F28" s="65">
        <f>VLOOKUP($A28,'Return Data'!$B$7:$R$2843,11,0)</f>
        <v>24.3279</v>
      </c>
      <c r="G28" s="66">
        <f t="shared" si="1"/>
        <v>7</v>
      </c>
      <c r="H28" s="65">
        <f>VLOOKUP($A28,'Return Data'!$B$7:$R$2843,12,0)</f>
        <v>37.291200000000003</v>
      </c>
      <c r="I28" s="66">
        <f t="shared" ref="I28" si="12">RANK(H28,H$8:H$29,0)</f>
        <v>5</v>
      </c>
      <c r="J28" s="65">
        <f>VLOOKUP($A28,'Return Data'!$B$7:$R$2843,13,0)</f>
        <v>74.951999999999998</v>
      </c>
      <c r="K28" s="66">
        <f t="shared" ref="K28:K29" si="13">RANK(J28,J$8:J$29,0)</f>
        <v>5</v>
      </c>
      <c r="L28" s="65"/>
      <c r="M28" s="66"/>
      <c r="N28" s="65"/>
      <c r="O28" s="66"/>
      <c r="P28" s="65"/>
      <c r="Q28" s="66"/>
      <c r="R28" s="65">
        <f>VLOOKUP($A28,'Return Data'!$B$7:$R$2843,16,0)</f>
        <v>20.761800000000001</v>
      </c>
      <c r="S28" s="67">
        <f t="shared" si="7"/>
        <v>4</v>
      </c>
    </row>
    <row r="29" spans="1:19" x14ac:dyDescent="0.3">
      <c r="A29" s="63" t="s">
        <v>862</v>
      </c>
      <c r="B29" s="64">
        <f>VLOOKUP($A29,'Return Data'!$B$7:$R$2843,3,0)</f>
        <v>44341</v>
      </c>
      <c r="C29" s="65">
        <f>VLOOKUP($A29,'Return Data'!$B$7:$R$2843,4,0)</f>
        <v>15.15</v>
      </c>
      <c r="D29" s="65">
        <f>VLOOKUP($A29,'Return Data'!$B$7:$R$2843,10,0)</f>
        <v>-0.26329999999999998</v>
      </c>
      <c r="E29" s="66">
        <f t="shared" si="0"/>
        <v>20</v>
      </c>
      <c r="F29" s="65">
        <f>VLOOKUP($A29,'Return Data'!$B$7:$R$2843,11,0)</f>
        <v>19.952500000000001</v>
      </c>
      <c r="G29" s="66">
        <f t="shared" si="1"/>
        <v>12</v>
      </c>
      <c r="H29" s="65">
        <f>VLOOKUP($A29,'Return Data'!$B$7:$R$2843,12,0)</f>
        <v>31.8538</v>
      </c>
      <c r="I29" s="66">
        <f>RANK(H29,H$8:H$29,0)</f>
        <v>13</v>
      </c>
      <c r="J29" s="65">
        <f>VLOOKUP($A29,'Return Data'!$B$7:$R$2843,13,0)</f>
        <v>62.553600000000003</v>
      </c>
      <c r="K29" s="66">
        <f t="shared" si="13"/>
        <v>15</v>
      </c>
      <c r="L29" s="65"/>
      <c r="M29" s="66"/>
      <c r="N29" s="65"/>
      <c r="O29" s="66"/>
      <c r="P29" s="65"/>
      <c r="Q29" s="66"/>
      <c r="R29" s="65">
        <f>VLOOKUP($A29,'Return Data'!$B$7:$R$2843,16,0)</f>
        <v>25.870799999999999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2.6298090909090908</v>
      </c>
      <c r="E31" s="74"/>
      <c r="F31" s="75">
        <f>AVERAGE(F8:F29)</f>
        <v>22.621227272727278</v>
      </c>
      <c r="G31" s="74"/>
      <c r="H31" s="75">
        <f>AVERAGE(H8:H29)</f>
        <v>34.340131818181817</v>
      </c>
      <c r="I31" s="74"/>
      <c r="J31" s="75">
        <f>AVERAGE(J8:J29)</f>
        <v>67.744654545454537</v>
      </c>
      <c r="K31" s="74"/>
      <c r="L31" s="75">
        <f>AVERAGE(L8:L29)</f>
        <v>16.98266111111111</v>
      </c>
      <c r="M31" s="74"/>
      <c r="N31" s="75">
        <f>AVERAGE(N8:N29)</f>
        <v>13.320535294117647</v>
      </c>
      <c r="O31" s="74"/>
      <c r="P31" s="75">
        <f>AVERAGE(P8:P29)</f>
        <v>16.041899999999998</v>
      </c>
      <c r="Q31" s="74"/>
      <c r="R31" s="75">
        <f>AVERAGE(R8:R29)</f>
        <v>16.411463636363635</v>
      </c>
      <c r="S31" s="76"/>
    </row>
    <row r="32" spans="1:19" x14ac:dyDescent="0.3">
      <c r="A32" s="73" t="s">
        <v>28</v>
      </c>
      <c r="B32" s="74"/>
      <c r="C32" s="74"/>
      <c r="D32" s="75">
        <f>MIN(D8:D29)</f>
        <v>-1.5857000000000001</v>
      </c>
      <c r="E32" s="74"/>
      <c r="F32" s="75">
        <f>MIN(F8:F29)</f>
        <v>12.5526</v>
      </c>
      <c r="G32" s="74"/>
      <c r="H32" s="75">
        <f>MIN(H8:H29)</f>
        <v>22.556000000000001</v>
      </c>
      <c r="I32" s="74"/>
      <c r="J32" s="75">
        <f>MIN(J8:J29)</f>
        <v>51.966799999999999</v>
      </c>
      <c r="K32" s="74"/>
      <c r="L32" s="75">
        <f>MIN(L8:L29)</f>
        <v>7.2518000000000002</v>
      </c>
      <c r="M32" s="74"/>
      <c r="N32" s="75">
        <f>MIN(N8:N29)</f>
        <v>7.4907000000000004</v>
      </c>
      <c r="O32" s="74"/>
      <c r="P32" s="75">
        <f>MIN(P8:P29)</f>
        <v>11.8429</v>
      </c>
      <c r="Q32" s="74"/>
      <c r="R32" s="75">
        <f>MIN(R8:R29)</f>
        <v>8.2402999999999995</v>
      </c>
      <c r="S32" s="76"/>
    </row>
    <row r="33" spans="1:19" ht="15" thickBot="1" x14ac:dyDescent="0.35">
      <c r="A33" s="77" t="s">
        <v>29</v>
      </c>
      <c r="B33" s="78"/>
      <c r="C33" s="78"/>
      <c r="D33" s="79">
        <f>MAX(D8:D29)</f>
        <v>15.367699999999999</v>
      </c>
      <c r="E33" s="78"/>
      <c r="F33" s="79">
        <f>MAX(F8:F29)</f>
        <v>42.981099999999998</v>
      </c>
      <c r="G33" s="78"/>
      <c r="H33" s="79">
        <f>MAX(H8:H29)</f>
        <v>52.423299999999998</v>
      </c>
      <c r="I33" s="78"/>
      <c r="J33" s="79">
        <f>MAX(J8:J29)</f>
        <v>93.203999999999994</v>
      </c>
      <c r="K33" s="78"/>
      <c r="L33" s="79">
        <f>MAX(L8:L29)</f>
        <v>26.403500000000001</v>
      </c>
      <c r="M33" s="78"/>
      <c r="N33" s="79">
        <f>MAX(N8:N29)</f>
        <v>21.511299999999999</v>
      </c>
      <c r="O33" s="78"/>
      <c r="P33" s="79">
        <f>MAX(P8:P29)</f>
        <v>20.3063</v>
      </c>
      <c r="Q33" s="78"/>
      <c r="R33" s="79">
        <f>MAX(R8:R29)</f>
        <v>29.2837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44341</v>
      </c>
      <c r="C8" s="65">
        <f>VLOOKUP($A8,'Return Data'!$B$7:$R$2843,4,0)</f>
        <v>78.912700000000001</v>
      </c>
      <c r="D8" s="65">
        <f>VLOOKUP($A8,'Return Data'!$B$7:$R$2843,10,0)</f>
        <v>1.7063999999999999</v>
      </c>
      <c r="E8" s="66">
        <f t="shared" ref="E8:E29" si="0">RANK(D8,D$8:D$29,0)</f>
        <v>12</v>
      </c>
      <c r="F8" s="65">
        <f>VLOOKUP($A8,'Return Data'!$B$7:$R$2843,11,0)</f>
        <v>18.7212</v>
      </c>
      <c r="G8" s="66">
        <f t="shared" ref="G8:G29" si="1">RANK(F8,F$8:F$29,0)</f>
        <v>15</v>
      </c>
      <c r="H8" s="65">
        <f>VLOOKUP($A8,'Return Data'!$B$7:$R$2843,12,0)</f>
        <v>30.2439</v>
      </c>
      <c r="I8" s="66">
        <f t="shared" ref="I8:I27" si="2">RANK(H8,H$8:H$29,0)</f>
        <v>16</v>
      </c>
      <c r="J8" s="65">
        <f>VLOOKUP($A8,'Return Data'!$B$7:$R$2843,13,0)</f>
        <v>62.8718</v>
      </c>
      <c r="K8" s="66">
        <f t="shared" ref="K8:K18" si="3">RANK(J8,J$8:J$29,0)</f>
        <v>11</v>
      </c>
      <c r="L8" s="65">
        <f>VLOOKUP($A8,'Return Data'!$B$7:$R$2843,17,0)</f>
        <v>13.835000000000001</v>
      </c>
      <c r="M8" s="66">
        <f t="shared" ref="M8:M18" si="4">RANK(L8,L$8:L$29,0)</f>
        <v>13</v>
      </c>
      <c r="N8" s="65">
        <f>VLOOKUP($A8,'Return Data'!$B$7:$R$2843,14,0)</f>
        <v>11.896699999999999</v>
      </c>
      <c r="O8" s="66">
        <f t="shared" ref="O8:O14" si="5">RANK(N8,N$8:N$29,0)</f>
        <v>11</v>
      </c>
      <c r="P8" s="65">
        <f>VLOOKUP($A8,'Return Data'!$B$7:$R$2843,15,0)</f>
        <v>13.311299999999999</v>
      </c>
      <c r="Q8" s="66">
        <f>RANK(P8,P$8:P$29,0)</f>
        <v>12</v>
      </c>
      <c r="R8" s="65">
        <f>VLOOKUP($A8,'Return Data'!$B$7:$R$2843,16,0)</f>
        <v>14.164099999999999</v>
      </c>
      <c r="S8" s="67">
        <f t="shared" ref="S8:S29" si="6">RANK(R8,R$8:R$29,0)</f>
        <v>13</v>
      </c>
    </row>
    <row r="9" spans="1:20" x14ac:dyDescent="0.3">
      <c r="A9" s="63" t="s">
        <v>822</v>
      </c>
      <c r="B9" s="64">
        <f>VLOOKUP($A9,'Return Data'!$B$7:$R$2843,3,0)</f>
        <v>44341</v>
      </c>
      <c r="C9" s="65">
        <f>VLOOKUP($A9,'Return Data'!$B$7:$R$2843,4,0)</f>
        <v>39.44</v>
      </c>
      <c r="D9" s="65">
        <f>VLOOKUP($A9,'Return Data'!$B$7:$R$2843,10,0)</f>
        <v>1.9648000000000001</v>
      </c>
      <c r="E9" s="66">
        <f t="shared" si="0"/>
        <v>10</v>
      </c>
      <c r="F9" s="65">
        <f>VLOOKUP($A9,'Return Data'!$B$7:$R$2843,11,0)</f>
        <v>16.1708</v>
      </c>
      <c r="G9" s="66">
        <f t="shared" si="1"/>
        <v>18</v>
      </c>
      <c r="H9" s="65">
        <f>VLOOKUP($A9,'Return Data'!$B$7:$R$2843,12,0)</f>
        <v>31.818200000000001</v>
      </c>
      <c r="I9" s="66">
        <f t="shared" si="2"/>
        <v>11</v>
      </c>
      <c r="J9" s="65">
        <f>VLOOKUP($A9,'Return Data'!$B$7:$R$2843,13,0)</f>
        <v>62.840600000000002</v>
      </c>
      <c r="K9" s="66">
        <f t="shared" si="3"/>
        <v>12</v>
      </c>
      <c r="L9" s="65">
        <f>VLOOKUP($A9,'Return Data'!$B$7:$R$2843,17,0)</f>
        <v>18.270199999999999</v>
      </c>
      <c r="M9" s="66">
        <f t="shared" si="4"/>
        <v>4</v>
      </c>
      <c r="N9" s="65">
        <f>VLOOKUP($A9,'Return Data'!$B$7:$R$2843,14,0)</f>
        <v>12.978999999999999</v>
      </c>
      <c r="O9" s="66">
        <f t="shared" si="5"/>
        <v>8</v>
      </c>
      <c r="P9" s="65">
        <f>VLOOKUP($A9,'Return Data'!$B$7:$R$2843,15,0)</f>
        <v>17.703499999999998</v>
      </c>
      <c r="Q9" s="66">
        <f>RANK(P9,P$8:P$29,0)</f>
        <v>2</v>
      </c>
      <c r="R9" s="65">
        <f>VLOOKUP($A9,'Return Data'!$B$7:$R$2843,16,0)</f>
        <v>16.650600000000001</v>
      </c>
      <c r="S9" s="67">
        <f t="shared" si="6"/>
        <v>7</v>
      </c>
    </row>
    <row r="10" spans="1:20" x14ac:dyDescent="0.3">
      <c r="A10" s="63" t="s">
        <v>824</v>
      </c>
      <c r="B10" s="64">
        <f>VLOOKUP($A10,'Return Data'!$B$7:$R$2843,3,0)</f>
        <v>44341</v>
      </c>
      <c r="C10" s="65">
        <f>VLOOKUP($A10,'Return Data'!$B$7:$R$2843,4,0)</f>
        <v>12.670999999999999</v>
      </c>
      <c r="D10" s="65">
        <f>VLOOKUP($A10,'Return Data'!$B$7:$R$2843,10,0)</f>
        <v>1.0124</v>
      </c>
      <c r="E10" s="66">
        <f t="shared" si="0"/>
        <v>13</v>
      </c>
      <c r="F10" s="65">
        <f>VLOOKUP($A10,'Return Data'!$B$7:$R$2843,11,0)</f>
        <v>16.173100000000002</v>
      </c>
      <c r="G10" s="66">
        <f t="shared" si="1"/>
        <v>17</v>
      </c>
      <c r="H10" s="65">
        <f>VLOOKUP($A10,'Return Data'!$B$7:$R$2843,12,0)</f>
        <v>27.526199999999999</v>
      </c>
      <c r="I10" s="66">
        <f t="shared" si="2"/>
        <v>18</v>
      </c>
      <c r="J10" s="65">
        <f>VLOOKUP($A10,'Return Data'!$B$7:$R$2843,13,0)</f>
        <v>53.680999999999997</v>
      </c>
      <c r="K10" s="66">
        <f t="shared" si="3"/>
        <v>20</v>
      </c>
      <c r="L10" s="65">
        <f>VLOOKUP($A10,'Return Data'!$B$7:$R$2843,17,0)</f>
        <v>13.982100000000001</v>
      </c>
      <c r="M10" s="66">
        <f t="shared" si="4"/>
        <v>12</v>
      </c>
      <c r="N10" s="65">
        <f>VLOOKUP($A10,'Return Data'!$B$7:$R$2843,14,0)</f>
        <v>9.1340000000000003</v>
      </c>
      <c r="O10" s="66">
        <f t="shared" si="5"/>
        <v>13</v>
      </c>
      <c r="P10" s="65"/>
      <c r="Q10" s="66"/>
      <c r="R10" s="65">
        <f>VLOOKUP($A10,'Return Data'!$B$7:$R$2843,16,0)</f>
        <v>6.7281000000000004</v>
      </c>
      <c r="S10" s="67">
        <f t="shared" si="6"/>
        <v>21</v>
      </c>
    </row>
    <row r="11" spans="1:20" x14ac:dyDescent="0.3">
      <c r="A11" s="63" t="s">
        <v>826</v>
      </c>
      <c r="B11" s="64">
        <f>VLOOKUP($A11,'Return Data'!$B$7:$R$2843,3,0)</f>
        <v>44341</v>
      </c>
      <c r="C11" s="65">
        <f>VLOOKUP($A11,'Return Data'!$B$7:$R$2843,4,0)</f>
        <v>30.861999999999998</v>
      </c>
      <c r="D11" s="65">
        <f>VLOOKUP($A11,'Return Data'!$B$7:$R$2843,10,0)</f>
        <v>4.6028000000000002</v>
      </c>
      <c r="E11" s="66">
        <f t="shared" si="0"/>
        <v>3</v>
      </c>
      <c r="F11" s="65">
        <f>VLOOKUP($A11,'Return Data'!$B$7:$R$2843,11,0)</f>
        <v>18.704599999999999</v>
      </c>
      <c r="G11" s="66">
        <f t="shared" si="1"/>
        <v>16</v>
      </c>
      <c r="H11" s="65">
        <f>VLOOKUP($A11,'Return Data'!$B$7:$R$2843,12,0)</f>
        <v>30.505800000000001</v>
      </c>
      <c r="I11" s="66">
        <f t="shared" si="2"/>
        <v>14</v>
      </c>
      <c r="J11" s="65">
        <f>VLOOKUP($A11,'Return Data'!$B$7:$R$2843,13,0)</f>
        <v>65.880099999999999</v>
      </c>
      <c r="K11" s="66">
        <f t="shared" si="3"/>
        <v>9</v>
      </c>
      <c r="L11" s="65">
        <f>VLOOKUP($A11,'Return Data'!$B$7:$R$2843,17,0)</f>
        <v>14.0486</v>
      </c>
      <c r="M11" s="66">
        <f t="shared" si="4"/>
        <v>11</v>
      </c>
      <c r="N11" s="65">
        <f>VLOOKUP($A11,'Return Data'!$B$7:$R$2843,14,0)</f>
        <v>11.537000000000001</v>
      </c>
      <c r="O11" s="66">
        <f t="shared" si="5"/>
        <v>12</v>
      </c>
      <c r="P11" s="65">
        <f>VLOOKUP($A11,'Return Data'!$B$7:$R$2843,15,0)</f>
        <v>12.748200000000001</v>
      </c>
      <c r="Q11" s="66">
        <f>RANK(P11,P$8:P$29,0)</f>
        <v>13</v>
      </c>
      <c r="R11" s="65">
        <f>VLOOKUP($A11,'Return Data'!$B$7:$R$2843,16,0)</f>
        <v>10.824999999999999</v>
      </c>
      <c r="S11" s="67">
        <f t="shared" si="6"/>
        <v>18</v>
      </c>
    </row>
    <row r="12" spans="1:20" x14ac:dyDescent="0.3">
      <c r="A12" s="63" t="s">
        <v>827</v>
      </c>
      <c r="B12" s="64">
        <f>VLOOKUP($A12,'Return Data'!$B$7:$R$2843,3,0)</f>
        <v>44341</v>
      </c>
      <c r="C12" s="65">
        <f>VLOOKUP($A12,'Return Data'!$B$7:$R$2843,4,0)</f>
        <v>57.435899999999997</v>
      </c>
      <c r="D12" s="65">
        <f>VLOOKUP($A12,'Return Data'!$B$7:$R$2843,10,0)</f>
        <v>4.1882999999999999</v>
      </c>
      <c r="E12" s="66">
        <f t="shared" si="0"/>
        <v>5</v>
      </c>
      <c r="F12" s="65">
        <f>VLOOKUP($A12,'Return Data'!$B$7:$R$2843,11,0)</f>
        <v>34.701500000000003</v>
      </c>
      <c r="G12" s="66">
        <f t="shared" si="1"/>
        <v>2</v>
      </c>
      <c r="H12" s="65">
        <f>VLOOKUP($A12,'Return Data'!$B$7:$R$2843,12,0)</f>
        <v>50.7164</v>
      </c>
      <c r="I12" s="66">
        <f t="shared" si="2"/>
        <v>1</v>
      </c>
      <c r="J12" s="65">
        <f>VLOOKUP($A12,'Return Data'!$B$7:$R$2843,13,0)</f>
        <v>86.114000000000004</v>
      </c>
      <c r="K12" s="66">
        <f t="shared" si="3"/>
        <v>2</v>
      </c>
      <c r="L12" s="65">
        <f>VLOOKUP($A12,'Return Data'!$B$7:$R$2843,17,0)</f>
        <v>15.7058</v>
      </c>
      <c r="M12" s="66">
        <f t="shared" si="4"/>
        <v>9</v>
      </c>
      <c r="N12" s="65">
        <f>VLOOKUP($A12,'Return Data'!$B$7:$R$2843,14,0)</f>
        <v>14.79</v>
      </c>
      <c r="O12" s="66">
        <f t="shared" si="5"/>
        <v>4</v>
      </c>
      <c r="P12" s="65">
        <f>VLOOKUP($A12,'Return Data'!$B$7:$R$2843,15,0)</f>
        <v>15.435700000000001</v>
      </c>
      <c r="Q12" s="66">
        <f>RANK(P12,P$8:P$29,0)</f>
        <v>6</v>
      </c>
      <c r="R12" s="65">
        <f>VLOOKUP($A12,'Return Data'!$B$7:$R$2843,16,0)</f>
        <v>13.4619</v>
      </c>
      <c r="S12" s="67">
        <f t="shared" si="6"/>
        <v>15</v>
      </c>
    </row>
    <row r="13" spans="1:20" x14ac:dyDescent="0.3">
      <c r="A13" s="63" t="s">
        <v>829</v>
      </c>
      <c r="B13" s="64">
        <f>VLOOKUP($A13,'Return Data'!$B$7:$R$2843,3,0)</f>
        <v>44341</v>
      </c>
      <c r="C13" s="65">
        <f>VLOOKUP($A13,'Return Data'!$B$7:$R$2843,4,0)</f>
        <v>94.537000000000006</v>
      </c>
      <c r="D13" s="65">
        <f>VLOOKUP($A13,'Return Data'!$B$7:$R$2843,10,0)</f>
        <v>2.7442000000000002</v>
      </c>
      <c r="E13" s="66">
        <f t="shared" si="0"/>
        <v>8</v>
      </c>
      <c r="F13" s="65">
        <f>VLOOKUP($A13,'Return Data'!$B$7:$R$2843,11,0)</f>
        <v>28.742599999999999</v>
      </c>
      <c r="G13" s="66">
        <f t="shared" si="1"/>
        <v>4</v>
      </c>
      <c r="H13" s="65">
        <f>VLOOKUP($A13,'Return Data'!$B$7:$R$2843,12,0)</f>
        <v>35.3855</v>
      </c>
      <c r="I13" s="66">
        <f t="shared" si="2"/>
        <v>7</v>
      </c>
      <c r="J13" s="65">
        <f>VLOOKUP($A13,'Return Data'!$B$7:$R$2843,13,0)</f>
        <v>72.474999999999994</v>
      </c>
      <c r="K13" s="66">
        <f t="shared" si="3"/>
        <v>6</v>
      </c>
      <c r="L13" s="65">
        <f>VLOOKUP($A13,'Return Data'!$B$7:$R$2843,17,0)</f>
        <v>9.2994000000000003</v>
      </c>
      <c r="M13" s="66">
        <f t="shared" si="4"/>
        <v>17</v>
      </c>
      <c r="N13" s="65">
        <f>VLOOKUP($A13,'Return Data'!$B$7:$R$2843,14,0)</f>
        <v>6.7572999999999999</v>
      </c>
      <c r="O13" s="66">
        <f t="shared" si="5"/>
        <v>15</v>
      </c>
      <c r="P13" s="65">
        <f>VLOOKUP($A13,'Return Data'!$B$7:$R$2843,15,0)</f>
        <v>10.6761</v>
      </c>
      <c r="Q13" s="66">
        <f>RANK(P13,P$8:P$29,0)</f>
        <v>15</v>
      </c>
      <c r="R13" s="65">
        <f>VLOOKUP($A13,'Return Data'!$B$7:$R$2843,16,0)</f>
        <v>14.401999999999999</v>
      </c>
      <c r="S13" s="67">
        <f t="shared" si="6"/>
        <v>12</v>
      </c>
    </row>
    <row r="14" spans="1:20" x14ac:dyDescent="0.3">
      <c r="A14" s="63" t="s">
        <v>832</v>
      </c>
      <c r="B14" s="64">
        <f>VLOOKUP($A14,'Return Data'!$B$7:$R$2843,3,0)</f>
        <v>44341</v>
      </c>
      <c r="C14" s="65">
        <f>VLOOKUP($A14,'Return Data'!$B$7:$R$2843,4,0)</f>
        <v>42.23</v>
      </c>
      <c r="D14" s="65">
        <f>VLOOKUP($A14,'Return Data'!$B$7:$R$2843,10,0)</f>
        <v>3.8357999999999999</v>
      </c>
      <c r="E14" s="66">
        <f t="shared" si="0"/>
        <v>6</v>
      </c>
      <c r="F14" s="65">
        <f>VLOOKUP($A14,'Return Data'!$B$7:$R$2843,11,0)</f>
        <v>27.9697</v>
      </c>
      <c r="G14" s="66">
        <f t="shared" si="1"/>
        <v>5</v>
      </c>
      <c r="H14" s="65">
        <f>VLOOKUP($A14,'Return Data'!$B$7:$R$2843,12,0)</f>
        <v>33.850999999999999</v>
      </c>
      <c r="I14" s="66">
        <f t="shared" si="2"/>
        <v>9</v>
      </c>
      <c r="J14" s="65">
        <f>VLOOKUP($A14,'Return Data'!$B$7:$R$2843,13,0)</f>
        <v>61.987000000000002</v>
      </c>
      <c r="K14" s="66">
        <f t="shared" si="3"/>
        <v>13</v>
      </c>
      <c r="L14" s="65">
        <f>VLOOKUP($A14,'Return Data'!$B$7:$R$2843,17,0)</f>
        <v>17.770399999999999</v>
      </c>
      <c r="M14" s="66">
        <f t="shared" si="4"/>
        <v>6</v>
      </c>
      <c r="N14" s="65">
        <f>VLOOKUP($A14,'Return Data'!$B$7:$R$2843,14,0)</f>
        <v>14.125299999999999</v>
      </c>
      <c r="O14" s="66">
        <f t="shared" si="5"/>
        <v>5</v>
      </c>
      <c r="P14" s="65">
        <f>VLOOKUP($A14,'Return Data'!$B$7:$R$2843,15,0)</f>
        <v>13.8293</v>
      </c>
      <c r="Q14" s="66">
        <f>RANK(P14,P$8:P$29,0)</f>
        <v>10</v>
      </c>
      <c r="R14" s="65">
        <f>VLOOKUP($A14,'Return Data'!$B$7:$R$2843,16,0)</f>
        <v>12.754799999999999</v>
      </c>
      <c r="S14" s="67">
        <f t="shared" si="6"/>
        <v>17</v>
      </c>
    </row>
    <row r="15" spans="1:20" x14ac:dyDescent="0.3">
      <c r="A15" s="63" t="s">
        <v>835</v>
      </c>
      <c r="B15" s="64">
        <f>VLOOKUP($A15,'Return Data'!$B$7:$R$2843,3,0)</f>
        <v>44341</v>
      </c>
      <c r="C15" s="65">
        <f>VLOOKUP($A15,'Return Data'!$B$7:$R$2843,4,0)</f>
        <v>12.81</v>
      </c>
      <c r="D15" s="65">
        <f>VLOOKUP($A15,'Return Data'!$B$7:$R$2843,10,0)</f>
        <v>0.86609999999999998</v>
      </c>
      <c r="E15" s="66">
        <f t="shared" si="0"/>
        <v>15</v>
      </c>
      <c r="F15" s="65">
        <f>VLOOKUP($A15,'Return Data'!$B$7:$R$2843,11,0)</f>
        <v>15.0943</v>
      </c>
      <c r="G15" s="66">
        <f t="shared" si="1"/>
        <v>20</v>
      </c>
      <c r="H15" s="65">
        <f>VLOOKUP($A15,'Return Data'!$B$7:$R$2843,12,0)</f>
        <v>25.588200000000001</v>
      </c>
      <c r="I15" s="66">
        <f t="shared" si="2"/>
        <v>19</v>
      </c>
      <c r="J15" s="65">
        <f>VLOOKUP($A15,'Return Data'!$B$7:$R$2843,13,0)</f>
        <v>57.371000000000002</v>
      </c>
      <c r="K15" s="66">
        <f t="shared" si="3"/>
        <v>17</v>
      </c>
      <c r="L15" s="65">
        <f>VLOOKUP($A15,'Return Data'!$B$7:$R$2843,17,0)</f>
        <v>13.483000000000001</v>
      </c>
      <c r="M15" s="66">
        <f t="shared" si="4"/>
        <v>14</v>
      </c>
      <c r="N15" s="65">
        <f>VLOOKUP($A15,'Return Data'!$B$7:$R$2843,14,0)</f>
        <v>8.8511000000000006</v>
      </c>
      <c r="O15" s="66">
        <f>RANK(N15,N$8:N$29,0)</f>
        <v>14</v>
      </c>
      <c r="P15" s="65"/>
      <c r="Q15" s="66"/>
      <c r="R15" s="65">
        <f>VLOOKUP($A15,'Return Data'!$B$7:$R$2843,16,0)</f>
        <v>7.2874999999999996</v>
      </c>
      <c r="S15" s="67">
        <f t="shared" si="6"/>
        <v>20</v>
      </c>
    </row>
    <row r="16" spans="1:20" x14ac:dyDescent="0.3">
      <c r="A16" s="63" t="s">
        <v>837</v>
      </c>
      <c r="B16" s="64">
        <f>VLOOKUP($A16,'Return Data'!$B$7:$R$2843,3,0)</f>
        <v>44341</v>
      </c>
      <c r="C16" s="65">
        <f>VLOOKUP($A16,'Return Data'!$B$7:$R$2843,4,0)</f>
        <v>47.56</v>
      </c>
      <c r="D16" s="65">
        <f>VLOOKUP($A16,'Return Data'!$B$7:$R$2843,10,0)</f>
        <v>-0.95789999999999997</v>
      </c>
      <c r="E16" s="66">
        <f t="shared" si="0"/>
        <v>21</v>
      </c>
      <c r="F16" s="65">
        <f>VLOOKUP($A16,'Return Data'!$B$7:$R$2843,11,0)</f>
        <v>14.2171</v>
      </c>
      <c r="G16" s="66">
        <f t="shared" si="1"/>
        <v>21</v>
      </c>
      <c r="H16" s="65">
        <f>VLOOKUP($A16,'Return Data'!$B$7:$R$2843,12,0)</f>
        <v>21.326499999999999</v>
      </c>
      <c r="I16" s="66">
        <f t="shared" si="2"/>
        <v>22</v>
      </c>
      <c r="J16" s="65">
        <f>VLOOKUP($A16,'Return Data'!$B$7:$R$2843,13,0)</f>
        <v>55.272599999999997</v>
      </c>
      <c r="K16" s="66">
        <f t="shared" si="3"/>
        <v>18</v>
      </c>
      <c r="L16" s="65">
        <f>VLOOKUP($A16,'Return Data'!$B$7:$R$2843,17,0)</f>
        <v>13.1996</v>
      </c>
      <c r="M16" s="66">
        <f t="shared" si="4"/>
        <v>15</v>
      </c>
      <c r="N16" s="65">
        <f>VLOOKUP($A16,'Return Data'!$B$7:$R$2843,14,0)</f>
        <v>6.0472999999999999</v>
      </c>
      <c r="O16" s="66">
        <f>RANK(N16,N$8:N$29,0)</f>
        <v>16</v>
      </c>
      <c r="P16" s="65">
        <f>VLOOKUP($A16,'Return Data'!$B$7:$R$2843,15,0)</f>
        <v>13.5482</v>
      </c>
      <c r="Q16" s="66">
        <f>RANK(P16,P$8:P$29,0)</f>
        <v>11</v>
      </c>
      <c r="R16" s="65">
        <f>VLOOKUP($A16,'Return Data'!$B$7:$R$2843,16,0)</f>
        <v>10.8019</v>
      </c>
      <c r="S16" s="67">
        <f t="shared" si="6"/>
        <v>19</v>
      </c>
    </row>
    <row r="17" spans="1:19" x14ac:dyDescent="0.3">
      <c r="A17" s="63" t="s">
        <v>839</v>
      </c>
      <c r="B17" s="64">
        <f>VLOOKUP($A17,'Return Data'!$B$7:$R$2843,3,0)</f>
        <v>44341</v>
      </c>
      <c r="C17" s="65">
        <f>VLOOKUP($A17,'Return Data'!$B$7:$R$2843,4,0)</f>
        <v>24.840599999999998</v>
      </c>
      <c r="D17" s="65">
        <f>VLOOKUP($A17,'Return Data'!$B$7:$R$2843,10,0)</f>
        <v>1.8893</v>
      </c>
      <c r="E17" s="66">
        <f t="shared" si="0"/>
        <v>11</v>
      </c>
      <c r="F17" s="65">
        <f>VLOOKUP($A17,'Return Data'!$B$7:$R$2843,11,0)</f>
        <v>19.459800000000001</v>
      </c>
      <c r="G17" s="66">
        <f t="shared" si="1"/>
        <v>11</v>
      </c>
      <c r="H17" s="65">
        <f>VLOOKUP($A17,'Return Data'!$B$7:$R$2843,12,0)</f>
        <v>35.028199999999998</v>
      </c>
      <c r="I17" s="66">
        <f t="shared" si="2"/>
        <v>8</v>
      </c>
      <c r="J17" s="65">
        <f>VLOOKUP($A17,'Return Data'!$B$7:$R$2843,13,0)</f>
        <v>72.635999999999996</v>
      </c>
      <c r="K17" s="66">
        <f t="shared" si="3"/>
        <v>5</v>
      </c>
      <c r="L17" s="65">
        <f>VLOOKUP($A17,'Return Data'!$B$7:$R$2843,17,0)</f>
        <v>22.547699999999999</v>
      </c>
      <c r="M17" s="66">
        <f t="shared" si="4"/>
        <v>2</v>
      </c>
      <c r="N17" s="65">
        <f>VLOOKUP($A17,'Return Data'!$B$7:$R$2843,14,0)</f>
        <v>19.832899999999999</v>
      </c>
      <c r="O17" s="66">
        <f>RANK(N17,N$8:N$29,0)</f>
        <v>1</v>
      </c>
      <c r="P17" s="65">
        <f>VLOOKUP($A17,'Return Data'!$B$7:$R$2843,15,0)</f>
        <v>18.7668</v>
      </c>
      <c r="Q17" s="66">
        <f>RANK(P17,P$8:P$29,0)</f>
        <v>1</v>
      </c>
      <c r="R17" s="65">
        <f>VLOOKUP($A17,'Return Data'!$B$7:$R$2843,16,0)</f>
        <v>14.847799999999999</v>
      </c>
      <c r="S17" s="67">
        <f t="shared" si="6"/>
        <v>11</v>
      </c>
    </row>
    <row r="18" spans="1:19" x14ac:dyDescent="0.3">
      <c r="A18" s="63" t="s">
        <v>840</v>
      </c>
      <c r="B18" s="64">
        <f>VLOOKUP($A18,'Return Data'!$B$7:$R$2843,3,0)</f>
        <v>44341</v>
      </c>
      <c r="C18" s="65">
        <f>VLOOKUP($A18,'Return Data'!$B$7:$R$2843,4,0)</f>
        <v>10.185600000000001</v>
      </c>
      <c r="D18" s="65">
        <f>VLOOKUP($A18,'Return Data'!$B$7:$R$2843,10,0)</f>
        <v>-1.8492</v>
      </c>
      <c r="E18" s="66">
        <f t="shared" si="0"/>
        <v>22</v>
      </c>
      <c r="F18" s="65">
        <f>VLOOKUP($A18,'Return Data'!$B$7:$R$2843,11,0)</f>
        <v>11.9407</v>
      </c>
      <c r="G18" s="66">
        <f t="shared" si="1"/>
        <v>22</v>
      </c>
      <c r="H18" s="65">
        <f>VLOOKUP($A18,'Return Data'!$B$7:$R$2843,12,0)</f>
        <v>24.064800000000002</v>
      </c>
      <c r="I18" s="66">
        <f t="shared" si="2"/>
        <v>21</v>
      </c>
      <c r="J18" s="65">
        <f>VLOOKUP($A18,'Return Data'!$B$7:$R$2843,13,0)</f>
        <v>52.0852</v>
      </c>
      <c r="K18" s="66">
        <f t="shared" si="3"/>
        <v>21</v>
      </c>
      <c r="L18" s="65">
        <f>VLOOKUP($A18,'Return Data'!$B$7:$R$2843,17,0)</f>
        <v>5.6555999999999997</v>
      </c>
      <c r="M18" s="66">
        <f t="shared" si="4"/>
        <v>18</v>
      </c>
      <c r="N18" s="65">
        <f>VLOOKUP($A18,'Return Data'!$B$7:$R$2843,14,0)</f>
        <v>5.9945000000000004</v>
      </c>
      <c r="O18" s="66">
        <f>RANK(N18,N$8:N$29,0)</f>
        <v>17</v>
      </c>
      <c r="P18" s="65">
        <f>VLOOKUP($A18,'Return Data'!$B$7:$R$2843,15,0)</f>
        <v>12.3931</v>
      </c>
      <c r="Q18" s="66">
        <f>RANK(P18,P$8:P$29,0)</f>
        <v>14</v>
      </c>
      <c r="R18" s="65">
        <f>VLOOKUP($A18,'Return Data'!$B$7:$R$2843,16,0)</f>
        <v>0.1391</v>
      </c>
      <c r="S18" s="67">
        <f t="shared" si="6"/>
        <v>22</v>
      </c>
    </row>
    <row r="19" spans="1:19" x14ac:dyDescent="0.3">
      <c r="A19" s="63" t="s">
        <v>843</v>
      </c>
      <c r="B19" s="64">
        <f>VLOOKUP($A19,'Return Data'!$B$7:$R$2843,3,0)</f>
        <v>44341</v>
      </c>
      <c r="C19" s="65">
        <f>VLOOKUP($A19,'Return Data'!$B$7:$R$2843,4,0)</f>
        <v>13.861000000000001</v>
      </c>
      <c r="D19" s="65">
        <f>VLOOKUP($A19,'Return Data'!$B$7:$R$2843,10,0)</f>
        <v>0.49299999999999999</v>
      </c>
      <c r="E19" s="66">
        <f t="shared" si="0"/>
        <v>18</v>
      </c>
      <c r="F19" s="65">
        <f>VLOOKUP($A19,'Return Data'!$B$7:$R$2843,11,0)</f>
        <v>20.656300000000002</v>
      </c>
      <c r="G19" s="66">
        <f t="shared" si="1"/>
        <v>10</v>
      </c>
      <c r="H19" s="65">
        <f>VLOOKUP($A19,'Return Data'!$B$7:$R$2843,12,0)</f>
        <v>32.603099999999998</v>
      </c>
      <c r="I19" s="66">
        <f t="shared" si="2"/>
        <v>10</v>
      </c>
      <c r="J19" s="65">
        <f>VLOOKUP($A19,'Return Data'!$B$7:$R$2843,13,0)</f>
        <v>65.188900000000004</v>
      </c>
      <c r="K19" s="66">
        <f t="shared" ref="K19" si="7">RANK(J19,J$8:J$29,0)</f>
        <v>10</v>
      </c>
      <c r="L19" s="65"/>
      <c r="M19" s="66"/>
      <c r="N19" s="65"/>
      <c r="O19" s="66"/>
      <c r="P19" s="65"/>
      <c r="Q19" s="66"/>
      <c r="R19" s="65">
        <f>VLOOKUP($A19,'Return Data'!$B$7:$R$2843,16,0)</f>
        <v>19.185199999999998</v>
      </c>
      <c r="S19" s="67">
        <f t="shared" si="6"/>
        <v>4</v>
      </c>
    </row>
    <row r="20" spans="1:19" x14ac:dyDescent="0.3">
      <c r="A20" s="63" t="s">
        <v>845</v>
      </c>
      <c r="B20" s="64">
        <f>VLOOKUP($A20,'Return Data'!$B$7:$R$2843,3,0)</f>
        <v>44341</v>
      </c>
      <c r="C20" s="65">
        <f>VLOOKUP($A20,'Return Data'!$B$7:$R$2843,4,0)</f>
        <v>14.417</v>
      </c>
      <c r="D20" s="65">
        <f>VLOOKUP($A20,'Return Data'!$B$7:$R$2843,10,0)</f>
        <v>4.6302000000000003</v>
      </c>
      <c r="E20" s="66">
        <f t="shared" si="0"/>
        <v>2</v>
      </c>
      <c r="F20" s="65">
        <f>VLOOKUP($A20,'Return Data'!$B$7:$R$2843,11,0)</f>
        <v>18.932500000000001</v>
      </c>
      <c r="G20" s="66">
        <f t="shared" si="1"/>
        <v>14</v>
      </c>
      <c r="H20" s="65">
        <f>VLOOKUP($A20,'Return Data'!$B$7:$R$2843,12,0)</f>
        <v>24.693000000000001</v>
      </c>
      <c r="I20" s="66">
        <f t="shared" si="2"/>
        <v>20</v>
      </c>
      <c r="J20" s="65">
        <f>VLOOKUP($A20,'Return Data'!$B$7:$R$2843,13,0)</f>
        <v>50.223999999999997</v>
      </c>
      <c r="K20" s="66">
        <f t="shared" ref="K20:K27" si="8">RANK(J20,J$8:J$29,0)</f>
        <v>22</v>
      </c>
      <c r="L20" s="65">
        <f>VLOOKUP($A20,'Return Data'!$B$7:$R$2843,17,0)</f>
        <v>14.831799999999999</v>
      </c>
      <c r="M20" s="66">
        <f t="shared" ref="M20" si="9">RANK(L20,L$8:L$29,0)</f>
        <v>10</v>
      </c>
      <c r="N20" s="65"/>
      <c r="O20" s="66"/>
      <c r="P20" s="65"/>
      <c r="Q20" s="66"/>
      <c r="R20" s="65">
        <f>VLOOKUP($A20,'Return Data'!$B$7:$R$2843,16,0)</f>
        <v>15.4039</v>
      </c>
      <c r="S20" s="67">
        <f t="shared" si="6"/>
        <v>9</v>
      </c>
    </row>
    <row r="21" spans="1:19" x14ac:dyDescent="0.3">
      <c r="A21" s="63" t="s">
        <v>847</v>
      </c>
      <c r="B21" s="64">
        <f>VLOOKUP($A21,'Return Data'!$B$7:$R$2843,3,0)</f>
        <v>44341</v>
      </c>
      <c r="C21" s="65">
        <f>VLOOKUP($A21,'Return Data'!$B$7:$R$2843,4,0)</f>
        <v>16.306999999999999</v>
      </c>
      <c r="D21" s="65">
        <f>VLOOKUP($A21,'Return Data'!$B$7:$R$2843,10,0)</f>
        <v>2.4438</v>
      </c>
      <c r="E21" s="66">
        <f t="shared" si="0"/>
        <v>9</v>
      </c>
      <c r="F21" s="65">
        <f>VLOOKUP($A21,'Return Data'!$B$7:$R$2843,11,0)</f>
        <v>22.268899999999999</v>
      </c>
      <c r="G21" s="66">
        <f t="shared" si="1"/>
        <v>8</v>
      </c>
      <c r="H21" s="65">
        <f>VLOOKUP($A21,'Return Data'!$B$7:$R$2843,12,0)</f>
        <v>35.5077</v>
      </c>
      <c r="I21" s="66">
        <f t="shared" si="2"/>
        <v>6</v>
      </c>
      <c r="J21" s="65">
        <f>VLOOKUP($A21,'Return Data'!$B$7:$R$2843,13,0)</f>
        <v>83.658100000000005</v>
      </c>
      <c r="K21" s="66">
        <f t="shared" si="8"/>
        <v>3</v>
      </c>
      <c r="L21" s="65"/>
      <c r="M21" s="66"/>
      <c r="N21" s="65"/>
      <c r="O21" s="66"/>
      <c r="P21" s="65"/>
      <c r="Q21" s="66"/>
      <c r="R21" s="65">
        <f>VLOOKUP($A21,'Return Data'!$B$7:$R$2843,16,0)</f>
        <v>27.194900000000001</v>
      </c>
      <c r="S21" s="67">
        <f t="shared" si="6"/>
        <v>1</v>
      </c>
    </row>
    <row r="22" spans="1:19" x14ac:dyDescent="0.3">
      <c r="A22" s="63" t="s">
        <v>849</v>
      </c>
      <c r="B22" s="64">
        <f>VLOOKUP($A22,'Return Data'!$B$7:$R$2843,3,0)</f>
        <v>44341</v>
      </c>
      <c r="C22" s="65">
        <f>VLOOKUP($A22,'Return Data'!$B$7:$R$2843,4,0)</f>
        <v>30.563199999999998</v>
      </c>
      <c r="D22" s="65">
        <f>VLOOKUP($A22,'Return Data'!$B$7:$R$2843,10,0)</f>
        <v>0.76219999999999999</v>
      </c>
      <c r="E22" s="66">
        <f t="shared" si="0"/>
        <v>17</v>
      </c>
      <c r="F22" s="65">
        <f>VLOOKUP($A22,'Return Data'!$B$7:$R$2843,11,0)</f>
        <v>15.2989</v>
      </c>
      <c r="G22" s="66">
        <f t="shared" si="1"/>
        <v>19</v>
      </c>
      <c r="H22" s="65">
        <f>VLOOKUP($A22,'Return Data'!$B$7:$R$2843,12,0)</f>
        <v>30.369599999999998</v>
      </c>
      <c r="I22" s="66">
        <f t="shared" si="2"/>
        <v>15</v>
      </c>
      <c r="J22" s="65">
        <f>VLOOKUP($A22,'Return Data'!$B$7:$R$2843,13,0)</f>
        <v>57.475700000000003</v>
      </c>
      <c r="K22" s="66">
        <f t="shared" si="8"/>
        <v>16</v>
      </c>
      <c r="L22" s="65">
        <f>VLOOKUP($A22,'Return Data'!$B$7:$R$2843,17,0)</f>
        <v>17.7943</v>
      </c>
      <c r="M22" s="66">
        <f t="shared" ref="M22:M27" si="10">RANK(L22,L$8:L$29,0)</f>
        <v>5</v>
      </c>
      <c r="N22" s="65">
        <f>VLOOKUP($A22,'Return Data'!$B$7:$R$2843,14,0)</f>
        <v>12.5974</v>
      </c>
      <c r="O22" s="66">
        <f t="shared" ref="O22:O27" si="11">RANK(N22,N$8:N$29,0)</f>
        <v>9</v>
      </c>
      <c r="P22" s="65">
        <f>VLOOKUP($A22,'Return Data'!$B$7:$R$2843,15,0)</f>
        <v>15.1631</v>
      </c>
      <c r="Q22" s="66">
        <f t="shared" ref="Q22:Q27" si="12">RANK(P22,P$8:P$29,0)</f>
        <v>8</v>
      </c>
      <c r="R22" s="65">
        <f>VLOOKUP($A22,'Return Data'!$B$7:$R$2843,16,0)</f>
        <v>14.9107</v>
      </c>
      <c r="S22" s="67">
        <f t="shared" si="6"/>
        <v>10</v>
      </c>
    </row>
    <row r="23" spans="1:19" x14ac:dyDescent="0.3">
      <c r="A23" s="63" t="s">
        <v>850</v>
      </c>
      <c r="B23" s="64">
        <f>VLOOKUP($A23,'Return Data'!$B$7:$R$2843,3,0)</f>
        <v>44341</v>
      </c>
      <c r="C23" s="65">
        <f>VLOOKUP($A23,'Return Data'!$B$7:$R$2843,4,0)</f>
        <v>67.0779</v>
      </c>
      <c r="D23" s="65">
        <f>VLOOKUP($A23,'Return Data'!$B$7:$R$2843,10,0)</f>
        <v>0.9355</v>
      </c>
      <c r="E23" s="66">
        <f t="shared" si="0"/>
        <v>14</v>
      </c>
      <c r="F23" s="65">
        <f>VLOOKUP($A23,'Return Data'!$B$7:$R$2843,11,0)</f>
        <v>33.877899999999997</v>
      </c>
      <c r="G23" s="66">
        <f t="shared" si="1"/>
        <v>3</v>
      </c>
      <c r="H23" s="65">
        <f>VLOOKUP($A23,'Return Data'!$B$7:$R$2843,12,0)</f>
        <v>46.906999999999996</v>
      </c>
      <c r="I23" s="66">
        <f t="shared" si="2"/>
        <v>3</v>
      </c>
      <c r="J23" s="65">
        <f>VLOOKUP($A23,'Return Data'!$B$7:$R$2843,13,0)</f>
        <v>91.923699999999997</v>
      </c>
      <c r="K23" s="66">
        <f t="shared" si="8"/>
        <v>1</v>
      </c>
      <c r="L23" s="65">
        <f>VLOOKUP($A23,'Return Data'!$B$7:$R$2843,17,0)</f>
        <v>17.371700000000001</v>
      </c>
      <c r="M23" s="66">
        <f t="shared" si="10"/>
        <v>7</v>
      </c>
      <c r="N23" s="65">
        <f>VLOOKUP($A23,'Return Data'!$B$7:$R$2843,14,0)</f>
        <v>13.078799999999999</v>
      </c>
      <c r="O23" s="66">
        <f t="shared" si="11"/>
        <v>7</v>
      </c>
      <c r="P23" s="65">
        <f>VLOOKUP($A23,'Return Data'!$B$7:$R$2843,15,0)</f>
        <v>15.347899999999999</v>
      </c>
      <c r="Q23" s="66">
        <f t="shared" si="12"/>
        <v>7</v>
      </c>
      <c r="R23" s="65">
        <f>VLOOKUP($A23,'Return Data'!$B$7:$R$2843,16,0)</f>
        <v>14.1075</v>
      </c>
      <c r="S23" s="67">
        <f t="shared" si="6"/>
        <v>14</v>
      </c>
    </row>
    <row r="24" spans="1:19" x14ac:dyDescent="0.3">
      <c r="A24" s="63" t="s">
        <v>852</v>
      </c>
      <c r="B24" s="64">
        <f>VLOOKUP($A24,'Return Data'!$B$7:$R$2843,3,0)</f>
        <v>44341</v>
      </c>
      <c r="C24" s="65">
        <f>VLOOKUP($A24,'Return Data'!$B$7:$R$2843,4,0)</f>
        <v>94.61</v>
      </c>
      <c r="D24" s="65">
        <f>VLOOKUP($A24,'Return Data'!$B$7:$R$2843,10,0)</f>
        <v>2.8593000000000002</v>
      </c>
      <c r="E24" s="66">
        <f t="shared" si="0"/>
        <v>7</v>
      </c>
      <c r="F24" s="65">
        <f>VLOOKUP($A24,'Return Data'!$B$7:$R$2843,11,0)</f>
        <v>24.7166</v>
      </c>
      <c r="G24" s="66">
        <f t="shared" si="1"/>
        <v>6</v>
      </c>
      <c r="H24" s="65">
        <f>VLOOKUP($A24,'Return Data'!$B$7:$R$2843,12,0)</f>
        <v>37.3748</v>
      </c>
      <c r="I24" s="66">
        <f t="shared" si="2"/>
        <v>4</v>
      </c>
      <c r="J24" s="65">
        <f>VLOOKUP($A24,'Return Data'!$B$7:$R$2843,13,0)</f>
        <v>67.007900000000006</v>
      </c>
      <c r="K24" s="66">
        <f t="shared" si="8"/>
        <v>8</v>
      </c>
      <c r="L24" s="65">
        <f>VLOOKUP($A24,'Return Data'!$B$7:$R$2843,17,0)</f>
        <v>20.657900000000001</v>
      </c>
      <c r="M24" s="66">
        <f t="shared" si="10"/>
        <v>3</v>
      </c>
      <c r="N24" s="65">
        <f>VLOOKUP($A24,'Return Data'!$B$7:$R$2843,14,0)</f>
        <v>15.789099999999999</v>
      </c>
      <c r="O24" s="66">
        <f t="shared" si="11"/>
        <v>3</v>
      </c>
      <c r="P24" s="65">
        <f>VLOOKUP($A24,'Return Data'!$B$7:$R$2843,15,0)</f>
        <v>16.299299999999999</v>
      </c>
      <c r="Q24" s="66">
        <f t="shared" si="12"/>
        <v>3</v>
      </c>
      <c r="R24" s="65">
        <f>VLOOKUP($A24,'Return Data'!$B$7:$R$2843,16,0)</f>
        <v>15.5528</v>
      </c>
      <c r="S24" s="67">
        <f t="shared" si="6"/>
        <v>8</v>
      </c>
    </row>
    <row r="25" spans="1:19" x14ac:dyDescent="0.3">
      <c r="A25" s="63" t="s">
        <v>854</v>
      </c>
      <c r="B25" s="64">
        <f>VLOOKUP($A25,'Return Data'!$B$7:$R$2843,3,0)</f>
        <v>44341</v>
      </c>
      <c r="C25" s="65">
        <f>VLOOKUP($A25,'Return Data'!$B$7:$R$2843,4,0)</f>
        <v>49.6036</v>
      </c>
      <c r="D25" s="65">
        <f>VLOOKUP($A25,'Return Data'!$B$7:$R$2843,10,0)</f>
        <v>14.6737</v>
      </c>
      <c r="E25" s="66">
        <f t="shared" si="0"/>
        <v>1</v>
      </c>
      <c r="F25" s="65">
        <f>VLOOKUP($A25,'Return Data'!$B$7:$R$2843,11,0)</f>
        <v>41.396500000000003</v>
      </c>
      <c r="G25" s="66">
        <f t="shared" si="1"/>
        <v>1</v>
      </c>
      <c r="H25" s="65">
        <f>VLOOKUP($A25,'Return Data'!$B$7:$R$2843,12,0)</f>
        <v>50.046100000000003</v>
      </c>
      <c r="I25" s="66">
        <f t="shared" si="2"/>
        <v>2</v>
      </c>
      <c r="J25" s="65">
        <f>VLOOKUP($A25,'Return Data'!$B$7:$R$2843,13,0)</f>
        <v>78.459100000000007</v>
      </c>
      <c r="K25" s="66">
        <f t="shared" si="8"/>
        <v>4</v>
      </c>
      <c r="L25" s="65">
        <f>VLOOKUP($A25,'Return Data'!$B$7:$R$2843,17,0)</f>
        <v>24.269100000000002</v>
      </c>
      <c r="M25" s="66">
        <f t="shared" si="10"/>
        <v>1</v>
      </c>
      <c r="N25" s="65">
        <f>VLOOKUP($A25,'Return Data'!$B$7:$R$2843,14,0)</f>
        <v>16.166399999999999</v>
      </c>
      <c r="O25" s="66">
        <f t="shared" si="11"/>
        <v>2</v>
      </c>
      <c r="P25" s="65">
        <f>VLOOKUP($A25,'Return Data'!$B$7:$R$2843,15,0)</f>
        <v>16.082899999999999</v>
      </c>
      <c r="Q25" s="66">
        <f t="shared" si="12"/>
        <v>5</v>
      </c>
      <c r="R25" s="65">
        <f>VLOOKUP($A25,'Return Data'!$B$7:$R$2843,16,0)</f>
        <v>13.303699999999999</v>
      </c>
      <c r="S25" s="67">
        <f t="shared" si="6"/>
        <v>16</v>
      </c>
    </row>
    <row r="26" spans="1:19" x14ac:dyDescent="0.3">
      <c r="A26" s="63" t="s">
        <v>857</v>
      </c>
      <c r="B26" s="64">
        <f>VLOOKUP($A26,'Return Data'!$B$7:$R$2843,3,0)</f>
        <v>44341</v>
      </c>
      <c r="C26" s="65">
        <f>VLOOKUP($A26,'Return Data'!$B$7:$R$2843,4,0)</f>
        <v>198.67140000000001</v>
      </c>
      <c r="D26" s="65">
        <f>VLOOKUP($A26,'Return Data'!$B$7:$R$2843,10,0)</f>
        <v>4.5913000000000004</v>
      </c>
      <c r="E26" s="66">
        <f t="shared" si="0"/>
        <v>4</v>
      </c>
      <c r="F26" s="65">
        <f>VLOOKUP($A26,'Return Data'!$B$7:$R$2843,11,0)</f>
        <v>21.070699999999999</v>
      </c>
      <c r="G26" s="66">
        <f t="shared" si="1"/>
        <v>9</v>
      </c>
      <c r="H26" s="65">
        <f>VLOOKUP($A26,'Return Data'!$B$7:$R$2843,12,0)</f>
        <v>31.071100000000001</v>
      </c>
      <c r="I26" s="66">
        <f t="shared" si="2"/>
        <v>12</v>
      </c>
      <c r="J26" s="65">
        <f>VLOOKUP($A26,'Return Data'!$B$7:$R$2843,13,0)</f>
        <v>61.625500000000002</v>
      </c>
      <c r="K26" s="66">
        <f t="shared" si="8"/>
        <v>14</v>
      </c>
      <c r="L26" s="65">
        <f>VLOOKUP($A26,'Return Data'!$B$7:$R$2843,17,0)</f>
        <v>16.806000000000001</v>
      </c>
      <c r="M26" s="66">
        <f t="shared" si="10"/>
        <v>8</v>
      </c>
      <c r="N26" s="65">
        <f>VLOOKUP($A26,'Return Data'!$B$7:$R$2843,14,0)</f>
        <v>13.194100000000001</v>
      </c>
      <c r="O26" s="66">
        <f t="shared" si="11"/>
        <v>6</v>
      </c>
      <c r="P26" s="65">
        <f>VLOOKUP($A26,'Return Data'!$B$7:$R$2843,15,0)</f>
        <v>16.124700000000001</v>
      </c>
      <c r="Q26" s="66">
        <f t="shared" si="12"/>
        <v>4</v>
      </c>
      <c r="R26" s="65">
        <f>VLOOKUP($A26,'Return Data'!$B$7:$R$2843,16,0)</f>
        <v>19.6904</v>
      </c>
      <c r="S26" s="67">
        <f t="shared" si="6"/>
        <v>3</v>
      </c>
    </row>
    <row r="27" spans="1:19" x14ac:dyDescent="0.3">
      <c r="A27" s="63" t="s">
        <v>858</v>
      </c>
      <c r="B27" s="64">
        <f>VLOOKUP($A27,'Return Data'!$B$7:$R$2843,3,0)</f>
        <v>44341</v>
      </c>
      <c r="C27" s="65">
        <f>VLOOKUP($A27,'Return Data'!$B$7:$R$2843,4,0)</f>
        <v>235.33969999999999</v>
      </c>
      <c r="D27" s="65">
        <f>VLOOKUP($A27,'Return Data'!$B$7:$R$2843,10,0)</f>
        <v>-0.49309999999999998</v>
      </c>
      <c r="E27" s="66">
        <f t="shared" si="0"/>
        <v>20</v>
      </c>
      <c r="F27" s="65">
        <f>VLOOKUP($A27,'Return Data'!$B$7:$R$2843,11,0)</f>
        <v>19.0046</v>
      </c>
      <c r="G27" s="66">
        <f t="shared" si="1"/>
        <v>13</v>
      </c>
      <c r="H27" s="65">
        <f>VLOOKUP($A27,'Return Data'!$B$7:$R$2843,12,0)</f>
        <v>28.227799999999998</v>
      </c>
      <c r="I27" s="66">
        <f t="shared" si="2"/>
        <v>17</v>
      </c>
      <c r="J27" s="65">
        <f>VLOOKUP($A27,'Return Data'!$B$7:$R$2843,13,0)</f>
        <v>54.583100000000002</v>
      </c>
      <c r="K27" s="66">
        <f t="shared" si="8"/>
        <v>19</v>
      </c>
      <c r="L27" s="65">
        <f>VLOOKUP($A27,'Return Data'!$B$7:$R$2843,17,0)</f>
        <v>12.879</v>
      </c>
      <c r="M27" s="66">
        <f t="shared" si="10"/>
        <v>16</v>
      </c>
      <c r="N27" s="65">
        <f>VLOOKUP($A27,'Return Data'!$B$7:$R$2843,14,0)</f>
        <v>12.071</v>
      </c>
      <c r="O27" s="66">
        <f t="shared" si="11"/>
        <v>10</v>
      </c>
      <c r="P27" s="65">
        <f>VLOOKUP($A27,'Return Data'!$B$7:$R$2843,15,0)</f>
        <v>14.605600000000001</v>
      </c>
      <c r="Q27" s="66">
        <f t="shared" si="12"/>
        <v>9</v>
      </c>
      <c r="R27" s="65">
        <f>VLOOKUP($A27,'Return Data'!$B$7:$R$2843,16,0)</f>
        <v>18.2593</v>
      </c>
      <c r="S27" s="67">
        <f t="shared" si="6"/>
        <v>6</v>
      </c>
    </row>
    <row r="28" spans="1:19" x14ac:dyDescent="0.3">
      <c r="A28" s="63" t="s">
        <v>861</v>
      </c>
      <c r="B28" s="64">
        <f>VLOOKUP($A28,'Return Data'!$B$7:$R$2843,3,0)</f>
        <v>44341</v>
      </c>
      <c r="C28" s="65">
        <f>VLOOKUP($A28,'Return Data'!$B$7:$R$2843,4,0)</f>
        <v>12.819000000000001</v>
      </c>
      <c r="D28" s="65">
        <f>VLOOKUP($A28,'Return Data'!$B$7:$R$2843,10,0)</f>
        <v>0.79810000000000003</v>
      </c>
      <c r="E28" s="66">
        <f t="shared" si="0"/>
        <v>16</v>
      </c>
      <c r="F28" s="65">
        <f>VLOOKUP($A28,'Return Data'!$B$7:$R$2843,11,0)</f>
        <v>23.235900000000001</v>
      </c>
      <c r="G28" s="66">
        <f t="shared" si="1"/>
        <v>7</v>
      </c>
      <c r="H28" s="65">
        <f>VLOOKUP($A28,'Return Data'!$B$7:$R$2843,12,0)</f>
        <v>35.510300000000001</v>
      </c>
      <c r="I28" s="66">
        <f>RANK(H28,H$8:H$29,0)</f>
        <v>5</v>
      </c>
      <c r="J28" s="65">
        <f>VLOOKUP($A28,'Return Data'!$B$7:$R$2843,13,0)</f>
        <v>71.9148</v>
      </c>
      <c r="K28" s="66">
        <f t="shared" ref="K28" si="13">RANK(J28,J$8:J$29,0)</f>
        <v>7</v>
      </c>
      <c r="L28" s="65"/>
      <c r="M28" s="66"/>
      <c r="N28" s="65"/>
      <c r="O28" s="66"/>
      <c r="P28" s="65"/>
      <c r="Q28" s="66"/>
      <c r="R28" s="65">
        <f>VLOOKUP($A28,'Return Data'!$B$7:$R$2843,16,0)</f>
        <v>18.388300000000001</v>
      </c>
      <c r="S28" s="67">
        <f t="shared" si="6"/>
        <v>5</v>
      </c>
    </row>
    <row r="29" spans="1:19" x14ac:dyDescent="0.3">
      <c r="A29" s="63" t="s">
        <v>863</v>
      </c>
      <c r="B29" s="64">
        <f>VLOOKUP($A29,'Return Data'!$B$7:$R$2843,3,0)</f>
        <v>44341</v>
      </c>
      <c r="C29" s="65">
        <f>VLOOKUP($A29,'Return Data'!$B$7:$R$2843,4,0)</f>
        <v>14.9</v>
      </c>
      <c r="D29" s="65">
        <f>VLOOKUP($A29,'Return Data'!$B$7:$R$2843,10,0)</f>
        <v>-0.46760000000000002</v>
      </c>
      <c r="E29" s="66">
        <f t="shared" si="0"/>
        <v>19</v>
      </c>
      <c r="F29" s="65">
        <f>VLOOKUP($A29,'Return Data'!$B$7:$R$2843,11,0)</f>
        <v>19.390999999999998</v>
      </c>
      <c r="G29" s="66">
        <f t="shared" si="1"/>
        <v>12</v>
      </c>
      <c r="H29" s="65">
        <f>VLOOKUP($A29,'Return Data'!$B$7:$R$2843,12,0)</f>
        <v>30.9315</v>
      </c>
      <c r="I29" s="66">
        <f>RANK(H29,H$8:H$29,0)</f>
        <v>13</v>
      </c>
      <c r="J29" s="65">
        <f>VLOOKUP($A29,'Return Data'!$B$7:$R$2843,13,0)</f>
        <v>61.081099999999999</v>
      </c>
      <c r="K29" s="66">
        <f t="shared" ref="K29" si="14">RANK(J29,J$8:J$29,0)</f>
        <v>15</v>
      </c>
      <c r="L29" s="65"/>
      <c r="M29" s="66"/>
      <c r="N29" s="65"/>
      <c r="O29" s="66"/>
      <c r="P29" s="65"/>
      <c r="Q29" s="66"/>
      <c r="R29" s="65">
        <f>VLOOKUP($A29,'Return Data'!$B$7:$R$2843,16,0)</f>
        <v>24.716100000000001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2.3286090909090906</v>
      </c>
      <c r="E31" s="74"/>
      <c r="F31" s="75">
        <f>AVERAGE(F8:F29)</f>
        <v>21.897509090909089</v>
      </c>
      <c r="G31" s="74"/>
      <c r="H31" s="75">
        <f>AVERAGE(H8:H29)</f>
        <v>33.149850000000008</v>
      </c>
      <c r="I31" s="74"/>
      <c r="J31" s="75">
        <f>AVERAGE(J8:J29)</f>
        <v>65.743463636363657</v>
      </c>
      <c r="K31" s="74"/>
      <c r="L31" s="75">
        <f>AVERAGE(L8:L29)</f>
        <v>15.689288888888889</v>
      </c>
      <c r="M31" s="74"/>
      <c r="N31" s="75">
        <f>AVERAGE(N8:N29)</f>
        <v>12.049523529411763</v>
      </c>
      <c r="O31" s="74"/>
      <c r="P31" s="75">
        <f>AVERAGE(P8:P29)</f>
        <v>14.802380000000001</v>
      </c>
      <c r="Q31" s="74"/>
      <c r="R31" s="75">
        <f>AVERAGE(R8:R29)</f>
        <v>14.671618181818179</v>
      </c>
      <c r="S31" s="76"/>
    </row>
    <row r="32" spans="1:19" x14ac:dyDescent="0.3">
      <c r="A32" s="73" t="s">
        <v>28</v>
      </c>
      <c r="B32" s="74"/>
      <c r="C32" s="74"/>
      <c r="D32" s="75">
        <f>MIN(D8:D29)</f>
        <v>-1.8492</v>
      </c>
      <c r="E32" s="74"/>
      <c r="F32" s="75">
        <f>MIN(F8:F29)</f>
        <v>11.9407</v>
      </c>
      <c r="G32" s="74"/>
      <c r="H32" s="75">
        <f>MIN(H8:H29)</f>
        <v>21.326499999999999</v>
      </c>
      <c r="I32" s="74"/>
      <c r="J32" s="75">
        <f>MIN(J8:J29)</f>
        <v>50.223999999999997</v>
      </c>
      <c r="K32" s="74"/>
      <c r="L32" s="75">
        <f>MIN(L8:L29)</f>
        <v>5.6555999999999997</v>
      </c>
      <c r="M32" s="74"/>
      <c r="N32" s="75">
        <f>MIN(N8:N29)</f>
        <v>5.9945000000000004</v>
      </c>
      <c r="O32" s="74"/>
      <c r="P32" s="75">
        <f>MIN(P8:P29)</f>
        <v>10.6761</v>
      </c>
      <c r="Q32" s="74"/>
      <c r="R32" s="75">
        <f>MIN(R8:R29)</f>
        <v>0.1391</v>
      </c>
      <c r="S32" s="76"/>
    </row>
    <row r="33" spans="1:19" ht="15" thickBot="1" x14ac:dyDescent="0.35">
      <c r="A33" s="77" t="s">
        <v>29</v>
      </c>
      <c r="B33" s="78"/>
      <c r="C33" s="78"/>
      <c r="D33" s="79">
        <f>MAX(D8:D29)</f>
        <v>14.6737</v>
      </c>
      <c r="E33" s="78"/>
      <c r="F33" s="79">
        <f>MAX(F8:F29)</f>
        <v>41.396500000000003</v>
      </c>
      <c r="G33" s="78"/>
      <c r="H33" s="79">
        <f>MAX(H8:H29)</f>
        <v>50.7164</v>
      </c>
      <c r="I33" s="78"/>
      <c r="J33" s="79">
        <f>MAX(J8:J29)</f>
        <v>91.923699999999997</v>
      </c>
      <c r="K33" s="78"/>
      <c r="L33" s="79">
        <f>MAX(L8:L29)</f>
        <v>24.269100000000002</v>
      </c>
      <c r="M33" s="78"/>
      <c r="N33" s="79">
        <f>MAX(N8:N29)</f>
        <v>19.832899999999999</v>
      </c>
      <c r="O33" s="78"/>
      <c r="P33" s="79">
        <f>MAX(P8:P29)</f>
        <v>18.7668</v>
      </c>
      <c r="Q33" s="78"/>
      <c r="R33" s="79">
        <f>MAX(R8:R29)</f>
        <v>27.194900000000001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44341</v>
      </c>
      <c r="C8" s="65">
        <f>VLOOKUP($A8,'Return Data'!$B$7:$R$2843,4,0)</f>
        <v>51.159799999999997</v>
      </c>
      <c r="D8" s="65">
        <f>VLOOKUP($A8,'Return Data'!$B$7:$R$2843,10,0)</f>
        <v>11.595700000000001</v>
      </c>
      <c r="E8" s="66">
        <f t="shared" ref="E8:E30" si="0">RANK(D8,D$8:D$30,0)</f>
        <v>21</v>
      </c>
      <c r="F8" s="65">
        <f>VLOOKUP($A8,'Return Data'!$B$7:$R$2843,11,0)</f>
        <v>41.488399999999999</v>
      </c>
      <c r="G8" s="66">
        <f t="shared" ref="G8:G18" si="1">RANK(F8,F$8:F$30,0)</f>
        <v>16</v>
      </c>
      <c r="H8" s="65">
        <f>VLOOKUP($A8,'Return Data'!$B$7:$R$2843,12,0)</f>
        <v>58.539200000000001</v>
      </c>
      <c r="I8" s="66">
        <f t="shared" ref="I8" si="2">RANK(H8,H$8:H$30,0)</f>
        <v>5</v>
      </c>
      <c r="J8" s="65">
        <f>VLOOKUP($A8,'Return Data'!$B$7:$R$2843,13,0)</f>
        <v>124.8861</v>
      </c>
      <c r="K8" s="66">
        <f t="shared" ref="K8" si="3">RANK(J8,J$8:J$30,0)</f>
        <v>6</v>
      </c>
      <c r="L8" s="65">
        <f>VLOOKUP($A8,'Return Data'!$B$7:$R$2843,17,0)</f>
        <v>17.1966</v>
      </c>
      <c r="M8" s="66">
        <f>RANK(L8,L$8:L$30,0)</f>
        <v>20</v>
      </c>
      <c r="N8" s="65">
        <f>VLOOKUP($A8,'Return Data'!$B$7:$R$2843,14,0)</f>
        <v>6.0876000000000001</v>
      </c>
      <c r="O8" s="66">
        <f>RANK(N8,N$8:N$30,0)</f>
        <v>15</v>
      </c>
      <c r="P8" s="65">
        <f>VLOOKUP($A8,'Return Data'!$B$7:$R$2843,15,0)</f>
        <v>14.1006</v>
      </c>
      <c r="Q8" s="66">
        <f>RANK(P8,P$8:P$30,0)</f>
        <v>11</v>
      </c>
      <c r="R8" s="65">
        <f>VLOOKUP($A8,'Return Data'!$B$7:$R$2843,16,0)</f>
        <v>17.427800000000001</v>
      </c>
      <c r="S8" s="67">
        <f t="shared" ref="S8:S30" si="4">RANK(R8,R$8:R$30,0)</f>
        <v>17</v>
      </c>
    </row>
    <row r="9" spans="1:20" x14ac:dyDescent="0.3">
      <c r="A9" s="63" t="s">
        <v>1452</v>
      </c>
      <c r="B9" s="64">
        <f>VLOOKUP($A9,'Return Data'!$B$7:$R$2843,3,0)</f>
        <v>44341</v>
      </c>
      <c r="C9" s="65">
        <f>VLOOKUP($A9,'Return Data'!$B$7:$R$2843,4,0)</f>
        <v>53.91</v>
      </c>
      <c r="D9" s="65">
        <f>VLOOKUP($A9,'Return Data'!$B$7:$R$2843,10,0)</f>
        <v>16.814699999999998</v>
      </c>
      <c r="E9" s="66">
        <f t="shared" si="0"/>
        <v>7</v>
      </c>
      <c r="F9" s="65">
        <f>VLOOKUP($A9,'Return Data'!$B$7:$R$2843,11,0)</f>
        <v>35.078899999999997</v>
      </c>
      <c r="G9" s="66">
        <f t="shared" si="1"/>
        <v>23</v>
      </c>
      <c r="H9" s="65">
        <f>VLOOKUP($A9,'Return Data'!$B$7:$R$2843,12,0)</f>
        <v>50.292700000000004</v>
      </c>
      <c r="I9" s="66">
        <f t="shared" ref="I9:I30" si="5">RANK(H9,H$8:H$30,0)</f>
        <v>19</v>
      </c>
      <c r="J9" s="65">
        <f>VLOOKUP($A9,'Return Data'!$B$7:$R$2843,13,0)</f>
        <v>97.980199999999996</v>
      </c>
      <c r="K9" s="66">
        <f t="shared" ref="K9:K30" si="6">RANK(J9,J$8:J$30,0)</f>
        <v>23</v>
      </c>
      <c r="L9" s="65">
        <f>VLOOKUP($A9,'Return Data'!$B$7:$R$2843,17,0)</f>
        <v>33.194400000000002</v>
      </c>
      <c r="M9" s="66">
        <f t="shared" ref="M9:M30" si="7">RANK(L9,L$8:L$30,0)</f>
        <v>6</v>
      </c>
      <c r="N9" s="65">
        <f>VLOOKUP($A9,'Return Data'!$B$7:$R$2843,14,0)</f>
        <v>23.119</v>
      </c>
      <c r="O9" s="66">
        <f t="shared" ref="O9:O30" si="8">RANK(N9,N$8:N$30,0)</f>
        <v>2</v>
      </c>
      <c r="P9" s="65">
        <f>VLOOKUP($A9,'Return Data'!$B$7:$R$2843,15,0)</f>
        <v>21.5473</v>
      </c>
      <c r="Q9" s="66">
        <f t="shared" ref="Q9:Q30" si="9">RANK(P9,P$8:P$30,0)</f>
        <v>3</v>
      </c>
      <c r="R9" s="65">
        <f>VLOOKUP($A9,'Return Data'!$B$7:$R$2843,16,0)</f>
        <v>25.222000000000001</v>
      </c>
      <c r="S9" s="67">
        <f t="shared" si="4"/>
        <v>10</v>
      </c>
    </row>
    <row r="10" spans="1:20" x14ac:dyDescent="0.3">
      <c r="A10" s="63" t="s">
        <v>1454</v>
      </c>
      <c r="B10" s="64">
        <f>VLOOKUP($A10,'Return Data'!$B$7:$R$2843,3,0)</f>
        <v>44341</v>
      </c>
      <c r="C10" s="65">
        <f>VLOOKUP($A10,'Return Data'!$B$7:$R$2843,4,0)</f>
        <v>21.79</v>
      </c>
      <c r="D10" s="65">
        <f>VLOOKUP($A10,'Return Data'!$B$7:$R$2843,10,0)</f>
        <v>16.027699999999999</v>
      </c>
      <c r="E10" s="66">
        <f t="shared" si="0"/>
        <v>9</v>
      </c>
      <c r="F10" s="65">
        <f>VLOOKUP($A10,'Return Data'!$B$7:$R$2843,11,0)</f>
        <v>43.3553</v>
      </c>
      <c r="G10" s="66">
        <f t="shared" si="1"/>
        <v>11</v>
      </c>
      <c r="H10" s="65">
        <f>VLOOKUP($A10,'Return Data'!$B$7:$R$2843,12,0)</f>
        <v>57.555999999999997</v>
      </c>
      <c r="I10" s="66">
        <f t="shared" si="5"/>
        <v>9</v>
      </c>
      <c r="J10" s="65">
        <f>VLOOKUP($A10,'Return Data'!$B$7:$R$2843,13,0)</f>
        <v>123.02970000000001</v>
      </c>
      <c r="K10" s="66">
        <f t="shared" si="6"/>
        <v>8</v>
      </c>
      <c r="L10" s="65">
        <f>VLOOKUP($A10,'Return Data'!$B$7:$R$2843,17,0)</f>
        <v>42.565600000000003</v>
      </c>
      <c r="M10" s="66">
        <f t="shared" si="7"/>
        <v>2</v>
      </c>
      <c r="N10" s="65"/>
      <c r="O10" s="66"/>
      <c r="P10" s="65"/>
      <c r="Q10" s="66"/>
      <c r="R10" s="65">
        <f>VLOOKUP($A10,'Return Data'!$B$7:$R$2843,16,0)</f>
        <v>37.732300000000002</v>
      </c>
      <c r="S10" s="67">
        <f t="shared" si="4"/>
        <v>2</v>
      </c>
    </row>
    <row r="11" spans="1:20" x14ac:dyDescent="0.3">
      <c r="A11" s="63" t="s">
        <v>1456</v>
      </c>
      <c r="B11" s="64">
        <f>VLOOKUP($A11,'Return Data'!$B$7:$R$2843,3,0)</f>
        <v>44341</v>
      </c>
      <c r="C11" s="65">
        <f>VLOOKUP($A11,'Return Data'!$B$7:$R$2843,4,0)</f>
        <v>18.440000000000001</v>
      </c>
      <c r="D11" s="65">
        <f>VLOOKUP($A11,'Return Data'!$B$7:$R$2843,10,0)</f>
        <v>17.228200000000001</v>
      </c>
      <c r="E11" s="66">
        <f t="shared" si="0"/>
        <v>4</v>
      </c>
      <c r="F11" s="65">
        <f>VLOOKUP($A11,'Return Data'!$B$7:$R$2843,11,0)</f>
        <v>44.2879</v>
      </c>
      <c r="G11" s="66">
        <f t="shared" si="1"/>
        <v>7</v>
      </c>
      <c r="H11" s="65">
        <f>VLOOKUP($A11,'Return Data'!$B$7:$R$2843,12,0)</f>
        <v>57.203800000000001</v>
      </c>
      <c r="I11" s="66">
        <f t="shared" si="5"/>
        <v>10</v>
      </c>
      <c r="J11" s="65">
        <f>VLOOKUP($A11,'Return Data'!$B$7:$R$2843,13,0)</f>
        <v>120.04770000000001</v>
      </c>
      <c r="K11" s="66">
        <f t="shared" si="6"/>
        <v>12</v>
      </c>
      <c r="L11" s="65">
        <f>VLOOKUP($A11,'Return Data'!$B$7:$R$2843,17,0)</f>
        <v>33.244599999999998</v>
      </c>
      <c r="M11" s="66">
        <f t="shared" si="7"/>
        <v>5</v>
      </c>
      <c r="N11" s="65"/>
      <c r="O11" s="66"/>
      <c r="P11" s="65"/>
      <c r="Q11" s="66"/>
      <c r="R11" s="65">
        <f>VLOOKUP($A11,'Return Data'!$B$7:$R$2843,16,0)</f>
        <v>30.879200000000001</v>
      </c>
      <c r="S11" s="67">
        <f t="shared" si="4"/>
        <v>6</v>
      </c>
    </row>
    <row r="12" spans="1:20" x14ac:dyDescent="0.3">
      <c r="A12" s="63" t="s">
        <v>1458</v>
      </c>
      <c r="B12" s="64">
        <f>VLOOKUP($A12,'Return Data'!$B$7:$R$2843,3,0)</f>
        <v>44341</v>
      </c>
      <c r="C12" s="65">
        <f>VLOOKUP($A12,'Return Data'!$B$7:$R$2843,4,0)</f>
        <v>94.498999999999995</v>
      </c>
      <c r="D12" s="65">
        <f>VLOOKUP($A12,'Return Data'!$B$7:$R$2843,10,0)</f>
        <v>13.925599999999999</v>
      </c>
      <c r="E12" s="66">
        <f t="shared" si="0"/>
        <v>14</v>
      </c>
      <c r="F12" s="65">
        <f>VLOOKUP($A12,'Return Data'!$B$7:$R$2843,11,0)</f>
        <v>37.267400000000002</v>
      </c>
      <c r="G12" s="66">
        <f t="shared" si="1"/>
        <v>19</v>
      </c>
      <c r="H12" s="65">
        <f>VLOOKUP($A12,'Return Data'!$B$7:$R$2843,12,0)</f>
        <v>49.299300000000002</v>
      </c>
      <c r="I12" s="66">
        <f t="shared" si="5"/>
        <v>21</v>
      </c>
      <c r="J12" s="65">
        <f>VLOOKUP($A12,'Return Data'!$B$7:$R$2843,13,0)</f>
        <v>118.9555</v>
      </c>
      <c r="K12" s="66">
        <f t="shared" si="6"/>
        <v>13</v>
      </c>
      <c r="L12" s="65">
        <f>VLOOKUP($A12,'Return Data'!$B$7:$R$2843,17,0)</f>
        <v>27.7026</v>
      </c>
      <c r="M12" s="66">
        <f t="shared" si="7"/>
        <v>12</v>
      </c>
      <c r="N12" s="65">
        <f>VLOOKUP($A12,'Return Data'!$B$7:$R$2843,14,0)</f>
        <v>13.8375</v>
      </c>
      <c r="O12" s="66">
        <f t="shared" si="8"/>
        <v>8</v>
      </c>
      <c r="P12" s="65">
        <f>VLOOKUP($A12,'Return Data'!$B$7:$R$2843,15,0)</f>
        <v>16.141200000000001</v>
      </c>
      <c r="Q12" s="66">
        <f t="shared" si="9"/>
        <v>9</v>
      </c>
      <c r="R12" s="65">
        <f>VLOOKUP($A12,'Return Data'!$B$7:$R$2843,16,0)</f>
        <v>22.2044</v>
      </c>
      <c r="S12" s="67">
        <f t="shared" si="4"/>
        <v>12</v>
      </c>
    </row>
    <row r="13" spans="1:20" x14ac:dyDescent="0.3">
      <c r="A13" s="63" t="s">
        <v>1460</v>
      </c>
      <c r="B13" s="64">
        <f>VLOOKUP($A13,'Return Data'!$B$7:$R$2843,3,0)</f>
        <v>44341</v>
      </c>
      <c r="C13" s="65">
        <f>VLOOKUP($A13,'Return Data'!$B$7:$R$2843,4,0)</f>
        <v>20.564</v>
      </c>
      <c r="D13" s="65">
        <f>VLOOKUP($A13,'Return Data'!$B$7:$R$2843,10,0)</f>
        <v>14.767300000000001</v>
      </c>
      <c r="E13" s="66">
        <f t="shared" si="0"/>
        <v>11</v>
      </c>
      <c r="F13" s="65">
        <f>VLOOKUP($A13,'Return Data'!$B$7:$R$2843,11,0)</f>
        <v>47.306600000000003</v>
      </c>
      <c r="G13" s="66">
        <f t="shared" si="1"/>
        <v>3</v>
      </c>
      <c r="H13" s="65">
        <f>VLOOKUP($A13,'Return Data'!$B$7:$R$2843,12,0)</f>
        <v>61.565100000000001</v>
      </c>
      <c r="I13" s="66">
        <f t="shared" si="5"/>
        <v>3</v>
      </c>
      <c r="J13" s="65">
        <f>VLOOKUP($A13,'Return Data'!$B$7:$R$2843,13,0)</f>
        <v>121.59480000000001</v>
      </c>
      <c r="K13" s="66">
        <f t="shared" si="6"/>
        <v>10</v>
      </c>
      <c r="L13" s="65">
        <f>VLOOKUP($A13,'Return Data'!$B$7:$R$2843,17,0)</f>
        <v>34.582799999999999</v>
      </c>
      <c r="M13" s="66">
        <f t="shared" si="7"/>
        <v>4</v>
      </c>
      <c r="N13" s="65"/>
      <c r="O13" s="66"/>
      <c r="P13" s="65"/>
      <c r="Q13" s="66"/>
      <c r="R13" s="65">
        <f>VLOOKUP($A13,'Return Data'!$B$7:$R$2843,16,0)</f>
        <v>36.891800000000003</v>
      </c>
      <c r="S13" s="67">
        <f t="shared" si="4"/>
        <v>4</v>
      </c>
    </row>
    <row r="14" spans="1:20" x14ac:dyDescent="0.3">
      <c r="A14" s="63" t="s">
        <v>1463</v>
      </c>
      <c r="B14" s="64">
        <f>VLOOKUP($A14,'Return Data'!$B$7:$R$2843,3,0)</f>
        <v>44341</v>
      </c>
      <c r="C14" s="65">
        <f>VLOOKUP($A14,'Return Data'!$B$7:$R$2843,4,0)</f>
        <v>80.663799999999995</v>
      </c>
      <c r="D14" s="65">
        <f>VLOOKUP($A14,'Return Data'!$B$7:$R$2843,10,0)</f>
        <v>9.4939999999999998</v>
      </c>
      <c r="E14" s="66">
        <f t="shared" si="0"/>
        <v>23</v>
      </c>
      <c r="F14" s="65">
        <f>VLOOKUP($A14,'Return Data'!$B$7:$R$2843,11,0)</f>
        <v>39.132100000000001</v>
      </c>
      <c r="G14" s="66">
        <f t="shared" si="1"/>
        <v>18</v>
      </c>
      <c r="H14" s="65">
        <f>VLOOKUP($A14,'Return Data'!$B$7:$R$2843,12,0)</f>
        <v>56.735300000000002</v>
      </c>
      <c r="I14" s="66">
        <f t="shared" si="5"/>
        <v>12</v>
      </c>
      <c r="J14" s="65">
        <f>VLOOKUP($A14,'Return Data'!$B$7:$R$2843,13,0)</f>
        <v>118.9102</v>
      </c>
      <c r="K14" s="66">
        <f t="shared" si="6"/>
        <v>14</v>
      </c>
      <c r="L14" s="65">
        <f>VLOOKUP($A14,'Return Data'!$B$7:$R$2843,17,0)</f>
        <v>18.0931</v>
      </c>
      <c r="M14" s="66">
        <f t="shared" si="7"/>
        <v>19</v>
      </c>
      <c r="N14" s="65">
        <f>VLOOKUP($A14,'Return Data'!$B$7:$R$2843,14,0)</f>
        <v>8.3278999999999996</v>
      </c>
      <c r="O14" s="66">
        <f t="shared" si="8"/>
        <v>12</v>
      </c>
      <c r="P14" s="65">
        <f>VLOOKUP($A14,'Return Data'!$B$7:$R$2843,15,0)</f>
        <v>13.7972</v>
      </c>
      <c r="Q14" s="66">
        <f t="shared" si="9"/>
        <v>12</v>
      </c>
      <c r="R14" s="65">
        <f>VLOOKUP($A14,'Return Data'!$B$7:$R$2843,16,0)</f>
        <v>20.197399999999998</v>
      </c>
      <c r="S14" s="67">
        <f t="shared" si="4"/>
        <v>15</v>
      </c>
    </row>
    <row r="15" spans="1:20" x14ac:dyDescent="0.3">
      <c r="A15" s="63" t="s">
        <v>1464</v>
      </c>
      <c r="B15" s="64">
        <f>VLOOKUP($A15,'Return Data'!$B$7:$R$2843,3,0)</f>
        <v>44341</v>
      </c>
      <c r="C15" s="65">
        <f>VLOOKUP($A15,'Return Data'!$B$7:$R$2843,4,0)</f>
        <v>65.98</v>
      </c>
      <c r="D15" s="65">
        <f>VLOOKUP($A15,'Return Data'!$B$7:$R$2843,10,0)</f>
        <v>14.144299999999999</v>
      </c>
      <c r="E15" s="66">
        <f t="shared" si="0"/>
        <v>12</v>
      </c>
      <c r="F15" s="65">
        <f>VLOOKUP($A15,'Return Data'!$B$7:$R$2843,11,0)</f>
        <v>45.513100000000001</v>
      </c>
      <c r="G15" s="66">
        <f t="shared" si="1"/>
        <v>5</v>
      </c>
      <c r="H15" s="65">
        <f>VLOOKUP($A15,'Return Data'!$B$7:$R$2843,12,0)</f>
        <v>56.576999999999998</v>
      </c>
      <c r="I15" s="66">
        <f t="shared" si="5"/>
        <v>13</v>
      </c>
      <c r="J15" s="65">
        <f>VLOOKUP($A15,'Return Data'!$B$7:$R$2843,13,0)</f>
        <v>124.40649999999999</v>
      </c>
      <c r="K15" s="66">
        <f t="shared" si="6"/>
        <v>7</v>
      </c>
      <c r="L15" s="65">
        <f>VLOOKUP($A15,'Return Data'!$B$7:$R$2843,17,0)</f>
        <v>19.1205</v>
      </c>
      <c r="M15" s="66">
        <f t="shared" si="7"/>
        <v>18</v>
      </c>
      <c r="N15" s="65">
        <f>VLOOKUP($A15,'Return Data'!$B$7:$R$2843,14,0)</f>
        <v>10.9603</v>
      </c>
      <c r="O15" s="66">
        <f t="shared" si="8"/>
        <v>10</v>
      </c>
      <c r="P15" s="65">
        <f>VLOOKUP($A15,'Return Data'!$B$7:$R$2843,15,0)</f>
        <v>19.5319</v>
      </c>
      <c r="Q15" s="66">
        <f t="shared" si="9"/>
        <v>6</v>
      </c>
      <c r="R15" s="65">
        <f>VLOOKUP($A15,'Return Data'!$B$7:$R$2843,16,0)</f>
        <v>18.452400000000001</v>
      </c>
      <c r="S15" s="67">
        <f t="shared" si="4"/>
        <v>16</v>
      </c>
    </row>
    <row r="16" spans="1:20" x14ac:dyDescent="0.3">
      <c r="A16" s="63" t="s">
        <v>1467</v>
      </c>
      <c r="B16" s="64">
        <f>VLOOKUP($A16,'Return Data'!$B$7:$R$2843,3,0)</f>
        <v>44341</v>
      </c>
      <c r="C16" s="65">
        <f>VLOOKUP($A16,'Return Data'!$B$7:$R$2843,4,0)</f>
        <v>74.810400000000001</v>
      </c>
      <c r="D16" s="65">
        <f>VLOOKUP($A16,'Return Data'!$B$7:$R$2843,10,0)</f>
        <v>10.1759</v>
      </c>
      <c r="E16" s="66">
        <f t="shared" si="0"/>
        <v>22</v>
      </c>
      <c r="F16" s="65">
        <f>VLOOKUP($A16,'Return Data'!$B$7:$R$2843,11,0)</f>
        <v>37.024900000000002</v>
      </c>
      <c r="G16" s="66">
        <f t="shared" si="1"/>
        <v>20</v>
      </c>
      <c r="H16" s="65">
        <f>VLOOKUP($A16,'Return Data'!$B$7:$R$2843,12,0)</f>
        <v>51.595199999999998</v>
      </c>
      <c r="I16" s="66">
        <f t="shared" si="5"/>
        <v>17</v>
      </c>
      <c r="J16" s="65">
        <f>VLOOKUP($A16,'Return Data'!$B$7:$R$2843,13,0)</f>
        <v>111.0647</v>
      </c>
      <c r="K16" s="66">
        <f t="shared" si="6"/>
        <v>17</v>
      </c>
      <c r="L16" s="65">
        <f>VLOOKUP($A16,'Return Data'!$B$7:$R$2843,17,0)</f>
        <v>20.511600000000001</v>
      </c>
      <c r="M16" s="66">
        <f t="shared" si="7"/>
        <v>17</v>
      </c>
      <c r="N16" s="65">
        <f>VLOOKUP($A16,'Return Data'!$B$7:$R$2843,14,0)</f>
        <v>6.7171000000000003</v>
      </c>
      <c r="O16" s="66">
        <f t="shared" si="8"/>
        <v>14</v>
      </c>
      <c r="P16" s="65">
        <f>VLOOKUP($A16,'Return Data'!$B$7:$R$2843,15,0)</f>
        <v>13.2194</v>
      </c>
      <c r="Q16" s="66">
        <f t="shared" si="9"/>
        <v>14</v>
      </c>
      <c r="R16" s="65">
        <f>VLOOKUP($A16,'Return Data'!$B$7:$R$2843,16,0)</f>
        <v>16.5365</v>
      </c>
      <c r="S16" s="67">
        <f t="shared" si="4"/>
        <v>19</v>
      </c>
    </row>
    <row r="17" spans="1:19" x14ac:dyDescent="0.3">
      <c r="A17" s="63" t="s">
        <v>1469</v>
      </c>
      <c r="B17" s="64">
        <f>VLOOKUP($A17,'Return Data'!$B$7:$R$2843,3,0)</f>
        <v>44341</v>
      </c>
      <c r="C17" s="65">
        <f>VLOOKUP($A17,'Return Data'!$B$7:$R$2843,4,0)</f>
        <v>43.31</v>
      </c>
      <c r="D17" s="65">
        <f>VLOOKUP($A17,'Return Data'!$B$7:$R$2843,10,0)</f>
        <v>12.289300000000001</v>
      </c>
      <c r="E17" s="66">
        <f t="shared" si="0"/>
        <v>19</v>
      </c>
      <c r="F17" s="65">
        <f>VLOOKUP($A17,'Return Data'!$B$7:$R$2843,11,0)</f>
        <v>42.326700000000002</v>
      </c>
      <c r="G17" s="66">
        <f t="shared" si="1"/>
        <v>14</v>
      </c>
      <c r="H17" s="65">
        <f>VLOOKUP($A17,'Return Data'!$B$7:$R$2843,12,0)</f>
        <v>57.892800000000001</v>
      </c>
      <c r="I17" s="66">
        <f t="shared" si="5"/>
        <v>8</v>
      </c>
      <c r="J17" s="65">
        <f>VLOOKUP($A17,'Return Data'!$B$7:$R$2843,13,0)</f>
        <v>132.47450000000001</v>
      </c>
      <c r="K17" s="66">
        <f t="shared" si="6"/>
        <v>3</v>
      </c>
      <c r="L17" s="65">
        <f>VLOOKUP($A17,'Return Data'!$B$7:$R$2843,17,0)</f>
        <v>27.301200000000001</v>
      </c>
      <c r="M17" s="66">
        <f t="shared" si="7"/>
        <v>13</v>
      </c>
      <c r="N17" s="65">
        <f>VLOOKUP($A17,'Return Data'!$B$7:$R$2843,14,0)</f>
        <v>15.3195</v>
      </c>
      <c r="O17" s="66">
        <f t="shared" si="8"/>
        <v>6</v>
      </c>
      <c r="P17" s="65">
        <f>VLOOKUP($A17,'Return Data'!$B$7:$R$2843,15,0)</f>
        <v>17.3293</v>
      </c>
      <c r="Q17" s="66">
        <f t="shared" si="9"/>
        <v>8</v>
      </c>
      <c r="R17" s="65">
        <f>VLOOKUP($A17,'Return Data'!$B$7:$R$2843,16,0)</f>
        <v>16.183499999999999</v>
      </c>
      <c r="S17" s="67">
        <f t="shared" si="4"/>
        <v>20</v>
      </c>
    </row>
    <row r="18" spans="1:19" x14ac:dyDescent="0.3">
      <c r="A18" s="63" t="s">
        <v>1471</v>
      </c>
      <c r="B18" s="64">
        <f>VLOOKUP($A18,'Return Data'!$B$7:$R$2843,3,0)</f>
        <v>44341</v>
      </c>
      <c r="C18" s="65">
        <f>VLOOKUP($A18,'Return Data'!$B$7:$R$2843,4,0)</f>
        <v>14.86</v>
      </c>
      <c r="D18" s="65">
        <f>VLOOKUP($A18,'Return Data'!$B$7:$R$2843,10,0)</f>
        <v>17.100100000000001</v>
      </c>
      <c r="E18" s="66">
        <f t="shared" si="0"/>
        <v>6</v>
      </c>
      <c r="F18" s="65">
        <f>VLOOKUP($A18,'Return Data'!$B$7:$R$2843,11,0)</f>
        <v>42.337200000000003</v>
      </c>
      <c r="G18" s="66">
        <f t="shared" si="1"/>
        <v>13</v>
      </c>
      <c r="H18" s="65">
        <f>VLOOKUP($A18,'Return Data'!$B$7:$R$2843,12,0)</f>
        <v>54.630600000000001</v>
      </c>
      <c r="I18" s="66">
        <f t="shared" si="5"/>
        <v>15</v>
      </c>
      <c r="J18" s="65">
        <f>VLOOKUP($A18,'Return Data'!$B$7:$R$2843,13,0)</f>
        <v>106.1026</v>
      </c>
      <c r="K18" s="66">
        <f t="shared" si="6"/>
        <v>21</v>
      </c>
      <c r="L18" s="65">
        <f>VLOOKUP($A18,'Return Data'!$B$7:$R$2843,17,0)</f>
        <v>22.633199999999999</v>
      </c>
      <c r="M18" s="66">
        <f t="shared" si="7"/>
        <v>14</v>
      </c>
      <c r="N18" s="65">
        <f>VLOOKUP($A18,'Return Data'!$B$7:$R$2843,14,0)</f>
        <v>11.2818</v>
      </c>
      <c r="O18" s="66">
        <f t="shared" si="8"/>
        <v>9</v>
      </c>
      <c r="P18" s="65"/>
      <c r="Q18" s="66"/>
      <c r="R18" s="65">
        <f>VLOOKUP($A18,'Return Data'!$B$7:$R$2843,16,0)</f>
        <v>10.6075</v>
      </c>
      <c r="S18" s="67">
        <f t="shared" si="4"/>
        <v>23</v>
      </c>
    </row>
    <row r="19" spans="1:19" x14ac:dyDescent="0.3">
      <c r="A19" s="63" t="s">
        <v>1472</v>
      </c>
      <c r="B19" s="64">
        <f>VLOOKUP($A19,'Return Data'!$B$7:$R$2843,3,0)</f>
        <v>44341</v>
      </c>
      <c r="C19" s="65">
        <f>VLOOKUP($A19,'Return Data'!$B$7:$R$2843,4,0)</f>
        <v>18.600000000000001</v>
      </c>
      <c r="D19" s="65">
        <f>VLOOKUP($A19,'Return Data'!$B$7:$R$2843,10,0)</f>
        <v>12.659000000000001</v>
      </c>
      <c r="E19" s="66">
        <f t="shared" si="0"/>
        <v>17</v>
      </c>
      <c r="F19" s="65">
        <f>VLOOKUP($A19,'Return Data'!$B$7:$R$2843,11,0)</f>
        <v>36.966099999999997</v>
      </c>
      <c r="G19" s="66">
        <f t="shared" ref="G19" si="10">RANK(F19,F$8:F$30,0)</f>
        <v>21</v>
      </c>
      <c r="H19" s="65">
        <f>VLOOKUP($A19,'Return Data'!$B$7:$R$2843,12,0)</f>
        <v>50</v>
      </c>
      <c r="I19" s="66">
        <f t="shared" si="5"/>
        <v>20</v>
      </c>
      <c r="J19" s="65">
        <f>VLOOKUP($A19,'Return Data'!$B$7:$R$2843,13,0)</f>
        <v>107.58929999999999</v>
      </c>
      <c r="K19" s="66">
        <f t="shared" si="6"/>
        <v>20</v>
      </c>
      <c r="L19" s="65"/>
      <c r="M19" s="66"/>
      <c r="N19" s="65"/>
      <c r="O19" s="66"/>
      <c r="P19" s="65"/>
      <c r="Q19" s="66"/>
      <c r="R19" s="65">
        <f>VLOOKUP($A19,'Return Data'!$B$7:$R$2843,16,0)</f>
        <v>64.513900000000007</v>
      </c>
      <c r="S19" s="67">
        <f t="shared" si="4"/>
        <v>1</v>
      </c>
    </row>
    <row r="20" spans="1:19" x14ac:dyDescent="0.3">
      <c r="A20" s="63" t="s">
        <v>1474</v>
      </c>
      <c r="B20" s="64">
        <f>VLOOKUP($A20,'Return Data'!$B$7:$R$2843,3,0)</f>
        <v>44341</v>
      </c>
      <c r="C20" s="65">
        <f>VLOOKUP($A20,'Return Data'!$B$7:$R$2843,4,0)</f>
        <v>17.93</v>
      </c>
      <c r="D20" s="65">
        <f>VLOOKUP($A20,'Return Data'!$B$7:$R$2843,10,0)</f>
        <v>12.484299999999999</v>
      </c>
      <c r="E20" s="66">
        <f t="shared" si="0"/>
        <v>18</v>
      </c>
      <c r="F20" s="65">
        <f>VLOOKUP($A20,'Return Data'!$B$7:$R$2843,11,0)</f>
        <v>43.669899999999998</v>
      </c>
      <c r="G20" s="66">
        <f>RANK(F20,F$8:F$30,0)</f>
        <v>8</v>
      </c>
      <c r="H20" s="65">
        <f>VLOOKUP($A20,'Return Data'!$B$7:$R$2843,12,0)</f>
        <v>52.466000000000001</v>
      </c>
      <c r="I20" s="66">
        <f t="shared" si="5"/>
        <v>16</v>
      </c>
      <c r="J20" s="65">
        <f>VLOOKUP($A20,'Return Data'!$B$7:$R$2843,13,0)</f>
        <v>103.98180000000001</v>
      </c>
      <c r="K20" s="66">
        <f t="shared" si="6"/>
        <v>22</v>
      </c>
      <c r="L20" s="65">
        <f>VLOOKUP($A20,'Return Data'!$B$7:$R$2843,17,0)</f>
        <v>29.720800000000001</v>
      </c>
      <c r="M20" s="66">
        <f t="shared" si="7"/>
        <v>9</v>
      </c>
      <c r="N20" s="65"/>
      <c r="O20" s="66"/>
      <c r="P20" s="65"/>
      <c r="Q20" s="66"/>
      <c r="R20" s="65">
        <f>VLOOKUP($A20,'Return Data'!$B$7:$R$2843,16,0)</f>
        <v>25.508900000000001</v>
      </c>
      <c r="S20" s="67">
        <f t="shared" si="4"/>
        <v>9</v>
      </c>
    </row>
    <row r="21" spans="1:19" x14ac:dyDescent="0.3">
      <c r="A21" s="63" t="s">
        <v>1476</v>
      </c>
      <c r="B21" s="64">
        <f>VLOOKUP($A21,'Return Data'!$B$7:$R$2843,3,0)</f>
        <v>44341</v>
      </c>
      <c r="C21" s="65">
        <f>VLOOKUP($A21,'Return Data'!$B$7:$R$2843,4,0)</f>
        <v>14.6189</v>
      </c>
      <c r="D21" s="65">
        <f>VLOOKUP($A21,'Return Data'!$B$7:$R$2843,10,0)</f>
        <v>13.9902</v>
      </c>
      <c r="E21" s="66">
        <f t="shared" si="0"/>
        <v>13</v>
      </c>
      <c r="F21" s="65">
        <f>VLOOKUP($A21,'Return Data'!$B$7:$R$2843,11,0)</f>
        <v>39.697299999999998</v>
      </c>
      <c r="G21" s="66">
        <f>RANK(F21,F$8:F$30,0)</f>
        <v>17</v>
      </c>
      <c r="H21" s="65">
        <f>VLOOKUP($A21,'Return Data'!$B$7:$R$2843,12,0)</f>
        <v>48.903500000000001</v>
      </c>
      <c r="I21" s="66">
        <f t="shared" si="5"/>
        <v>23</v>
      </c>
      <c r="J21" s="65">
        <f>VLOOKUP($A21,'Return Data'!$B$7:$R$2843,13,0)</f>
        <v>112.1664</v>
      </c>
      <c r="K21" s="66">
        <f t="shared" si="6"/>
        <v>16</v>
      </c>
      <c r="L21" s="65"/>
      <c r="M21" s="66"/>
      <c r="N21" s="65"/>
      <c r="O21" s="66"/>
      <c r="P21" s="65"/>
      <c r="Q21" s="66"/>
      <c r="R21" s="65">
        <f>VLOOKUP($A21,'Return Data'!$B$7:$R$2843,16,0)</f>
        <v>34.898899999999998</v>
      </c>
      <c r="S21" s="67">
        <f t="shared" si="4"/>
        <v>5</v>
      </c>
    </row>
    <row r="22" spans="1:19" x14ac:dyDescent="0.3">
      <c r="A22" s="63" t="s">
        <v>1479</v>
      </c>
      <c r="B22" s="64">
        <f>VLOOKUP($A22,'Return Data'!$B$7:$R$2843,3,0)</f>
        <v>44341</v>
      </c>
      <c r="C22" s="65">
        <f>VLOOKUP($A22,'Return Data'!$B$7:$R$2843,4,0)</f>
        <v>146.30099999999999</v>
      </c>
      <c r="D22" s="65">
        <f>VLOOKUP($A22,'Return Data'!$B$7:$R$2843,10,0)</f>
        <v>13.852</v>
      </c>
      <c r="E22" s="66">
        <f t="shared" si="0"/>
        <v>15</v>
      </c>
      <c r="F22" s="65">
        <f>VLOOKUP($A22,'Return Data'!$B$7:$R$2843,11,0)</f>
        <v>48.0989</v>
      </c>
      <c r="G22" s="66">
        <f t="shared" ref="G22:G30" si="11">RANK(F22,F$8:F$30,0)</f>
        <v>2</v>
      </c>
      <c r="H22" s="65">
        <f>VLOOKUP($A22,'Return Data'!$B$7:$R$2843,12,0)</f>
        <v>71.210400000000007</v>
      </c>
      <c r="I22" s="66">
        <f t="shared" si="5"/>
        <v>2</v>
      </c>
      <c r="J22" s="65">
        <f>VLOOKUP($A22,'Return Data'!$B$7:$R$2843,13,0)</f>
        <v>144.3441</v>
      </c>
      <c r="K22" s="66">
        <f t="shared" si="6"/>
        <v>2</v>
      </c>
      <c r="L22" s="65">
        <f>VLOOKUP($A22,'Return Data'!$B$7:$R$2843,17,0)</f>
        <v>37.9069</v>
      </c>
      <c r="M22" s="66">
        <f t="shared" si="7"/>
        <v>3</v>
      </c>
      <c r="N22" s="65">
        <f>VLOOKUP($A22,'Return Data'!$B$7:$R$2843,14,0)</f>
        <v>20.246400000000001</v>
      </c>
      <c r="O22" s="66">
        <f t="shared" si="8"/>
        <v>3</v>
      </c>
      <c r="P22" s="65">
        <f>VLOOKUP($A22,'Return Data'!$B$7:$R$2843,15,0)</f>
        <v>21.3047</v>
      </c>
      <c r="Q22" s="66">
        <f t="shared" si="9"/>
        <v>4</v>
      </c>
      <c r="R22" s="65">
        <f>VLOOKUP($A22,'Return Data'!$B$7:$R$2843,16,0)</f>
        <v>20.557500000000001</v>
      </c>
      <c r="S22" s="67">
        <f t="shared" si="4"/>
        <v>13</v>
      </c>
    </row>
    <row r="23" spans="1:19" x14ac:dyDescent="0.3">
      <c r="A23" s="63" t="s">
        <v>1480</v>
      </c>
      <c r="B23" s="64">
        <f>VLOOKUP($A23,'Return Data'!$B$7:$R$2843,3,0)</f>
        <v>44341</v>
      </c>
      <c r="C23" s="65">
        <f>VLOOKUP($A23,'Return Data'!$B$7:$R$2843,4,0)</f>
        <v>36.909999999999997</v>
      </c>
      <c r="D23" s="65">
        <f>VLOOKUP($A23,'Return Data'!$B$7:$R$2843,10,0)</f>
        <v>17.754000000000001</v>
      </c>
      <c r="E23" s="66">
        <f t="shared" si="0"/>
        <v>2</v>
      </c>
      <c r="F23" s="65">
        <f>VLOOKUP($A23,'Return Data'!$B$7:$R$2843,11,0)</f>
        <v>44.569299999999998</v>
      </c>
      <c r="G23" s="66">
        <f t="shared" si="11"/>
        <v>6</v>
      </c>
      <c r="H23" s="65">
        <f>VLOOKUP($A23,'Return Data'!$B$7:$R$2843,12,0)</f>
        <v>59.3352</v>
      </c>
      <c r="I23" s="66">
        <f t="shared" si="5"/>
        <v>4</v>
      </c>
      <c r="J23" s="65">
        <f>VLOOKUP($A23,'Return Data'!$B$7:$R$2843,13,0)</f>
        <v>121.2432</v>
      </c>
      <c r="K23" s="66">
        <f t="shared" si="6"/>
        <v>11</v>
      </c>
      <c r="L23" s="65">
        <f>VLOOKUP($A23,'Return Data'!$B$7:$R$2843,17,0)</f>
        <v>21.256499999999999</v>
      </c>
      <c r="M23" s="66">
        <f t="shared" si="7"/>
        <v>16</v>
      </c>
      <c r="N23" s="65">
        <f>VLOOKUP($A23,'Return Data'!$B$7:$R$2843,14,0)</f>
        <v>9.6425999999999998</v>
      </c>
      <c r="O23" s="66">
        <f t="shared" si="8"/>
        <v>11</v>
      </c>
      <c r="P23" s="65">
        <f>VLOOKUP($A23,'Return Data'!$B$7:$R$2843,15,0)</f>
        <v>19.718699999999998</v>
      </c>
      <c r="Q23" s="66">
        <f t="shared" si="9"/>
        <v>5</v>
      </c>
      <c r="R23" s="65">
        <f>VLOOKUP($A23,'Return Data'!$B$7:$R$2843,16,0)</f>
        <v>20.3782</v>
      </c>
      <c r="S23" s="67">
        <f t="shared" si="4"/>
        <v>14</v>
      </c>
    </row>
    <row r="24" spans="1:19" x14ac:dyDescent="0.3">
      <c r="A24" s="63" t="s">
        <v>1483</v>
      </c>
      <c r="B24" s="64">
        <f>VLOOKUP($A24,'Return Data'!$B$7:$R$2843,3,0)</f>
        <v>44341</v>
      </c>
      <c r="C24" s="65">
        <f>VLOOKUP($A24,'Return Data'!$B$7:$R$2843,4,0)</f>
        <v>71.920500000000004</v>
      </c>
      <c r="D24" s="65">
        <f>VLOOKUP($A24,'Return Data'!$B$7:$R$2843,10,0)</f>
        <v>15.818300000000001</v>
      </c>
      <c r="E24" s="66">
        <f t="shared" si="0"/>
        <v>10</v>
      </c>
      <c r="F24" s="65">
        <f>VLOOKUP($A24,'Return Data'!$B$7:$R$2843,11,0)</f>
        <v>47.290199999999999</v>
      </c>
      <c r="G24" s="66">
        <f t="shared" si="11"/>
        <v>4</v>
      </c>
      <c r="H24" s="65">
        <f>VLOOKUP($A24,'Return Data'!$B$7:$R$2843,12,0)</f>
        <v>58.422899999999998</v>
      </c>
      <c r="I24" s="66">
        <f t="shared" si="5"/>
        <v>6</v>
      </c>
      <c r="J24" s="65">
        <f>VLOOKUP($A24,'Return Data'!$B$7:$R$2843,13,0)</f>
        <v>128.81880000000001</v>
      </c>
      <c r="K24" s="66">
        <f t="shared" si="6"/>
        <v>4</v>
      </c>
      <c r="L24" s="65">
        <f>VLOOKUP($A24,'Return Data'!$B$7:$R$2843,17,0)</f>
        <v>29.298500000000001</v>
      </c>
      <c r="M24" s="66">
        <f t="shared" si="7"/>
        <v>11</v>
      </c>
      <c r="N24" s="65">
        <f>VLOOKUP($A24,'Return Data'!$B$7:$R$2843,14,0)</f>
        <v>15.7767</v>
      </c>
      <c r="O24" s="66">
        <f t="shared" si="8"/>
        <v>5</v>
      </c>
      <c r="P24" s="65">
        <f>VLOOKUP($A24,'Return Data'!$B$7:$R$2843,15,0)</f>
        <v>22.331800000000001</v>
      </c>
      <c r="Q24" s="66">
        <f t="shared" si="9"/>
        <v>2</v>
      </c>
      <c r="R24" s="65">
        <f>VLOOKUP($A24,'Return Data'!$B$7:$R$2843,16,0)</f>
        <v>25.057600000000001</v>
      </c>
      <c r="S24" s="67">
        <f t="shared" si="4"/>
        <v>11</v>
      </c>
    </row>
    <row r="25" spans="1:19" x14ac:dyDescent="0.3">
      <c r="A25" s="63" t="s">
        <v>1484</v>
      </c>
      <c r="B25" s="64">
        <f>VLOOKUP($A25,'Return Data'!$B$7:$R$2843,3,0)</f>
        <v>44341</v>
      </c>
      <c r="C25" s="65">
        <f>VLOOKUP($A25,'Return Data'!$B$7:$R$2843,4,0)</f>
        <v>19.12</v>
      </c>
      <c r="D25" s="65">
        <f>VLOOKUP($A25,'Return Data'!$B$7:$R$2843,10,0)</f>
        <v>16.3017</v>
      </c>
      <c r="E25" s="66">
        <f t="shared" si="0"/>
        <v>8</v>
      </c>
      <c r="F25" s="65">
        <f>VLOOKUP($A25,'Return Data'!$B$7:$R$2843,11,0)</f>
        <v>43.435899999999997</v>
      </c>
      <c r="G25" s="66">
        <f t="shared" si="11"/>
        <v>9</v>
      </c>
      <c r="H25" s="65">
        <f>VLOOKUP($A25,'Return Data'!$B$7:$R$2843,12,0)</f>
        <v>57.107599999999998</v>
      </c>
      <c r="I25" s="66">
        <f t="shared" si="5"/>
        <v>11</v>
      </c>
      <c r="J25" s="65">
        <f>VLOOKUP($A25,'Return Data'!$B$7:$R$2843,13,0)</f>
        <v>122.06740000000001</v>
      </c>
      <c r="K25" s="66">
        <f t="shared" si="6"/>
        <v>9</v>
      </c>
      <c r="L25" s="65"/>
      <c r="M25" s="66"/>
      <c r="N25" s="65"/>
      <c r="O25" s="66"/>
      <c r="P25" s="65"/>
      <c r="Q25" s="66"/>
      <c r="R25" s="65">
        <f>VLOOKUP($A25,'Return Data'!$B$7:$R$2843,16,0)</f>
        <v>37.493299999999998</v>
      </c>
      <c r="S25" s="67">
        <f t="shared" si="4"/>
        <v>3</v>
      </c>
    </row>
    <row r="26" spans="1:19" x14ac:dyDescent="0.3">
      <c r="A26" s="63" t="s">
        <v>1487</v>
      </c>
      <c r="B26" s="64">
        <f>VLOOKUP($A26,'Return Data'!$B$7:$R$2843,3,0)</f>
        <v>44341</v>
      </c>
      <c r="C26" s="65">
        <f>VLOOKUP($A26,'Return Data'!$B$7:$R$2843,4,0)</f>
        <v>108.4044</v>
      </c>
      <c r="D26" s="65">
        <f>VLOOKUP($A26,'Return Data'!$B$7:$R$2843,10,0)</f>
        <v>31.415700000000001</v>
      </c>
      <c r="E26" s="66">
        <f t="shared" si="0"/>
        <v>1</v>
      </c>
      <c r="F26" s="65">
        <f>VLOOKUP($A26,'Return Data'!$B$7:$R$2843,11,0)</f>
        <v>65.197699999999998</v>
      </c>
      <c r="G26" s="66">
        <f t="shared" si="11"/>
        <v>1</v>
      </c>
      <c r="H26" s="65">
        <f>VLOOKUP($A26,'Return Data'!$B$7:$R$2843,12,0)</f>
        <v>82.447699999999998</v>
      </c>
      <c r="I26" s="66">
        <f t="shared" si="5"/>
        <v>1</v>
      </c>
      <c r="J26" s="65">
        <f>VLOOKUP($A26,'Return Data'!$B$7:$R$2843,13,0)</f>
        <v>211.2484</v>
      </c>
      <c r="K26" s="66">
        <f t="shared" si="6"/>
        <v>1</v>
      </c>
      <c r="L26" s="65">
        <f>VLOOKUP($A26,'Return Data'!$B$7:$R$2843,17,0)</f>
        <v>50.869599999999998</v>
      </c>
      <c r="M26" s="66">
        <f t="shared" si="7"/>
        <v>1</v>
      </c>
      <c r="N26" s="65">
        <f>VLOOKUP($A26,'Return Data'!$B$7:$R$2843,14,0)</f>
        <v>28.3611</v>
      </c>
      <c r="O26" s="66">
        <f t="shared" si="8"/>
        <v>1</v>
      </c>
      <c r="P26" s="65">
        <f>VLOOKUP($A26,'Return Data'!$B$7:$R$2843,15,0)</f>
        <v>18.7014</v>
      </c>
      <c r="Q26" s="66">
        <f t="shared" si="9"/>
        <v>7</v>
      </c>
      <c r="R26" s="65">
        <f>VLOOKUP($A26,'Return Data'!$B$7:$R$2843,16,0)</f>
        <v>14.7887</v>
      </c>
      <c r="S26" s="67">
        <f t="shared" si="4"/>
        <v>21</v>
      </c>
    </row>
    <row r="27" spans="1:19" x14ac:dyDescent="0.3">
      <c r="A27" s="63" t="s">
        <v>1488</v>
      </c>
      <c r="B27" s="64">
        <f>VLOOKUP($A27,'Return Data'!$B$7:$R$2843,3,0)</f>
        <v>44341</v>
      </c>
      <c r="C27" s="65">
        <f>VLOOKUP($A27,'Return Data'!$B$7:$R$2843,4,0)</f>
        <v>96.899199999999993</v>
      </c>
      <c r="D27" s="65">
        <f>VLOOKUP($A27,'Return Data'!$B$7:$R$2843,10,0)</f>
        <v>12.205399999999999</v>
      </c>
      <c r="E27" s="66">
        <f t="shared" si="0"/>
        <v>20</v>
      </c>
      <c r="F27" s="65">
        <f>VLOOKUP($A27,'Return Data'!$B$7:$R$2843,11,0)</f>
        <v>35.930399999999999</v>
      </c>
      <c r="G27" s="66">
        <f t="shared" si="11"/>
        <v>22</v>
      </c>
      <c r="H27" s="65">
        <f>VLOOKUP($A27,'Return Data'!$B$7:$R$2843,12,0)</f>
        <v>50.930500000000002</v>
      </c>
      <c r="I27" s="66">
        <f t="shared" si="5"/>
        <v>18</v>
      </c>
      <c r="J27" s="65">
        <f>VLOOKUP($A27,'Return Data'!$B$7:$R$2843,13,0)</f>
        <v>109.6786</v>
      </c>
      <c r="K27" s="66">
        <f t="shared" si="6"/>
        <v>18</v>
      </c>
      <c r="L27" s="65">
        <f>VLOOKUP($A27,'Return Data'!$B$7:$R$2843,17,0)</f>
        <v>32.636600000000001</v>
      </c>
      <c r="M27" s="66">
        <f t="shared" si="7"/>
        <v>8</v>
      </c>
      <c r="N27" s="65">
        <f>VLOOKUP($A27,'Return Data'!$B$7:$R$2843,14,0)</f>
        <v>17.796800000000001</v>
      </c>
      <c r="O27" s="66">
        <f t="shared" si="8"/>
        <v>4</v>
      </c>
      <c r="P27" s="65">
        <f>VLOOKUP($A27,'Return Data'!$B$7:$R$2843,15,0)</f>
        <v>23.575099999999999</v>
      </c>
      <c r="Q27" s="66">
        <f t="shared" si="9"/>
        <v>1</v>
      </c>
      <c r="R27" s="65">
        <f>VLOOKUP($A27,'Return Data'!$B$7:$R$2843,16,0)</f>
        <v>27.273199999999999</v>
      </c>
      <c r="S27" s="67">
        <f t="shared" si="4"/>
        <v>7</v>
      </c>
    </row>
    <row r="28" spans="1:19" x14ac:dyDescent="0.3">
      <c r="A28" s="63" t="s">
        <v>1491</v>
      </c>
      <c r="B28" s="64">
        <f>VLOOKUP($A28,'Return Data'!$B$7:$R$2843,3,0)</f>
        <v>44341</v>
      </c>
      <c r="C28" s="65">
        <f>VLOOKUP($A28,'Return Data'!$B$7:$R$2843,4,0)</f>
        <v>128.15430000000001</v>
      </c>
      <c r="D28" s="65">
        <f>VLOOKUP($A28,'Return Data'!$B$7:$R$2843,10,0)</f>
        <v>17.179200000000002</v>
      </c>
      <c r="E28" s="66">
        <f t="shared" si="0"/>
        <v>5</v>
      </c>
      <c r="F28" s="65">
        <f>VLOOKUP($A28,'Return Data'!$B$7:$R$2843,11,0)</f>
        <v>42.163499999999999</v>
      </c>
      <c r="G28" s="66">
        <f t="shared" si="11"/>
        <v>15</v>
      </c>
      <c r="H28" s="65">
        <f>VLOOKUP($A28,'Return Data'!$B$7:$R$2843,12,0)</f>
        <v>58.002000000000002</v>
      </c>
      <c r="I28" s="66">
        <f t="shared" si="5"/>
        <v>7</v>
      </c>
      <c r="J28" s="65">
        <f>VLOOKUP($A28,'Return Data'!$B$7:$R$2843,13,0)</f>
        <v>125.3976</v>
      </c>
      <c r="K28" s="66">
        <f t="shared" si="6"/>
        <v>5</v>
      </c>
      <c r="L28" s="65">
        <f>VLOOKUP($A28,'Return Data'!$B$7:$R$2843,17,0)</f>
        <v>21.274999999999999</v>
      </c>
      <c r="M28" s="66">
        <f t="shared" si="7"/>
        <v>15</v>
      </c>
      <c r="N28" s="65">
        <f>VLOOKUP($A28,'Return Data'!$B$7:$R$2843,14,0)</f>
        <v>8.0137999999999998</v>
      </c>
      <c r="O28" s="66">
        <f t="shared" si="8"/>
        <v>13</v>
      </c>
      <c r="P28" s="65">
        <f>VLOOKUP($A28,'Return Data'!$B$7:$R$2843,15,0)</f>
        <v>13.3712</v>
      </c>
      <c r="Q28" s="66">
        <f t="shared" si="9"/>
        <v>13</v>
      </c>
      <c r="R28" s="65">
        <f>VLOOKUP($A28,'Return Data'!$B$7:$R$2843,16,0)</f>
        <v>16.904800000000002</v>
      </c>
      <c r="S28" s="67">
        <f t="shared" si="4"/>
        <v>18</v>
      </c>
    </row>
    <row r="29" spans="1:19" x14ac:dyDescent="0.3">
      <c r="A29" s="63" t="s">
        <v>1492</v>
      </c>
      <c r="B29" s="64">
        <f>VLOOKUP($A29,'Return Data'!$B$7:$R$2843,3,0)</f>
        <v>44341</v>
      </c>
      <c r="C29" s="65">
        <f>VLOOKUP($A29,'Return Data'!$B$7:$R$2843,4,0)</f>
        <v>18.036999999999999</v>
      </c>
      <c r="D29" s="65">
        <f>VLOOKUP($A29,'Return Data'!$B$7:$R$2843,10,0)</f>
        <v>17.427600000000002</v>
      </c>
      <c r="E29" s="66">
        <f t="shared" si="0"/>
        <v>3</v>
      </c>
      <c r="F29" s="65">
        <f>VLOOKUP($A29,'Return Data'!$B$7:$R$2843,11,0)</f>
        <v>43.377200000000002</v>
      </c>
      <c r="G29" s="66">
        <f t="shared" si="11"/>
        <v>10</v>
      </c>
      <c r="H29" s="65">
        <f>VLOOKUP($A29,'Return Data'!$B$7:$R$2843,12,0)</f>
        <v>56.291699999999999</v>
      </c>
      <c r="I29" s="66">
        <f t="shared" si="5"/>
        <v>14</v>
      </c>
      <c r="J29" s="65">
        <f>VLOOKUP($A29,'Return Data'!$B$7:$R$2843,13,0)</f>
        <v>115.11539999999999</v>
      </c>
      <c r="K29" s="66">
        <f t="shared" si="6"/>
        <v>15</v>
      </c>
      <c r="L29" s="65">
        <f>VLOOKUP($A29,'Return Data'!$B$7:$R$2843,17,0)</f>
        <v>29.355499999999999</v>
      </c>
      <c r="M29" s="66">
        <f t="shared" si="7"/>
        <v>10</v>
      </c>
      <c r="N29" s="65"/>
      <c r="O29" s="66"/>
      <c r="P29" s="65"/>
      <c r="Q29" s="66"/>
      <c r="R29" s="65">
        <f>VLOOKUP($A29,'Return Data'!$B$7:$R$2843,16,0)</f>
        <v>26.206299999999999</v>
      </c>
      <c r="S29" s="67">
        <f t="shared" si="4"/>
        <v>8</v>
      </c>
    </row>
    <row r="30" spans="1:19" x14ac:dyDescent="0.3">
      <c r="A30" s="63" t="s">
        <v>1494</v>
      </c>
      <c r="B30" s="64">
        <f>VLOOKUP($A30,'Return Data'!$B$7:$R$2843,3,0)</f>
        <v>44341</v>
      </c>
      <c r="C30" s="65">
        <f>VLOOKUP($A30,'Return Data'!$B$7:$R$2843,4,0)</f>
        <v>24.81</v>
      </c>
      <c r="D30" s="65">
        <f>VLOOKUP($A30,'Return Data'!$B$7:$R$2843,10,0)</f>
        <v>12.875299999999999</v>
      </c>
      <c r="E30" s="66">
        <f t="shared" si="0"/>
        <v>16</v>
      </c>
      <c r="F30" s="65">
        <f>VLOOKUP($A30,'Return Data'!$B$7:$R$2843,11,0)</f>
        <v>42.504300000000001</v>
      </c>
      <c r="G30" s="66">
        <f t="shared" si="11"/>
        <v>12</v>
      </c>
      <c r="H30" s="65">
        <f>VLOOKUP($A30,'Return Data'!$B$7:$R$2843,12,0)</f>
        <v>49.188200000000002</v>
      </c>
      <c r="I30" s="66">
        <f t="shared" si="5"/>
        <v>22</v>
      </c>
      <c r="J30" s="65">
        <f>VLOOKUP($A30,'Return Data'!$B$7:$R$2843,13,0)</f>
        <v>108.13760000000001</v>
      </c>
      <c r="K30" s="66">
        <f t="shared" si="6"/>
        <v>19</v>
      </c>
      <c r="L30" s="65">
        <f>VLOOKUP($A30,'Return Data'!$B$7:$R$2843,17,0)</f>
        <v>32.781599999999997</v>
      </c>
      <c r="M30" s="66">
        <f t="shared" si="7"/>
        <v>7</v>
      </c>
      <c r="N30" s="65">
        <f>VLOOKUP($A30,'Return Data'!$B$7:$R$2843,14,0)</f>
        <v>15.1572</v>
      </c>
      <c r="O30" s="66">
        <f t="shared" si="8"/>
        <v>7</v>
      </c>
      <c r="P30" s="65">
        <f>VLOOKUP($A30,'Return Data'!$B$7:$R$2843,15,0)</f>
        <v>15.7804</v>
      </c>
      <c r="Q30" s="66">
        <f t="shared" si="9"/>
        <v>10</v>
      </c>
      <c r="R30" s="65">
        <f>VLOOKUP($A30,'Return Data'!$B$7:$R$2843,16,0)</f>
        <v>13.942500000000001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15.109804347826083</v>
      </c>
      <c r="E32" s="74"/>
      <c r="F32" s="75">
        <f>AVERAGE(F8:F30)</f>
        <v>42.957356521739129</v>
      </c>
      <c r="G32" s="74"/>
      <c r="H32" s="75">
        <f>AVERAGE(H8:H30)</f>
        <v>56.790986956521742</v>
      </c>
      <c r="I32" s="74"/>
      <c r="J32" s="75">
        <f>AVERAGE(J8:J30)</f>
        <v>122.14091739130436</v>
      </c>
      <c r="K32" s="74"/>
      <c r="L32" s="75">
        <f>AVERAGE(L8:L30)</f>
        <v>29.062360000000002</v>
      </c>
      <c r="M32" s="74"/>
      <c r="N32" s="75">
        <f>AVERAGE(N8:N30)</f>
        <v>14.04302</v>
      </c>
      <c r="O32" s="74"/>
      <c r="P32" s="75">
        <f>AVERAGE(P8:P30)</f>
        <v>17.889299999999999</v>
      </c>
      <c r="Q32" s="74"/>
      <c r="R32" s="75">
        <f>AVERAGE(R8:R30)</f>
        <v>25.211243478260865</v>
      </c>
      <c r="S32" s="76"/>
    </row>
    <row r="33" spans="1:19" x14ac:dyDescent="0.3">
      <c r="A33" s="73" t="s">
        <v>28</v>
      </c>
      <c r="B33" s="74"/>
      <c r="C33" s="74"/>
      <c r="D33" s="75">
        <f>MIN(D8:D30)</f>
        <v>9.4939999999999998</v>
      </c>
      <c r="E33" s="74"/>
      <c r="F33" s="75">
        <f>MIN(F8:F30)</f>
        <v>35.078899999999997</v>
      </c>
      <c r="G33" s="74"/>
      <c r="H33" s="75">
        <f>MIN(H8:H30)</f>
        <v>48.903500000000001</v>
      </c>
      <c r="I33" s="74"/>
      <c r="J33" s="75">
        <f>MIN(J8:J30)</f>
        <v>97.980199999999996</v>
      </c>
      <c r="K33" s="74"/>
      <c r="L33" s="75">
        <f>MIN(L8:L30)</f>
        <v>17.1966</v>
      </c>
      <c r="M33" s="74"/>
      <c r="N33" s="75">
        <f>MIN(N8:N30)</f>
        <v>6.0876000000000001</v>
      </c>
      <c r="O33" s="74"/>
      <c r="P33" s="75">
        <f>MIN(P8:P30)</f>
        <v>13.2194</v>
      </c>
      <c r="Q33" s="74"/>
      <c r="R33" s="75">
        <f>MIN(R8:R30)</f>
        <v>10.6075</v>
      </c>
      <c r="S33" s="76"/>
    </row>
    <row r="34" spans="1:19" ht="15" thickBot="1" x14ac:dyDescent="0.35">
      <c r="A34" s="77" t="s">
        <v>29</v>
      </c>
      <c r="B34" s="78"/>
      <c r="C34" s="78"/>
      <c r="D34" s="79">
        <f>MAX(D8:D30)</f>
        <v>31.415700000000001</v>
      </c>
      <c r="E34" s="78"/>
      <c r="F34" s="79">
        <f>MAX(F8:F30)</f>
        <v>65.197699999999998</v>
      </c>
      <c r="G34" s="78"/>
      <c r="H34" s="79">
        <f>MAX(H8:H30)</f>
        <v>82.447699999999998</v>
      </c>
      <c r="I34" s="78"/>
      <c r="J34" s="79">
        <f>MAX(J8:J30)</f>
        <v>211.2484</v>
      </c>
      <c r="K34" s="78"/>
      <c r="L34" s="79">
        <f>MAX(L8:L30)</f>
        <v>50.869599999999998</v>
      </c>
      <c r="M34" s="78"/>
      <c r="N34" s="79">
        <f>MAX(N8:N30)</f>
        <v>28.3611</v>
      </c>
      <c r="O34" s="78"/>
      <c r="P34" s="79">
        <f>MAX(P8:P30)</f>
        <v>23.575099999999999</v>
      </c>
      <c r="Q34" s="78"/>
      <c r="R34" s="79">
        <f>MAX(R8:R30)</f>
        <v>64.513900000000007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44341</v>
      </c>
      <c r="C8" s="65">
        <f>VLOOKUP($A8,'Return Data'!$B$7:$R$2843,4,0)</f>
        <v>47.0259</v>
      </c>
      <c r="D8" s="65">
        <f>VLOOKUP($A8,'Return Data'!$B$7:$R$2843,10,0)</f>
        <v>11.3345</v>
      </c>
      <c r="E8" s="66">
        <f t="shared" ref="E8:E30" si="0">RANK(D8,D$8:D$30,0)</f>
        <v>21</v>
      </c>
      <c r="F8" s="65">
        <f>VLOOKUP($A8,'Return Data'!$B$7:$R$2843,11,0)</f>
        <v>40.815899999999999</v>
      </c>
      <c r="G8" s="66">
        <f t="shared" ref="G8" si="1">RANK(F8,F$8:F$30,0)</f>
        <v>16</v>
      </c>
      <c r="H8" s="65">
        <f>VLOOKUP($A8,'Return Data'!$B$7:$R$2843,12,0)</f>
        <v>57.315100000000001</v>
      </c>
      <c r="I8" s="66">
        <f t="shared" ref="I8" si="2">RANK(H8,H$8:H$30,0)</f>
        <v>6</v>
      </c>
      <c r="J8" s="65">
        <f>VLOOKUP($A8,'Return Data'!$B$7:$R$2843,13,0)</f>
        <v>122.3626</v>
      </c>
      <c r="K8" s="66">
        <f t="shared" ref="K8" si="3">RANK(J8,J$8:J$30,0)</f>
        <v>6</v>
      </c>
      <c r="L8" s="65">
        <f>VLOOKUP($A8,'Return Data'!$B$7:$R$2843,17,0)</f>
        <v>15.8748</v>
      </c>
      <c r="M8" s="66">
        <f>RANK(L8,L$8:L$30,0)</f>
        <v>20</v>
      </c>
      <c r="N8" s="65">
        <f>VLOOKUP($A8,'Return Data'!$B$7:$R$2843,14,0)</f>
        <v>4.8794000000000004</v>
      </c>
      <c r="O8" s="66">
        <f>RANK(N8,N$8:N$30,0)</f>
        <v>15</v>
      </c>
      <c r="P8" s="65">
        <f>VLOOKUP($A8,'Return Data'!$B$7:$R$2843,15,0)</f>
        <v>12.821899999999999</v>
      </c>
      <c r="Q8" s="66">
        <f>RANK(P8,P$8:P$30,0)</f>
        <v>11</v>
      </c>
      <c r="R8" s="65">
        <f>VLOOKUP($A8,'Return Data'!$B$7:$R$2843,16,0)</f>
        <v>11.6022</v>
      </c>
      <c r="S8" s="67">
        <f t="shared" ref="S8" si="4">RANK(R8,R$8:R$30,0)</f>
        <v>20</v>
      </c>
    </row>
    <row r="9" spans="1:20" x14ac:dyDescent="0.3">
      <c r="A9" s="63" t="s">
        <v>1453</v>
      </c>
      <c r="B9" s="64">
        <f>VLOOKUP($A9,'Return Data'!$B$7:$R$2843,3,0)</f>
        <v>44341</v>
      </c>
      <c r="C9" s="65">
        <f>VLOOKUP($A9,'Return Data'!$B$7:$R$2843,4,0)</f>
        <v>49.14</v>
      </c>
      <c r="D9" s="65">
        <f>VLOOKUP($A9,'Return Data'!$B$7:$R$2843,10,0)</f>
        <v>16.3628</v>
      </c>
      <c r="E9" s="66">
        <f t="shared" si="0"/>
        <v>7</v>
      </c>
      <c r="F9" s="65">
        <f>VLOOKUP($A9,'Return Data'!$B$7:$R$2843,11,0)</f>
        <v>34.006</v>
      </c>
      <c r="G9" s="66">
        <f t="shared" ref="G9:G30" si="5">RANK(F9,F$8:F$30,0)</f>
        <v>23</v>
      </c>
      <c r="H9" s="65">
        <f>VLOOKUP($A9,'Return Data'!$B$7:$R$2843,12,0)</f>
        <v>48.414400000000001</v>
      </c>
      <c r="I9" s="66">
        <f t="shared" ref="I9:I30" si="6">RANK(H9,H$8:H$30,0)</f>
        <v>19</v>
      </c>
      <c r="J9" s="65">
        <f>VLOOKUP($A9,'Return Data'!$B$7:$R$2843,13,0)</f>
        <v>94.691000000000003</v>
      </c>
      <c r="K9" s="66">
        <f t="shared" ref="K9:K30" si="7">RANK(J9,J$8:J$30,0)</f>
        <v>23</v>
      </c>
      <c r="L9" s="65">
        <f>VLOOKUP($A9,'Return Data'!$B$7:$R$2843,17,0)</f>
        <v>31.096900000000002</v>
      </c>
      <c r="M9" s="66">
        <f t="shared" ref="M9:M30" si="8">RANK(L9,L$8:L$30,0)</f>
        <v>7</v>
      </c>
      <c r="N9" s="65">
        <f>VLOOKUP($A9,'Return Data'!$B$7:$R$2843,14,0)</f>
        <v>21.371099999999998</v>
      </c>
      <c r="O9" s="66">
        <f t="shared" ref="O9:O30" si="9">RANK(N9,N$8:N$30,0)</f>
        <v>2</v>
      </c>
      <c r="P9" s="65">
        <f>VLOOKUP($A9,'Return Data'!$B$7:$R$2843,15,0)</f>
        <v>19.985900000000001</v>
      </c>
      <c r="Q9" s="66">
        <f t="shared" ref="Q9:Q30" si="10">RANK(P9,P$8:P$30,0)</f>
        <v>3</v>
      </c>
      <c r="R9" s="65">
        <f>VLOOKUP($A9,'Return Data'!$B$7:$R$2843,16,0)</f>
        <v>23.6828</v>
      </c>
      <c r="S9" s="67">
        <f t="shared" ref="S9:S30" si="11">RANK(R9,R$8:R$30,0)</f>
        <v>8</v>
      </c>
    </row>
    <row r="10" spans="1:20" x14ac:dyDescent="0.3">
      <c r="A10" s="63" t="s">
        <v>1455</v>
      </c>
      <c r="B10" s="64">
        <f>VLOOKUP($A10,'Return Data'!$B$7:$R$2843,3,0)</f>
        <v>44341</v>
      </c>
      <c r="C10" s="65">
        <f>VLOOKUP($A10,'Return Data'!$B$7:$R$2843,4,0)</f>
        <v>20.83</v>
      </c>
      <c r="D10" s="65">
        <f>VLOOKUP($A10,'Return Data'!$B$7:$R$2843,10,0)</f>
        <v>15.4656</v>
      </c>
      <c r="E10" s="66">
        <f t="shared" si="0"/>
        <v>10</v>
      </c>
      <c r="F10" s="65">
        <f>VLOOKUP($A10,'Return Data'!$B$7:$R$2843,11,0)</f>
        <v>42.087299999999999</v>
      </c>
      <c r="G10" s="66">
        <f t="shared" si="5"/>
        <v>11</v>
      </c>
      <c r="H10" s="65">
        <f>VLOOKUP($A10,'Return Data'!$B$7:$R$2843,12,0)</f>
        <v>55.447800000000001</v>
      </c>
      <c r="I10" s="66">
        <f t="shared" si="6"/>
        <v>11</v>
      </c>
      <c r="J10" s="65">
        <f>VLOOKUP($A10,'Return Data'!$B$7:$R$2843,13,0)</f>
        <v>119.0326</v>
      </c>
      <c r="K10" s="66">
        <f t="shared" si="7"/>
        <v>8</v>
      </c>
      <c r="L10" s="65">
        <f>VLOOKUP($A10,'Return Data'!$B$7:$R$2843,17,0)</f>
        <v>39.920900000000003</v>
      </c>
      <c r="M10" s="66">
        <f t="shared" si="8"/>
        <v>2</v>
      </c>
      <c r="N10" s="65"/>
      <c r="O10" s="66"/>
      <c r="P10" s="65"/>
      <c r="Q10" s="66"/>
      <c r="R10" s="65">
        <f>VLOOKUP($A10,'Return Data'!$B$7:$R$2843,16,0)</f>
        <v>35.204999999999998</v>
      </c>
      <c r="S10" s="67">
        <f t="shared" si="11"/>
        <v>2</v>
      </c>
    </row>
    <row r="11" spans="1:20" x14ac:dyDescent="0.3">
      <c r="A11" s="63" t="s">
        <v>1457</v>
      </c>
      <c r="B11" s="64">
        <f>VLOOKUP($A11,'Return Data'!$B$7:$R$2843,3,0)</f>
        <v>44341</v>
      </c>
      <c r="C11" s="65">
        <f>VLOOKUP($A11,'Return Data'!$B$7:$R$2843,4,0)</f>
        <v>17.72</v>
      </c>
      <c r="D11" s="65">
        <f>VLOOKUP($A11,'Return Data'!$B$7:$R$2843,10,0)</f>
        <v>16.6557</v>
      </c>
      <c r="E11" s="66">
        <f t="shared" si="0"/>
        <v>6</v>
      </c>
      <c r="F11" s="65">
        <f>VLOOKUP($A11,'Return Data'!$B$7:$R$2843,11,0)</f>
        <v>43.018599999999999</v>
      </c>
      <c r="G11" s="66">
        <f t="shared" si="5"/>
        <v>7</v>
      </c>
      <c r="H11" s="65">
        <f>VLOOKUP($A11,'Return Data'!$B$7:$R$2843,12,0)</f>
        <v>55.166400000000003</v>
      </c>
      <c r="I11" s="66">
        <f t="shared" si="6"/>
        <v>12</v>
      </c>
      <c r="J11" s="65">
        <f>VLOOKUP($A11,'Return Data'!$B$7:$R$2843,13,0)</f>
        <v>116.0976</v>
      </c>
      <c r="K11" s="66">
        <f t="shared" si="7"/>
        <v>14</v>
      </c>
      <c r="L11" s="65">
        <f>VLOOKUP($A11,'Return Data'!$B$7:$R$2843,17,0)</f>
        <v>31.003</v>
      </c>
      <c r="M11" s="66">
        <f t="shared" si="8"/>
        <v>8</v>
      </c>
      <c r="N11" s="65"/>
      <c r="O11" s="66"/>
      <c r="P11" s="65"/>
      <c r="Q11" s="66"/>
      <c r="R11" s="65">
        <f>VLOOKUP($A11,'Return Data'!$B$7:$R$2843,16,0)</f>
        <v>28.6069</v>
      </c>
      <c r="S11" s="67">
        <f t="shared" si="11"/>
        <v>6</v>
      </c>
    </row>
    <row r="12" spans="1:20" x14ac:dyDescent="0.3">
      <c r="A12" s="63" t="s">
        <v>1459</v>
      </c>
      <c r="B12" s="64">
        <f>VLOOKUP($A12,'Return Data'!$B$7:$R$2843,3,0)</f>
        <v>44341</v>
      </c>
      <c r="C12" s="65">
        <f>VLOOKUP($A12,'Return Data'!$B$7:$R$2843,4,0)</f>
        <v>89.218999999999994</v>
      </c>
      <c r="D12" s="65">
        <f>VLOOKUP($A12,'Return Data'!$B$7:$R$2843,10,0)</f>
        <v>13.677899999999999</v>
      </c>
      <c r="E12" s="66">
        <f t="shared" si="0"/>
        <v>13</v>
      </c>
      <c r="F12" s="65">
        <f>VLOOKUP($A12,'Return Data'!$B$7:$R$2843,11,0)</f>
        <v>36.6524</v>
      </c>
      <c r="G12" s="66">
        <f t="shared" si="5"/>
        <v>19</v>
      </c>
      <c r="H12" s="65">
        <f>VLOOKUP($A12,'Return Data'!$B$7:$R$2843,12,0)</f>
        <v>48.3078</v>
      </c>
      <c r="I12" s="66">
        <f t="shared" si="6"/>
        <v>21</v>
      </c>
      <c r="J12" s="65">
        <f>VLOOKUP($A12,'Return Data'!$B$7:$R$2843,13,0)</f>
        <v>116.9881</v>
      </c>
      <c r="K12" s="66">
        <f t="shared" si="7"/>
        <v>13</v>
      </c>
      <c r="L12" s="65">
        <f>VLOOKUP($A12,'Return Data'!$B$7:$R$2843,17,0)</f>
        <v>26.578499999999998</v>
      </c>
      <c r="M12" s="66">
        <f t="shared" si="8"/>
        <v>12</v>
      </c>
      <c r="N12" s="65">
        <f>VLOOKUP($A12,'Return Data'!$B$7:$R$2843,14,0)</f>
        <v>12.919499999999999</v>
      </c>
      <c r="O12" s="66">
        <f t="shared" si="9"/>
        <v>8</v>
      </c>
      <c r="P12" s="65">
        <f>VLOOKUP($A12,'Return Data'!$B$7:$R$2843,15,0)</f>
        <v>15.3461</v>
      </c>
      <c r="Q12" s="66">
        <f t="shared" si="10"/>
        <v>9</v>
      </c>
      <c r="R12" s="65">
        <f>VLOOKUP($A12,'Return Data'!$B$7:$R$2843,16,0)</f>
        <v>16.977699999999999</v>
      </c>
      <c r="S12" s="67">
        <f t="shared" si="11"/>
        <v>14</v>
      </c>
    </row>
    <row r="13" spans="1:20" x14ac:dyDescent="0.3">
      <c r="A13" s="63" t="s">
        <v>1461</v>
      </c>
      <c r="B13" s="64">
        <f>VLOOKUP($A13,'Return Data'!$B$7:$R$2843,3,0)</f>
        <v>44341</v>
      </c>
      <c r="C13" s="65">
        <f>VLOOKUP($A13,'Return Data'!$B$7:$R$2843,4,0)</f>
        <v>19.847000000000001</v>
      </c>
      <c r="D13" s="65">
        <f>VLOOKUP($A13,'Return Data'!$B$7:$R$2843,10,0)</f>
        <v>14.3195</v>
      </c>
      <c r="E13" s="66">
        <f t="shared" si="0"/>
        <v>11</v>
      </c>
      <c r="F13" s="65">
        <f>VLOOKUP($A13,'Return Data'!$B$7:$R$2843,11,0)</f>
        <v>46.159500000000001</v>
      </c>
      <c r="G13" s="66">
        <f t="shared" si="5"/>
        <v>4</v>
      </c>
      <c r="H13" s="65">
        <f>VLOOKUP($A13,'Return Data'!$B$7:$R$2843,12,0)</f>
        <v>59.670200000000001</v>
      </c>
      <c r="I13" s="66">
        <f t="shared" si="6"/>
        <v>3</v>
      </c>
      <c r="J13" s="65">
        <f>VLOOKUP($A13,'Return Data'!$B$7:$R$2843,13,0)</f>
        <v>118.1229</v>
      </c>
      <c r="K13" s="66">
        <f t="shared" si="7"/>
        <v>11</v>
      </c>
      <c r="L13" s="65">
        <f>VLOOKUP($A13,'Return Data'!$B$7:$R$2843,17,0)</f>
        <v>32.502299999999998</v>
      </c>
      <c r="M13" s="66">
        <f t="shared" si="8"/>
        <v>4</v>
      </c>
      <c r="N13" s="65"/>
      <c r="O13" s="66"/>
      <c r="P13" s="65"/>
      <c r="Q13" s="66"/>
      <c r="R13" s="65">
        <f>VLOOKUP($A13,'Return Data'!$B$7:$R$2843,16,0)</f>
        <v>34.792000000000002</v>
      </c>
      <c r="S13" s="67">
        <f t="shared" si="11"/>
        <v>4</v>
      </c>
    </row>
    <row r="14" spans="1:20" x14ac:dyDescent="0.3">
      <c r="A14" s="63" t="s">
        <v>1462</v>
      </c>
      <c r="B14" s="64">
        <f>VLOOKUP($A14,'Return Data'!$B$7:$R$2843,3,0)</f>
        <v>44341</v>
      </c>
      <c r="C14" s="65">
        <f>VLOOKUP($A14,'Return Data'!$B$7:$R$2843,4,0)</f>
        <v>73.794399999999996</v>
      </c>
      <c r="D14" s="65">
        <f>VLOOKUP($A14,'Return Data'!$B$7:$R$2843,10,0)</f>
        <v>9.2702000000000009</v>
      </c>
      <c r="E14" s="66">
        <f t="shared" si="0"/>
        <v>23</v>
      </c>
      <c r="F14" s="65">
        <f>VLOOKUP($A14,'Return Data'!$B$7:$R$2843,11,0)</f>
        <v>38.559399999999997</v>
      </c>
      <c r="G14" s="66">
        <f t="shared" si="5"/>
        <v>17</v>
      </c>
      <c r="H14" s="65">
        <f>VLOOKUP($A14,'Return Data'!$B$7:$R$2843,12,0)</f>
        <v>55.764600000000002</v>
      </c>
      <c r="I14" s="66">
        <f t="shared" si="6"/>
        <v>9</v>
      </c>
      <c r="J14" s="65">
        <f>VLOOKUP($A14,'Return Data'!$B$7:$R$2843,13,0)</f>
        <v>117.0736</v>
      </c>
      <c r="K14" s="66">
        <f t="shared" si="7"/>
        <v>12</v>
      </c>
      <c r="L14" s="65">
        <f>VLOOKUP($A14,'Return Data'!$B$7:$R$2843,17,0)</f>
        <v>17.0671</v>
      </c>
      <c r="M14" s="66">
        <f t="shared" si="8"/>
        <v>19</v>
      </c>
      <c r="N14" s="65">
        <f>VLOOKUP($A14,'Return Data'!$B$7:$R$2843,14,0)</f>
        <v>7.2854000000000001</v>
      </c>
      <c r="O14" s="66">
        <f t="shared" si="9"/>
        <v>12</v>
      </c>
      <c r="P14" s="65">
        <f>VLOOKUP($A14,'Return Data'!$B$7:$R$2843,15,0)</f>
        <v>12.5749</v>
      </c>
      <c r="Q14" s="66">
        <f t="shared" si="10"/>
        <v>12</v>
      </c>
      <c r="R14" s="65">
        <f>VLOOKUP($A14,'Return Data'!$B$7:$R$2843,16,0)</f>
        <v>13.8848</v>
      </c>
      <c r="S14" s="67">
        <f t="shared" si="11"/>
        <v>17</v>
      </c>
    </row>
    <row r="15" spans="1:20" x14ac:dyDescent="0.3">
      <c r="A15" s="63" t="s">
        <v>1465</v>
      </c>
      <c r="B15" s="64">
        <f>VLOOKUP($A15,'Return Data'!$B$7:$R$2843,3,0)</f>
        <v>44341</v>
      </c>
      <c r="C15" s="65">
        <f>VLOOKUP($A15,'Return Data'!$B$7:$R$2843,4,0)</f>
        <v>60.328000000000003</v>
      </c>
      <c r="D15" s="65">
        <f>VLOOKUP($A15,'Return Data'!$B$7:$R$2843,10,0)</f>
        <v>13.8887</v>
      </c>
      <c r="E15" s="66">
        <f t="shared" si="0"/>
        <v>12</v>
      </c>
      <c r="F15" s="65">
        <f>VLOOKUP($A15,'Return Data'!$B$7:$R$2843,11,0)</f>
        <v>44.831200000000003</v>
      </c>
      <c r="G15" s="66">
        <f t="shared" si="5"/>
        <v>5</v>
      </c>
      <c r="H15" s="65">
        <f>VLOOKUP($A15,'Return Data'!$B$7:$R$2843,12,0)</f>
        <v>55.464500000000001</v>
      </c>
      <c r="I15" s="66">
        <f t="shared" si="6"/>
        <v>10</v>
      </c>
      <c r="J15" s="65">
        <f>VLOOKUP($A15,'Return Data'!$B$7:$R$2843,13,0)</f>
        <v>122.2189</v>
      </c>
      <c r="K15" s="66">
        <f t="shared" si="7"/>
        <v>7</v>
      </c>
      <c r="L15" s="65">
        <f>VLOOKUP($A15,'Return Data'!$B$7:$R$2843,17,0)</f>
        <v>17.935300000000002</v>
      </c>
      <c r="M15" s="66">
        <f t="shared" si="8"/>
        <v>18</v>
      </c>
      <c r="N15" s="65">
        <f>VLOOKUP($A15,'Return Data'!$B$7:$R$2843,14,0)</f>
        <v>9.6965000000000003</v>
      </c>
      <c r="O15" s="66">
        <f t="shared" si="9"/>
        <v>10</v>
      </c>
      <c r="P15" s="65">
        <f>VLOOKUP($A15,'Return Data'!$B$7:$R$2843,15,0)</f>
        <v>18.1248</v>
      </c>
      <c r="Q15" s="66">
        <f t="shared" si="10"/>
        <v>7</v>
      </c>
      <c r="R15" s="65">
        <f>VLOOKUP($A15,'Return Data'!$B$7:$R$2843,16,0)</f>
        <v>14.6442</v>
      </c>
      <c r="S15" s="67">
        <f t="shared" si="11"/>
        <v>16</v>
      </c>
    </row>
    <row r="16" spans="1:20" x14ac:dyDescent="0.3">
      <c r="A16" s="63" t="s">
        <v>1466</v>
      </c>
      <c r="B16" s="64">
        <f>VLOOKUP($A16,'Return Data'!$B$7:$R$2843,3,0)</f>
        <v>44341</v>
      </c>
      <c r="C16" s="65">
        <f>VLOOKUP($A16,'Return Data'!$B$7:$R$2843,4,0)</f>
        <v>69.309600000000003</v>
      </c>
      <c r="D16" s="65">
        <f>VLOOKUP($A16,'Return Data'!$B$7:$R$2843,10,0)</f>
        <v>9.7922999999999991</v>
      </c>
      <c r="E16" s="66">
        <f t="shared" si="0"/>
        <v>22</v>
      </c>
      <c r="F16" s="65">
        <f>VLOOKUP($A16,'Return Data'!$B$7:$R$2843,11,0)</f>
        <v>36.061199999999999</v>
      </c>
      <c r="G16" s="66">
        <f t="shared" si="5"/>
        <v>20</v>
      </c>
      <c r="H16" s="65">
        <f>VLOOKUP($A16,'Return Data'!$B$7:$R$2843,12,0)</f>
        <v>49.9925</v>
      </c>
      <c r="I16" s="66">
        <f t="shared" si="6"/>
        <v>17</v>
      </c>
      <c r="J16" s="65">
        <f>VLOOKUP($A16,'Return Data'!$B$7:$R$2843,13,0)</f>
        <v>108.06570000000001</v>
      </c>
      <c r="K16" s="66">
        <f t="shared" si="7"/>
        <v>16</v>
      </c>
      <c r="L16" s="65">
        <f>VLOOKUP($A16,'Return Data'!$B$7:$R$2843,17,0)</f>
        <v>18.838100000000001</v>
      </c>
      <c r="M16" s="66">
        <f t="shared" si="8"/>
        <v>17</v>
      </c>
      <c r="N16" s="65">
        <f>VLOOKUP($A16,'Return Data'!$B$7:$R$2843,14,0)</f>
        <v>5.4467999999999996</v>
      </c>
      <c r="O16" s="66">
        <f t="shared" si="9"/>
        <v>14</v>
      </c>
      <c r="P16" s="65">
        <f>VLOOKUP($A16,'Return Data'!$B$7:$R$2843,15,0)</f>
        <v>12.0778</v>
      </c>
      <c r="Q16" s="66">
        <f t="shared" si="10"/>
        <v>14</v>
      </c>
      <c r="R16" s="65">
        <f>VLOOKUP($A16,'Return Data'!$B$7:$R$2843,16,0)</f>
        <v>12.8391</v>
      </c>
      <c r="S16" s="67">
        <f t="shared" si="11"/>
        <v>19</v>
      </c>
    </row>
    <row r="17" spans="1:19" x14ac:dyDescent="0.3">
      <c r="A17" s="63" t="s">
        <v>1468</v>
      </c>
      <c r="B17" s="64">
        <f>VLOOKUP($A17,'Return Data'!$B$7:$R$2843,3,0)</f>
        <v>44341</v>
      </c>
      <c r="C17" s="65">
        <f>VLOOKUP($A17,'Return Data'!$B$7:$R$2843,4,0)</f>
        <v>40.54</v>
      </c>
      <c r="D17" s="65">
        <f>VLOOKUP($A17,'Return Data'!$B$7:$R$2843,10,0)</f>
        <v>11.927099999999999</v>
      </c>
      <c r="E17" s="66">
        <f t="shared" si="0"/>
        <v>19</v>
      </c>
      <c r="F17" s="65">
        <f>VLOOKUP($A17,'Return Data'!$B$7:$R$2843,11,0)</f>
        <v>41.352899999999998</v>
      </c>
      <c r="G17" s="66">
        <f t="shared" si="5"/>
        <v>15</v>
      </c>
      <c r="H17" s="65">
        <f>VLOOKUP($A17,'Return Data'!$B$7:$R$2843,12,0)</f>
        <v>56.1633</v>
      </c>
      <c r="I17" s="66">
        <f t="shared" si="6"/>
        <v>8</v>
      </c>
      <c r="J17" s="65">
        <f>VLOOKUP($A17,'Return Data'!$B$7:$R$2843,13,0)</f>
        <v>128.9102</v>
      </c>
      <c r="K17" s="66">
        <f t="shared" si="7"/>
        <v>3</v>
      </c>
      <c r="L17" s="65">
        <f>VLOOKUP($A17,'Return Data'!$B$7:$R$2843,17,0)</f>
        <v>25.493300000000001</v>
      </c>
      <c r="M17" s="66">
        <f t="shared" si="8"/>
        <v>13</v>
      </c>
      <c r="N17" s="65">
        <f>VLOOKUP($A17,'Return Data'!$B$7:$R$2843,14,0)</f>
        <v>13.8941</v>
      </c>
      <c r="O17" s="66">
        <f t="shared" si="9"/>
        <v>7</v>
      </c>
      <c r="P17" s="65">
        <f>VLOOKUP($A17,'Return Data'!$B$7:$R$2843,15,0)</f>
        <v>16.222100000000001</v>
      </c>
      <c r="Q17" s="66">
        <f t="shared" si="10"/>
        <v>8</v>
      </c>
      <c r="R17" s="65">
        <f>VLOOKUP($A17,'Return Data'!$B$7:$R$2843,16,0)</f>
        <v>10.831</v>
      </c>
      <c r="S17" s="67">
        <f t="shared" si="11"/>
        <v>21</v>
      </c>
    </row>
    <row r="18" spans="1:19" x14ac:dyDescent="0.3">
      <c r="A18" s="63" t="s">
        <v>1470</v>
      </c>
      <c r="B18" s="64">
        <f>VLOOKUP($A18,'Return Data'!$B$7:$R$2843,3,0)</f>
        <v>44341</v>
      </c>
      <c r="C18" s="65">
        <f>VLOOKUP($A18,'Return Data'!$B$7:$R$2843,4,0)</f>
        <v>13.87</v>
      </c>
      <c r="D18" s="65">
        <f>VLOOKUP($A18,'Return Data'!$B$7:$R$2843,10,0)</f>
        <v>16.8492</v>
      </c>
      <c r="E18" s="66">
        <f t="shared" si="0"/>
        <v>5</v>
      </c>
      <c r="F18" s="65">
        <f>VLOOKUP($A18,'Return Data'!$B$7:$R$2843,11,0)</f>
        <v>41.675199999999997</v>
      </c>
      <c r="G18" s="66">
        <f t="shared" si="5"/>
        <v>13</v>
      </c>
      <c r="H18" s="65">
        <f>VLOOKUP($A18,'Return Data'!$B$7:$R$2843,12,0)</f>
        <v>53.5991</v>
      </c>
      <c r="I18" s="66">
        <f t="shared" si="6"/>
        <v>15</v>
      </c>
      <c r="J18" s="65">
        <f>VLOOKUP($A18,'Return Data'!$B$7:$R$2843,13,0)</f>
        <v>103.9706</v>
      </c>
      <c r="K18" s="66">
        <f t="shared" si="7"/>
        <v>20</v>
      </c>
      <c r="L18" s="65">
        <f>VLOOKUP($A18,'Return Data'!$B$7:$R$2843,17,0)</f>
        <v>21.4069</v>
      </c>
      <c r="M18" s="66">
        <f t="shared" si="8"/>
        <v>14</v>
      </c>
      <c r="N18" s="65">
        <f>VLOOKUP($A18,'Return Data'!$B$7:$R$2843,14,0)</f>
        <v>9.7132000000000005</v>
      </c>
      <c r="O18" s="66">
        <f t="shared" si="9"/>
        <v>9</v>
      </c>
      <c r="P18" s="65"/>
      <c r="Q18" s="66"/>
      <c r="R18" s="65">
        <f>VLOOKUP($A18,'Return Data'!$B$7:$R$2843,16,0)</f>
        <v>8.6834000000000007</v>
      </c>
      <c r="S18" s="67">
        <f t="shared" si="11"/>
        <v>23</v>
      </c>
    </row>
    <row r="19" spans="1:19" x14ac:dyDescent="0.3">
      <c r="A19" s="63" t="s">
        <v>1473</v>
      </c>
      <c r="B19" s="64">
        <f>VLOOKUP($A19,'Return Data'!$B$7:$R$2843,3,0)</f>
        <v>44341</v>
      </c>
      <c r="C19" s="65">
        <f>VLOOKUP($A19,'Return Data'!$B$7:$R$2843,4,0)</f>
        <v>18.149999999999999</v>
      </c>
      <c r="D19" s="65">
        <f>VLOOKUP($A19,'Return Data'!$B$7:$R$2843,10,0)</f>
        <v>12.037000000000001</v>
      </c>
      <c r="E19" s="66">
        <f t="shared" si="0"/>
        <v>17</v>
      </c>
      <c r="F19" s="65">
        <f>VLOOKUP($A19,'Return Data'!$B$7:$R$2843,11,0)</f>
        <v>35.650199999999998</v>
      </c>
      <c r="G19" s="66">
        <f t="shared" si="5"/>
        <v>21</v>
      </c>
      <c r="H19" s="65">
        <f>VLOOKUP($A19,'Return Data'!$B$7:$R$2843,12,0)</f>
        <v>47.801299999999998</v>
      </c>
      <c r="I19" s="66">
        <f t="shared" si="6"/>
        <v>22</v>
      </c>
      <c r="J19" s="65">
        <f>VLOOKUP($A19,'Return Data'!$B$7:$R$2843,13,0)</f>
        <v>103.4753</v>
      </c>
      <c r="K19" s="66">
        <f t="shared" si="7"/>
        <v>21</v>
      </c>
      <c r="L19" s="65"/>
      <c r="M19" s="66"/>
      <c r="N19" s="65"/>
      <c r="O19" s="66"/>
      <c r="P19" s="65"/>
      <c r="Q19" s="66"/>
      <c r="R19" s="65">
        <f>VLOOKUP($A19,'Return Data'!$B$7:$R$2843,16,0)</f>
        <v>61.313299999999998</v>
      </c>
      <c r="S19" s="67">
        <f t="shared" si="11"/>
        <v>1</v>
      </c>
    </row>
    <row r="20" spans="1:19" x14ac:dyDescent="0.3">
      <c r="A20" s="63" t="s">
        <v>1475</v>
      </c>
      <c r="B20" s="64">
        <f>VLOOKUP($A20,'Return Data'!$B$7:$R$2843,3,0)</f>
        <v>44341</v>
      </c>
      <c r="C20" s="65">
        <f>VLOOKUP($A20,'Return Data'!$B$7:$R$2843,4,0)</f>
        <v>17.190000000000001</v>
      </c>
      <c r="D20" s="65">
        <f>VLOOKUP($A20,'Return Data'!$B$7:$R$2843,10,0)</f>
        <v>11.987</v>
      </c>
      <c r="E20" s="66">
        <f t="shared" si="0"/>
        <v>18</v>
      </c>
      <c r="F20" s="65">
        <f>VLOOKUP($A20,'Return Data'!$B$7:$R$2843,11,0)</f>
        <v>42.419199999999996</v>
      </c>
      <c r="G20" s="66">
        <f t="shared" si="5"/>
        <v>8</v>
      </c>
      <c r="H20" s="65">
        <f>VLOOKUP($A20,'Return Data'!$B$7:$R$2843,12,0)</f>
        <v>50.393700000000003</v>
      </c>
      <c r="I20" s="66">
        <f t="shared" si="6"/>
        <v>16</v>
      </c>
      <c r="J20" s="65">
        <f>VLOOKUP($A20,'Return Data'!$B$7:$R$2843,13,0)</f>
        <v>100.5834</v>
      </c>
      <c r="K20" s="66">
        <f t="shared" si="7"/>
        <v>22</v>
      </c>
      <c r="L20" s="65">
        <f>VLOOKUP($A20,'Return Data'!$B$7:$R$2843,17,0)</f>
        <v>27.683</v>
      </c>
      <c r="M20" s="66">
        <f t="shared" si="8"/>
        <v>10</v>
      </c>
      <c r="N20" s="65"/>
      <c r="O20" s="66"/>
      <c r="P20" s="65"/>
      <c r="Q20" s="66"/>
      <c r="R20" s="65">
        <f>VLOOKUP($A20,'Return Data'!$B$7:$R$2843,16,0)</f>
        <v>23.467300000000002</v>
      </c>
      <c r="S20" s="67">
        <f t="shared" si="11"/>
        <v>9</v>
      </c>
    </row>
    <row r="21" spans="1:19" x14ac:dyDescent="0.3">
      <c r="A21" s="63" t="s">
        <v>1477</v>
      </c>
      <c r="B21" s="64">
        <f>VLOOKUP($A21,'Return Data'!$B$7:$R$2843,3,0)</f>
        <v>44341</v>
      </c>
      <c r="C21" s="65">
        <f>VLOOKUP($A21,'Return Data'!$B$7:$R$2843,4,0)</f>
        <v>14.2158</v>
      </c>
      <c r="D21" s="65">
        <f>VLOOKUP($A21,'Return Data'!$B$7:$R$2843,10,0)</f>
        <v>13.370900000000001</v>
      </c>
      <c r="E21" s="66">
        <f t="shared" si="0"/>
        <v>15</v>
      </c>
      <c r="F21" s="65">
        <f>VLOOKUP($A21,'Return Data'!$B$7:$R$2843,11,0)</f>
        <v>38.197299999999998</v>
      </c>
      <c r="G21" s="66">
        <f t="shared" si="5"/>
        <v>18</v>
      </c>
      <c r="H21" s="65">
        <f>VLOOKUP($A21,'Return Data'!$B$7:$R$2843,12,0)</f>
        <v>46.489699999999999</v>
      </c>
      <c r="I21" s="66">
        <f t="shared" si="6"/>
        <v>23</v>
      </c>
      <c r="J21" s="65">
        <f>VLOOKUP($A21,'Return Data'!$B$7:$R$2843,13,0)</f>
        <v>107.5087</v>
      </c>
      <c r="K21" s="66">
        <f t="shared" si="7"/>
        <v>17</v>
      </c>
      <c r="L21" s="65"/>
      <c r="M21" s="66"/>
      <c r="N21" s="65"/>
      <c r="O21" s="66"/>
      <c r="P21" s="65"/>
      <c r="Q21" s="66"/>
      <c r="R21" s="65">
        <f>VLOOKUP($A21,'Return Data'!$B$7:$R$2843,16,0)</f>
        <v>31.957899999999999</v>
      </c>
      <c r="S21" s="67">
        <f t="shared" si="11"/>
        <v>5</v>
      </c>
    </row>
    <row r="22" spans="1:19" x14ac:dyDescent="0.3">
      <c r="A22" s="63" t="s">
        <v>1478</v>
      </c>
      <c r="B22" s="64">
        <f>VLOOKUP($A22,'Return Data'!$B$7:$R$2843,3,0)</f>
        <v>44341</v>
      </c>
      <c r="C22" s="65">
        <f>VLOOKUP($A22,'Return Data'!$B$7:$R$2843,4,0)</f>
        <v>131.47399999999999</v>
      </c>
      <c r="D22" s="65">
        <f>VLOOKUP($A22,'Return Data'!$B$7:$R$2843,10,0)</f>
        <v>13.4443</v>
      </c>
      <c r="E22" s="66">
        <f t="shared" si="0"/>
        <v>14</v>
      </c>
      <c r="F22" s="65">
        <f>VLOOKUP($A22,'Return Data'!$B$7:$R$2843,11,0)</f>
        <v>47.0199</v>
      </c>
      <c r="G22" s="66">
        <f t="shared" si="5"/>
        <v>2</v>
      </c>
      <c r="H22" s="65">
        <f>VLOOKUP($A22,'Return Data'!$B$7:$R$2843,12,0)</f>
        <v>69.342299999999994</v>
      </c>
      <c r="I22" s="66">
        <f t="shared" si="6"/>
        <v>2</v>
      </c>
      <c r="J22" s="65">
        <f>VLOOKUP($A22,'Return Data'!$B$7:$R$2843,13,0)</f>
        <v>140.7861</v>
      </c>
      <c r="K22" s="66">
        <f t="shared" si="7"/>
        <v>2</v>
      </c>
      <c r="L22" s="65">
        <f>VLOOKUP($A22,'Return Data'!$B$7:$R$2843,17,0)</f>
        <v>35.962499999999999</v>
      </c>
      <c r="M22" s="66">
        <f t="shared" si="8"/>
        <v>3</v>
      </c>
      <c r="N22" s="65">
        <f>VLOOKUP($A22,'Return Data'!$B$7:$R$2843,14,0)</f>
        <v>18.6341</v>
      </c>
      <c r="O22" s="66">
        <f t="shared" si="9"/>
        <v>3</v>
      </c>
      <c r="P22" s="65">
        <f>VLOOKUP($A22,'Return Data'!$B$7:$R$2843,15,0)</f>
        <v>19.598500000000001</v>
      </c>
      <c r="Q22" s="66">
        <f t="shared" si="10"/>
        <v>4</v>
      </c>
      <c r="R22" s="65">
        <f>VLOOKUP($A22,'Return Data'!$B$7:$R$2843,16,0)</f>
        <v>17.1709</v>
      </c>
      <c r="S22" s="67">
        <f t="shared" si="11"/>
        <v>13</v>
      </c>
    </row>
    <row r="23" spans="1:19" x14ac:dyDescent="0.3">
      <c r="A23" s="63" t="s">
        <v>1481</v>
      </c>
      <c r="B23" s="64">
        <f>VLOOKUP($A23,'Return Data'!$B$7:$R$2843,3,0)</f>
        <v>44341</v>
      </c>
      <c r="C23" s="65">
        <f>VLOOKUP($A23,'Return Data'!$B$7:$R$2843,4,0)</f>
        <v>34.686</v>
      </c>
      <c r="D23" s="65">
        <f>VLOOKUP($A23,'Return Data'!$B$7:$R$2843,10,0)</f>
        <v>17.452300000000001</v>
      </c>
      <c r="E23" s="66">
        <f t="shared" si="0"/>
        <v>2</v>
      </c>
      <c r="F23" s="65">
        <f>VLOOKUP($A23,'Return Data'!$B$7:$R$2843,11,0)</f>
        <v>43.823900000000002</v>
      </c>
      <c r="G23" s="66">
        <f t="shared" si="5"/>
        <v>6</v>
      </c>
      <c r="H23" s="65">
        <f>VLOOKUP($A23,'Return Data'!$B$7:$R$2843,12,0)</f>
        <v>58.080399999999997</v>
      </c>
      <c r="I23" s="66">
        <f t="shared" si="6"/>
        <v>4</v>
      </c>
      <c r="J23" s="65">
        <f>VLOOKUP($A23,'Return Data'!$B$7:$R$2843,13,0)</f>
        <v>118.8944</v>
      </c>
      <c r="K23" s="66">
        <f t="shared" si="7"/>
        <v>9</v>
      </c>
      <c r="L23" s="65">
        <f>VLOOKUP($A23,'Return Data'!$B$7:$R$2843,17,0)</f>
        <v>19.926600000000001</v>
      </c>
      <c r="M23" s="66">
        <f t="shared" si="8"/>
        <v>16</v>
      </c>
      <c r="N23" s="65">
        <f>VLOOKUP($A23,'Return Data'!$B$7:$R$2843,14,0)</f>
        <v>8.4573</v>
      </c>
      <c r="O23" s="66">
        <f t="shared" si="9"/>
        <v>11</v>
      </c>
      <c r="P23" s="65">
        <f>VLOOKUP($A23,'Return Data'!$B$7:$R$2843,15,0)</f>
        <v>18.5519</v>
      </c>
      <c r="Q23" s="66">
        <f t="shared" si="10"/>
        <v>5</v>
      </c>
      <c r="R23" s="65">
        <f>VLOOKUP($A23,'Return Data'!$B$7:$R$2843,16,0)</f>
        <v>19.3203</v>
      </c>
      <c r="S23" s="67">
        <f t="shared" si="11"/>
        <v>12</v>
      </c>
    </row>
    <row r="24" spans="1:19" x14ac:dyDescent="0.3">
      <c r="A24" s="63" t="s">
        <v>1482</v>
      </c>
      <c r="B24" s="64">
        <f>VLOOKUP($A24,'Return Data'!$B$7:$R$2843,3,0)</f>
        <v>44341</v>
      </c>
      <c r="C24" s="65">
        <f>VLOOKUP($A24,'Return Data'!$B$7:$R$2843,4,0)</f>
        <v>66.453100000000006</v>
      </c>
      <c r="D24" s="65">
        <f>VLOOKUP($A24,'Return Data'!$B$7:$R$2843,10,0)</f>
        <v>15.565200000000001</v>
      </c>
      <c r="E24" s="66">
        <f t="shared" si="0"/>
        <v>9</v>
      </c>
      <c r="F24" s="65">
        <f>VLOOKUP($A24,'Return Data'!$B$7:$R$2843,11,0)</f>
        <v>46.648299999999999</v>
      </c>
      <c r="G24" s="66">
        <f t="shared" si="5"/>
        <v>3</v>
      </c>
      <c r="H24" s="65">
        <f>VLOOKUP($A24,'Return Data'!$B$7:$R$2843,12,0)</f>
        <v>57.409100000000002</v>
      </c>
      <c r="I24" s="66">
        <f t="shared" si="6"/>
        <v>5</v>
      </c>
      <c r="J24" s="65">
        <f>VLOOKUP($A24,'Return Data'!$B$7:$R$2843,13,0)</f>
        <v>126.8241</v>
      </c>
      <c r="K24" s="66">
        <f t="shared" si="7"/>
        <v>4</v>
      </c>
      <c r="L24" s="65">
        <f>VLOOKUP($A24,'Return Data'!$B$7:$R$2843,17,0)</f>
        <v>28.196000000000002</v>
      </c>
      <c r="M24" s="66">
        <f t="shared" si="8"/>
        <v>9</v>
      </c>
      <c r="N24" s="65">
        <f>VLOOKUP($A24,'Return Data'!$B$7:$R$2843,14,0)</f>
        <v>14.699199999999999</v>
      </c>
      <c r="O24" s="66">
        <f t="shared" si="9"/>
        <v>5</v>
      </c>
      <c r="P24" s="65">
        <f>VLOOKUP($A24,'Return Data'!$B$7:$R$2843,15,0)</f>
        <v>21.0608</v>
      </c>
      <c r="Q24" s="66">
        <f t="shared" si="10"/>
        <v>2</v>
      </c>
      <c r="R24" s="65">
        <f>VLOOKUP($A24,'Return Data'!$B$7:$R$2843,16,0)</f>
        <v>19.371400000000001</v>
      </c>
      <c r="S24" s="67">
        <f t="shared" si="11"/>
        <v>11</v>
      </c>
    </row>
    <row r="25" spans="1:19" x14ac:dyDescent="0.3">
      <c r="A25" s="63" t="s">
        <v>1485</v>
      </c>
      <c r="B25" s="64">
        <f>VLOOKUP($A25,'Return Data'!$B$7:$R$2843,3,0)</f>
        <v>44341</v>
      </c>
      <c r="C25" s="65">
        <f>VLOOKUP($A25,'Return Data'!$B$7:$R$2843,4,0)</f>
        <v>18.440000000000001</v>
      </c>
      <c r="D25" s="65">
        <f>VLOOKUP($A25,'Return Data'!$B$7:$R$2843,10,0)</f>
        <v>15.8291</v>
      </c>
      <c r="E25" s="66">
        <f t="shared" si="0"/>
        <v>8</v>
      </c>
      <c r="F25" s="65">
        <f>VLOOKUP($A25,'Return Data'!$B$7:$R$2843,11,0)</f>
        <v>42.283999999999999</v>
      </c>
      <c r="G25" s="66">
        <f t="shared" si="5"/>
        <v>9</v>
      </c>
      <c r="H25" s="65">
        <f>VLOOKUP($A25,'Return Data'!$B$7:$R$2843,12,0)</f>
        <v>55.088299999999997</v>
      </c>
      <c r="I25" s="66">
        <f t="shared" si="6"/>
        <v>13</v>
      </c>
      <c r="J25" s="65">
        <f>VLOOKUP($A25,'Return Data'!$B$7:$R$2843,13,0)</f>
        <v>118.22490000000001</v>
      </c>
      <c r="K25" s="66">
        <f t="shared" si="7"/>
        <v>10</v>
      </c>
      <c r="L25" s="65"/>
      <c r="M25" s="66"/>
      <c r="N25" s="65"/>
      <c r="O25" s="66"/>
      <c r="P25" s="65"/>
      <c r="Q25" s="66"/>
      <c r="R25" s="65">
        <f>VLOOKUP($A25,'Return Data'!$B$7:$R$2843,16,0)</f>
        <v>35.068899999999999</v>
      </c>
      <c r="S25" s="67">
        <f t="shared" si="11"/>
        <v>3</v>
      </c>
    </row>
    <row r="26" spans="1:19" x14ac:dyDescent="0.3">
      <c r="A26" s="63" t="s">
        <v>1486</v>
      </c>
      <c r="B26" s="64">
        <f>VLOOKUP($A26,'Return Data'!$B$7:$R$2843,3,0)</f>
        <v>44341</v>
      </c>
      <c r="C26" s="65">
        <f>VLOOKUP($A26,'Return Data'!$B$7:$R$2843,4,0)</f>
        <v>118.176830663464</v>
      </c>
      <c r="D26" s="65">
        <f>VLOOKUP($A26,'Return Data'!$B$7:$R$2843,10,0)</f>
        <v>30.745999999999999</v>
      </c>
      <c r="E26" s="66">
        <f t="shared" si="0"/>
        <v>1</v>
      </c>
      <c r="F26" s="65">
        <f>VLOOKUP($A26,'Return Data'!$B$7:$R$2843,11,0)</f>
        <v>63.675899999999999</v>
      </c>
      <c r="G26" s="66">
        <f t="shared" si="5"/>
        <v>1</v>
      </c>
      <c r="H26" s="65">
        <f>VLOOKUP($A26,'Return Data'!$B$7:$R$2843,12,0)</f>
        <v>80.5274</v>
      </c>
      <c r="I26" s="66">
        <f t="shared" si="6"/>
        <v>1</v>
      </c>
      <c r="J26" s="65">
        <f>VLOOKUP($A26,'Return Data'!$B$7:$R$2843,13,0)</f>
        <v>207.11359999999999</v>
      </c>
      <c r="K26" s="66">
        <f t="shared" si="7"/>
        <v>1</v>
      </c>
      <c r="L26" s="65">
        <f>VLOOKUP($A26,'Return Data'!$B$7:$R$2843,17,0)</f>
        <v>49.756599999999999</v>
      </c>
      <c r="M26" s="66">
        <f t="shared" si="8"/>
        <v>1</v>
      </c>
      <c r="N26" s="65">
        <f>VLOOKUP($A26,'Return Data'!$B$7:$R$2843,14,0)</f>
        <v>27.529900000000001</v>
      </c>
      <c r="O26" s="66">
        <f t="shared" si="9"/>
        <v>1</v>
      </c>
      <c r="P26" s="65">
        <f>VLOOKUP($A26,'Return Data'!$B$7:$R$2843,15,0)</f>
        <v>18.188099999999999</v>
      </c>
      <c r="Q26" s="66">
        <f t="shared" si="10"/>
        <v>6</v>
      </c>
      <c r="R26" s="65">
        <f>VLOOKUP($A26,'Return Data'!$B$7:$R$2843,16,0)</f>
        <v>10.5503</v>
      </c>
      <c r="S26" s="67">
        <f t="shared" si="11"/>
        <v>22</v>
      </c>
    </row>
    <row r="27" spans="1:19" x14ac:dyDescent="0.3">
      <c r="A27" s="63" t="s">
        <v>1489</v>
      </c>
      <c r="B27" s="64">
        <f>VLOOKUP($A27,'Return Data'!$B$7:$R$2843,3,0)</f>
        <v>44341</v>
      </c>
      <c r="C27" s="65">
        <f>VLOOKUP($A27,'Return Data'!$B$7:$R$2843,4,0)</f>
        <v>88.220699999999994</v>
      </c>
      <c r="D27" s="65">
        <f>VLOOKUP($A27,'Return Data'!$B$7:$R$2843,10,0)</f>
        <v>11.9001</v>
      </c>
      <c r="E27" s="66">
        <f t="shared" si="0"/>
        <v>20</v>
      </c>
      <c r="F27" s="65">
        <f>VLOOKUP($A27,'Return Data'!$B$7:$R$2843,11,0)</f>
        <v>35.2029</v>
      </c>
      <c r="G27" s="66">
        <f t="shared" si="5"/>
        <v>22</v>
      </c>
      <c r="H27" s="65">
        <f>VLOOKUP($A27,'Return Data'!$B$7:$R$2843,12,0)</f>
        <v>49.766500000000001</v>
      </c>
      <c r="I27" s="66">
        <f t="shared" si="6"/>
        <v>18</v>
      </c>
      <c r="J27" s="65">
        <f>VLOOKUP($A27,'Return Data'!$B$7:$R$2843,13,0)</f>
        <v>107.38630000000001</v>
      </c>
      <c r="K27" s="66">
        <f t="shared" si="7"/>
        <v>18</v>
      </c>
      <c r="L27" s="65">
        <f>VLOOKUP($A27,'Return Data'!$B$7:$R$2843,17,0)</f>
        <v>31.0989</v>
      </c>
      <c r="M27" s="66">
        <f t="shared" si="8"/>
        <v>6</v>
      </c>
      <c r="N27" s="65">
        <f>VLOOKUP($A27,'Return Data'!$B$7:$R$2843,14,0)</f>
        <v>16.400200000000002</v>
      </c>
      <c r="O27" s="66">
        <f t="shared" si="9"/>
        <v>4</v>
      </c>
      <c r="P27" s="65">
        <f>VLOOKUP($A27,'Return Data'!$B$7:$R$2843,15,0)</f>
        <v>22.170400000000001</v>
      </c>
      <c r="Q27" s="66">
        <f t="shared" si="10"/>
        <v>1</v>
      </c>
      <c r="R27" s="65">
        <f>VLOOKUP($A27,'Return Data'!$B$7:$R$2843,16,0)</f>
        <v>20.424299999999999</v>
      </c>
      <c r="S27" s="67">
        <f t="shared" si="11"/>
        <v>10</v>
      </c>
    </row>
    <row r="28" spans="1:19" x14ac:dyDescent="0.3">
      <c r="A28" s="63" t="s">
        <v>1490</v>
      </c>
      <c r="B28" s="64">
        <f>VLOOKUP($A28,'Return Data'!$B$7:$R$2843,3,0)</f>
        <v>44341</v>
      </c>
      <c r="C28" s="65">
        <f>VLOOKUP($A28,'Return Data'!$B$7:$R$2843,4,0)</f>
        <v>121.24630000000001</v>
      </c>
      <c r="D28" s="65">
        <f>VLOOKUP($A28,'Return Data'!$B$7:$R$2843,10,0)</f>
        <v>16.888500000000001</v>
      </c>
      <c r="E28" s="66">
        <f t="shared" si="0"/>
        <v>4</v>
      </c>
      <c r="F28" s="65">
        <f>VLOOKUP($A28,'Return Data'!$B$7:$R$2843,11,0)</f>
        <v>41.456499999999998</v>
      </c>
      <c r="G28" s="66">
        <f t="shared" si="5"/>
        <v>14</v>
      </c>
      <c r="H28" s="65">
        <f>VLOOKUP($A28,'Return Data'!$B$7:$R$2843,12,0)</f>
        <v>56.8202</v>
      </c>
      <c r="I28" s="66">
        <f t="shared" si="6"/>
        <v>7</v>
      </c>
      <c r="J28" s="65">
        <f>VLOOKUP($A28,'Return Data'!$B$7:$R$2843,13,0)</f>
        <v>123.13849999999999</v>
      </c>
      <c r="K28" s="66">
        <f t="shared" si="7"/>
        <v>5</v>
      </c>
      <c r="L28" s="65">
        <f>VLOOKUP($A28,'Return Data'!$B$7:$R$2843,17,0)</f>
        <v>20.1005</v>
      </c>
      <c r="M28" s="66">
        <f t="shared" si="8"/>
        <v>15</v>
      </c>
      <c r="N28" s="65">
        <f>VLOOKUP($A28,'Return Data'!$B$7:$R$2843,14,0)</f>
        <v>7.0232999999999999</v>
      </c>
      <c r="O28" s="66">
        <f t="shared" si="9"/>
        <v>13</v>
      </c>
      <c r="P28" s="65">
        <f>VLOOKUP($A28,'Return Data'!$B$7:$R$2843,15,0)</f>
        <v>12.487399999999999</v>
      </c>
      <c r="Q28" s="66">
        <f t="shared" si="10"/>
        <v>13</v>
      </c>
      <c r="R28" s="65">
        <f>VLOOKUP($A28,'Return Data'!$B$7:$R$2843,16,0)</f>
        <v>16.561599999999999</v>
      </c>
      <c r="S28" s="67">
        <f t="shared" si="11"/>
        <v>15</v>
      </c>
    </row>
    <row r="29" spans="1:19" x14ac:dyDescent="0.3">
      <c r="A29" s="63" t="s">
        <v>1493</v>
      </c>
      <c r="B29" s="64">
        <f>VLOOKUP($A29,'Return Data'!$B$7:$R$2843,3,0)</f>
        <v>44341</v>
      </c>
      <c r="C29" s="65">
        <f>VLOOKUP($A29,'Return Data'!$B$7:$R$2843,4,0)</f>
        <v>17.183</v>
      </c>
      <c r="D29" s="65">
        <f>VLOOKUP($A29,'Return Data'!$B$7:$R$2843,10,0)</f>
        <v>16.924600000000002</v>
      </c>
      <c r="E29" s="66">
        <f t="shared" si="0"/>
        <v>3</v>
      </c>
      <c r="F29" s="65">
        <f>VLOOKUP($A29,'Return Data'!$B$7:$R$2843,11,0)</f>
        <v>42.105699999999999</v>
      </c>
      <c r="G29" s="66">
        <f t="shared" si="5"/>
        <v>10</v>
      </c>
      <c r="H29" s="65">
        <f>VLOOKUP($A29,'Return Data'!$B$7:$R$2843,12,0)</f>
        <v>54.2363</v>
      </c>
      <c r="I29" s="66">
        <f t="shared" si="6"/>
        <v>14</v>
      </c>
      <c r="J29" s="65">
        <f>VLOOKUP($A29,'Return Data'!$B$7:$R$2843,13,0)</f>
        <v>111.3426</v>
      </c>
      <c r="K29" s="66">
        <f t="shared" si="7"/>
        <v>15</v>
      </c>
      <c r="L29" s="65">
        <f>VLOOKUP($A29,'Return Data'!$B$7:$R$2843,17,0)</f>
        <v>27.032399999999999</v>
      </c>
      <c r="M29" s="66">
        <f t="shared" si="8"/>
        <v>11</v>
      </c>
      <c r="N29" s="65"/>
      <c r="O29" s="66"/>
      <c r="P29" s="65"/>
      <c r="Q29" s="66"/>
      <c r="R29" s="65">
        <f>VLOOKUP($A29,'Return Data'!$B$7:$R$2843,16,0)</f>
        <v>23.813700000000001</v>
      </c>
      <c r="S29" s="67">
        <f t="shared" si="11"/>
        <v>7</v>
      </c>
    </row>
    <row r="30" spans="1:19" x14ac:dyDescent="0.3">
      <c r="A30" s="63" t="s">
        <v>1495</v>
      </c>
      <c r="B30" s="64">
        <f>VLOOKUP($A30,'Return Data'!$B$7:$R$2843,3,0)</f>
        <v>44341</v>
      </c>
      <c r="C30" s="65">
        <f>VLOOKUP($A30,'Return Data'!$B$7:$R$2843,4,0)</f>
        <v>23.49</v>
      </c>
      <c r="D30" s="65">
        <f>VLOOKUP($A30,'Return Data'!$B$7:$R$2843,10,0)</f>
        <v>12.661899999999999</v>
      </c>
      <c r="E30" s="66">
        <f t="shared" si="0"/>
        <v>16</v>
      </c>
      <c r="F30" s="65">
        <f>VLOOKUP($A30,'Return Data'!$B$7:$R$2843,11,0)</f>
        <v>42.019300000000001</v>
      </c>
      <c r="G30" s="66">
        <f t="shared" si="5"/>
        <v>12</v>
      </c>
      <c r="H30" s="65">
        <f>VLOOKUP($A30,'Return Data'!$B$7:$R$2843,12,0)</f>
        <v>48.389099999999999</v>
      </c>
      <c r="I30" s="66">
        <f t="shared" si="6"/>
        <v>20</v>
      </c>
      <c r="J30" s="65">
        <f>VLOOKUP($A30,'Return Data'!$B$7:$R$2843,13,0)</f>
        <v>106.7782</v>
      </c>
      <c r="K30" s="66">
        <f t="shared" si="7"/>
        <v>19</v>
      </c>
      <c r="L30" s="65">
        <f>VLOOKUP($A30,'Return Data'!$B$7:$R$2843,17,0)</f>
        <v>31.858000000000001</v>
      </c>
      <c r="M30" s="66">
        <f t="shared" si="8"/>
        <v>5</v>
      </c>
      <c r="N30" s="65">
        <f>VLOOKUP($A30,'Return Data'!$B$7:$R$2843,14,0)</f>
        <v>14.4087</v>
      </c>
      <c r="O30" s="66">
        <f t="shared" si="9"/>
        <v>6</v>
      </c>
      <c r="P30" s="65">
        <f>VLOOKUP($A30,'Return Data'!$B$7:$R$2843,15,0)</f>
        <v>14.890499999999999</v>
      </c>
      <c r="Q30" s="66">
        <f t="shared" si="10"/>
        <v>10</v>
      </c>
      <c r="R30" s="65">
        <f>VLOOKUP($A30,'Return Data'!$B$7:$R$2843,16,0)</f>
        <v>13.0512</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14.71088695652174</v>
      </c>
      <c r="E32" s="74"/>
      <c r="F32" s="75">
        <f>AVERAGE(F8:F30)</f>
        <v>41.987943478260867</v>
      </c>
      <c r="G32" s="74"/>
      <c r="H32" s="75">
        <f>AVERAGE(H8:H30)</f>
        <v>55.202173913043474</v>
      </c>
      <c r="I32" s="74"/>
      <c r="J32" s="75">
        <f>AVERAGE(J8:J30)</f>
        <v>119.11260434782612</v>
      </c>
      <c r="K32" s="74"/>
      <c r="L32" s="75">
        <f>AVERAGE(L8:L30)</f>
        <v>27.46658</v>
      </c>
      <c r="M32" s="74"/>
      <c r="N32" s="75">
        <f>AVERAGE(N8:N30)</f>
        <v>12.823913333333337</v>
      </c>
      <c r="O32" s="74"/>
      <c r="P32" s="75">
        <f>AVERAGE(P8:P30)</f>
        <v>16.721507142857142</v>
      </c>
      <c r="Q32" s="74"/>
      <c r="R32" s="75">
        <f>AVERAGE(R8:R30)</f>
        <v>21.905226086956521</v>
      </c>
      <c r="S32" s="76"/>
    </row>
    <row r="33" spans="1:19" x14ac:dyDescent="0.3">
      <c r="A33" s="73" t="s">
        <v>28</v>
      </c>
      <c r="B33" s="74"/>
      <c r="C33" s="74"/>
      <c r="D33" s="75">
        <f>MIN(D8:D30)</f>
        <v>9.2702000000000009</v>
      </c>
      <c r="E33" s="74"/>
      <c r="F33" s="75">
        <f>MIN(F8:F30)</f>
        <v>34.006</v>
      </c>
      <c r="G33" s="74"/>
      <c r="H33" s="75">
        <f>MIN(H8:H30)</f>
        <v>46.489699999999999</v>
      </c>
      <c r="I33" s="74"/>
      <c r="J33" s="75">
        <f>MIN(J8:J30)</f>
        <v>94.691000000000003</v>
      </c>
      <c r="K33" s="74"/>
      <c r="L33" s="75">
        <f>MIN(L8:L30)</f>
        <v>15.8748</v>
      </c>
      <c r="M33" s="74"/>
      <c r="N33" s="75">
        <f>MIN(N8:N30)</f>
        <v>4.8794000000000004</v>
      </c>
      <c r="O33" s="74"/>
      <c r="P33" s="75">
        <f>MIN(P8:P30)</f>
        <v>12.0778</v>
      </c>
      <c r="Q33" s="74"/>
      <c r="R33" s="75">
        <f>MIN(R8:R30)</f>
        <v>8.6834000000000007</v>
      </c>
      <c r="S33" s="76"/>
    </row>
    <row r="34" spans="1:19" ht="15" thickBot="1" x14ac:dyDescent="0.35">
      <c r="A34" s="77" t="s">
        <v>29</v>
      </c>
      <c r="B34" s="78"/>
      <c r="C34" s="78"/>
      <c r="D34" s="79">
        <f>MAX(D8:D30)</f>
        <v>30.745999999999999</v>
      </c>
      <c r="E34" s="78"/>
      <c r="F34" s="79">
        <f>MAX(F8:F30)</f>
        <v>63.675899999999999</v>
      </c>
      <c r="G34" s="78"/>
      <c r="H34" s="79">
        <f>MAX(H8:H30)</f>
        <v>80.5274</v>
      </c>
      <c r="I34" s="78"/>
      <c r="J34" s="79">
        <f>MAX(J8:J30)</f>
        <v>207.11359999999999</v>
      </c>
      <c r="K34" s="78"/>
      <c r="L34" s="79">
        <f>MAX(L8:L30)</f>
        <v>49.756599999999999</v>
      </c>
      <c r="M34" s="78"/>
      <c r="N34" s="79">
        <f>MAX(N8:N30)</f>
        <v>27.529900000000001</v>
      </c>
      <c r="O34" s="78"/>
      <c r="P34" s="79">
        <f>MAX(P8:P30)</f>
        <v>22.170400000000001</v>
      </c>
      <c r="Q34" s="78"/>
      <c r="R34" s="79">
        <f>MAX(R8:R30)</f>
        <v>61.313299999999998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44341</v>
      </c>
      <c r="C8" s="65">
        <f>VLOOKUP($A8,'Return Data'!$B$7:$R$2843,4,0)</f>
        <v>400.99</v>
      </c>
      <c r="D8" s="65">
        <f>VLOOKUP($A8,'Return Data'!$B$7:$R$2843,10,0)</f>
        <v>6.7655000000000003</v>
      </c>
      <c r="E8" s="66">
        <f t="shared" ref="E8:E33" si="0">RANK(D8,D$8:D$33,0)</f>
        <v>14</v>
      </c>
      <c r="F8" s="65">
        <f>VLOOKUP($A8,'Return Data'!$B$7:$R$2843,11,0)</f>
        <v>29.389199999999999</v>
      </c>
      <c r="G8" s="66">
        <f t="shared" ref="G8:G25" si="1">RANK(F8,F$8:F$33,0)</f>
        <v>14</v>
      </c>
      <c r="H8" s="65">
        <f>VLOOKUP($A8,'Return Data'!$B$7:$R$2843,12,0)</f>
        <v>38.650100000000002</v>
      </c>
      <c r="I8" s="66">
        <f t="shared" ref="I8:I25" si="2">RANK(H8,H$8:H$33,0)</f>
        <v>18</v>
      </c>
      <c r="J8" s="65">
        <f>VLOOKUP($A8,'Return Data'!$B$7:$R$2843,13,0)</f>
        <v>87.124899999999997</v>
      </c>
      <c r="K8" s="66">
        <f t="shared" ref="K8:K21" si="3">RANK(J8,J$8:J$33,0)</f>
        <v>11</v>
      </c>
      <c r="L8" s="65">
        <f>VLOOKUP($A8,'Return Data'!$B$7:$R$2843,17,0)</f>
        <v>15.192399999999999</v>
      </c>
      <c r="M8" s="66">
        <f t="shared" ref="M8:M21" si="4">RANK(L8,L$8:L$33,0)</f>
        <v>22</v>
      </c>
      <c r="N8" s="65">
        <f>VLOOKUP($A8,'Return Data'!$B$7:$R$2843,14,0)</f>
        <v>7.7202000000000002</v>
      </c>
      <c r="O8" s="66">
        <f t="shared" ref="O8:O20" si="5">RANK(N8,N$8:N$33,0)</f>
        <v>21</v>
      </c>
      <c r="P8" s="65">
        <f>VLOOKUP($A8,'Return Data'!$B$7:$R$2843,15,0)</f>
        <v>12.649100000000001</v>
      </c>
      <c r="Q8" s="66">
        <f t="shared" ref="Q8:Q16" si="6">RANK(P8,P$8:P$33,0)</f>
        <v>20</v>
      </c>
      <c r="R8" s="65">
        <f>VLOOKUP($A8,'Return Data'!$B$7:$R$2843,16,0)</f>
        <v>15.4519</v>
      </c>
      <c r="S8" s="67">
        <f t="shared" ref="S8:S33" si="7">RANK(R8,R$8:R$33,0)</f>
        <v>23</v>
      </c>
    </row>
    <row r="9" spans="1:20" x14ac:dyDescent="0.3">
      <c r="A9" s="63" t="s">
        <v>1152</v>
      </c>
      <c r="B9" s="64">
        <f>VLOOKUP($A9,'Return Data'!$B$7:$R$2843,3,0)</f>
        <v>44341</v>
      </c>
      <c r="C9" s="65">
        <f>VLOOKUP($A9,'Return Data'!$B$7:$R$2843,4,0)</f>
        <v>63.46</v>
      </c>
      <c r="D9" s="65">
        <f>VLOOKUP($A9,'Return Data'!$B$7:$R$2843,10,0)</f>
        <v>6.1382000000000003</v>
      </c>
      <c r="E9" s="66">
        <f t="shared" si="0"/>
        <v>19</v>
      </c>
      <c r="F9" s="65">
        <f>VLOOKUP($A9,'Return Data'!$B$7:$R$2843,11,0)</f>
        <v>23.872699999999998</v>
      </c>
      <c r="G9" s="66">
        <f t="shared" si="1"/>
        <v>25</v>
      </c>
      <c r="H9" s="65">
        <f>VLOOKUP($A9,'Return Data'!$B$7:$R$2843,12,0)</f>
        <v>36.796700000000001</v>
      </c>
      <c r="I9" s="66">
        <f t="shared" si="2"/>
        <v>21</v>
      </c>
      <c r="J9" s="65">
        <f>VLOOKUP($A9,'Return Data'!$B$7:$R$2843,13,0)</f>
        <v>67.176000000000002</v>
      </c>
      <c r="K9" s="66">
        <f t="shared" si="3"/>
        <v>25</v>
      </c>
      <c r="L9" s="65">
        <f>VLOOKUP($A9,'Return Data'!$B$7:$R$2843,17,0)</f>
        <v>27.427299999999999</v>
      </c>
      <c r="M9" s="66">
        <f t="shared" si="4"/>
        <v>5</v>
      </c>
      <c r="N9" s="65">
        <f>VLOOKUP($A9,'Return Data'!$B$7:$R$2843,14,0)</f>
        <v>19.7681</v>
      </c>
      <c r="O9" s="66">
        <f t="shared" si="5"/>
        <v>3</v>
      </c>
      <c r="P9" s="65">
        <f>VLOOKUP($A9,'Return Data'!$B$7:$R$2843,15,0)</f>
        <v>20.534400000000002</v>
      </c>
      <c r="Q9" s="66">
        <f t="shared" si="6"/>
        <v>2</v>
      </c>
      <c r="R9" s="65">
        <f>VLOOKUP($A9,'Return Data'!$B$7:$R$2843,16,0)</f>
        <v>20.032</v>
      </c>
      <c r="S9" s="67">
        <f t="shared" si="7"/>
        <v>7</v>
      </c>
    </row>
    <row r="10" spans="1:20" x14ac:dyDescent="0.3">
      <c r="A10" s="63" t="s">
        <v>1155</v>
      </c>
      <c r="B10" s="64">
        <f>VLOOKUP($A10,'Return Data'!$B$7:$R$2843,3,0)</f>
        <v>44341</v>
      </c>
      <c r="C10" s="65">
        <f>VLOOKUP($A10,'Return Data'!$B$7:$R$2843,4,0)</f>
        <v>14.54</v>
      </c>
      <c r="D10" s="65">
        <f>VLOOKUP($A10,'Return Data'!$B$7:$R$2843,10,0)</f>
        <v>7.4649000000000001</v>
      </c>
      <c r="E10" s="66">
        <f t="shared" si="0"/>
        <v>10</v>
      </c>
      <c r="F10" s="65">
        <f>VLOOKUP($A10,'Return Data'!$B$7:$R$2843,11,0)</f>
        <v>26.3249</v>
      </c>
      <c r="G10" s="66">
        <f t="shared" si="1"/>
        <v>20</v>
      </c>
      <c r="H10" s="65">
        <f>VLOOKUP($A10,'Return Data'!$B$7:$R$2843,12,0)</f>
        <v>39.942300000000003</v>
      </c>
      <c r="I10" s="66">
        <f t="shared" si="2"/>
        <v>17</v>
      </c>
      <c r="J10" s="65">
        <f>VLOOKUP($A10,'Return Data'!$B$7:$R$2843,13,0)</f>
        <v>81.070999999999998</v>
      </c>
      <c r="K10" s="66">
        <f t="shared" si="3"/>
        <v>18</v>
      </c>
      <c r="L10" s="65">
        <f>VLOOKUP($A10,'Return Data'!$B$7:$R$2843,17,0)</f>
        <v>24.230799999999999</v>
      </c>
      <c r="M10" s="66">
        <f t="shared" si="4"/>
        <v>12</v>
      </c>
      <c r="N10" s="65">
        <f>VLOOKUP($A10,'Return Data'!$B$7:$R$2843,14,0)</f>
        <v>12.311999999999999</v>
      </c>
      <c r="O10" s="66">
        <f t="shared" si="5"/>
        <v>15</v>
      </c>
      <c r="P10" s="65">
        <f>VLOOKUP($A10,'Return Data'!$B$7:$R$2843,15,0)</f>
        <v>17.102599999999999</v>
      </c>
      <c r="Q10" s="66">
        <f t="shared" si="6"/>
        <v>13</v>
      </c>
      <c r="R10" s="65">
        <f>VLOOKUP($A10,'Return Data'!$B$7:$R$2843,16,0)</f>
        <v>8.3379999999999992</v>
      </c>
      <c r="S10" s="67">
        <f t="shared" si="7"/>
        <v>26</v>
      </c>
    </row>
    <row r="11" spans="1:20" x14ac:dyDescent="0.3">
      <c r="A11" s="63" t="s">
        <v>1157</v>
      </c>
      <c r="B11" s="64">
        <f>VLOOKUP($A11,'Return Data'!$B$7:$R$2843,3,0)</f>
        <v>44341</v>
      </c>
      <c r="C11" s="65">
        <f>VLOOKUP($A11,'Return Data'!$B$7:$R$2843,4,0)</f>
        <v>54.674999999999997</v>
      </c>
      <c r="D11" s="65">
        <f>VLOOKUP($A11,'Return Data'!$B$7:$R$2843,10,0)</f>
        <v>5.8628999999999998</v>
      </c>
      <c r="E11" s="66">
        <f t="shared" si="0"/>
        <v>20</v>
      </c>
      <c r="F11" s="65">
        <f>VLOOKUP($A11,'Return Data'!$B$7:$R$2843,11,0)</f>
        <v>32.777200000000001</v>
      </c>
      <c r="G11" s="66">
        <f t="shared" si="1"/>
        <v>9</v>
      </c>
      <c r="H11" s="65">
        <f>VLOOKUP($A11,'Return Data'!$B$7:$R$2843,12,0)</f>
        <v>42.290199999999999</v>
      </c>
      <c r="I11" s="66">
        <f t="shared" si="2"/>
        <v>12</v>
      </c>
      <c r="J11" s="65">
        <f>VLOOKUP($A11,'Return Data'!$B$7:$R$2843,13,0)</f>
        <v>84.252200000000002</v>
      </c>
      <c r="K11" s="66">
        <f t="shared" si="3"/>
        <v>13</v>
      </c>
      <c r="L11" s="65">
        <f>VLOOKUP($A11,'Return Data'!$B$7:$R$2843,17,0)</f>
        <v>25.333500000000001</v>
      </c>
      <c r="M11" s="66">
        <f t="shared" si="4"/>
        <v>9</v>
      </c>
      <c r="N11" s="65">
        <f>VLOOKUP($A11,'Return Data'!$B$7:$R$2843,14,0)</f>
        <v>15.5031</v>
      </c>
      <c r="O11" s="66">
        <f t="shared" si="5"/>
        <v>9</v>
      </c>
      <c r="P11" s="65">
        <f>VLOOKUP($A11,'Return Data'!$B$7:$R$2843,15,0)</f>
        <v>16.609100000000002</v>
      </c>
      <c r="Q11" s="66">
        <f t="shared" si="6"/>
        <v>15</v>
      </c>
      <c r="R11" s="65">
        <f>VLOOKUP($A11,'Return Data'!$B$7:$R$2843,16,0)</f>
        <v>19.249500000000001</v>
      </c>
      <c r="S11" s="67">
        <f t="shared" si="7"/>
        <v>15</v>
      </c>
    </row>
    <row r="12" spans="1:20" x14ac:dyDescent="0.3">
      <c r="A12" s="63" t="s">
        <v>1158</v>
      </c>
      <c r="B12" s="64">
        <f>VLOOKUP($A12,'Return Data'!$B$7:$R$2843,3,0)</f>
        <v>44341</v>
      </c>
      <c r="C12" s="65">
        <f>VLOOKUP($A12,'Return Data'!$B$7:$R$2843,4,0)</f>
        <v>87.308000000000007</v>
      </c>
      <c r="D12" s="65">
        <f>VLOOKUP($A12,'Return Data'!$B$7:$R$2843,10,0)</f>
        <v>7.6189</v>
      </c>
      <c r="E12" s="66">
        <f t="shared" si="0"/>
        <v>9</v>
      </c>
      <c r="F12" s="65">
        <f>VLOOKUP($A12,'Return Data'!$B$7:$R$2843,11,0)</f>
        <v>22.887699999999999</v>
      </c>
      <c r="G12" s="66">
        <f t="shared" si="1"/>
        <v>26</v>
      </c>
      <c r="H12" s="65">
        <f>VLOOKUP($A12,'Return Data'!$B$7:$R$2843,12,0)</f>
        <v>33.8628</v>
      </c>
      <c r="I12" s="66">
        <f t="shared" si="2"/>
        <v>26</v>
      </c>
      <c r="J12" s="65">
        <f>VLOOKUP($A12,'Return Data'!$B$7:$R$2843,13,0)</f>
        <v>70.736900000000006</v>
      </c>
      <c r="K12" s="66">
        <f t="shared" si="3"/>
        <v>24</v>
      </c>
      <c r="L12" s="65">
        <f>VLOOKUP($A12,'Return Data'!$B$7:$R$2843,17,0)</f>
        <v>23.889099999999999</v>
      </c>
      <c r="M12" s="66">
        <f t="shared" si="4"/>
        <v>13</v>
      </c>
      <c r="N12" s="65">
        <f>VLOOKUP($A12,'Return Data'!$B$7:$R$2843,14,0)</f>
        <v>14.806100000000001</v>
      </c>
      <c r="O12" s="66">
        <f t="shared" si="5"/>
        <v>10</v>
      </c>
      <c r="P12" s="65">
        <f>VLOOKUP($A12,'Return Data'!$B$7:$R$2843,15,0)</f>
        <v>18.430599999999998</v>
      </c>
      <c r="Q12" s="66">
        <f t="shared" si="6"/>
        <v>6</v>
      </c>
      <c r="R12" s="65">
        <f>VLOOKUP($A12,'Return Data'!$B$7:$R$2843,16,0)</f>
        <v>19.047599999999999</v>
      </c>
      <c r="S12" s="67">
        <f t="shared" si="7"/>
        <v>17</v>
      </c>
    </row>
    <row r="13" spans="1:20" x14ac:dyDescent="0.3">
      <c r="A13" s="63" t="s">
        <v>1160</v>
      </c>
      <c r="B13" s="64">
        <f>VLOOKUP($A13,'Return Data'!$B$7:$R$2843,3,0)</f>
        <v>44341</v>
      </c>
      <c r="C13" s="65">
        <f>VLOOKUP($A13,'Return Data'!$B$7:$R$2843,4,0)</f>
        <v>46.774999999999999</v>
      </c>
      <c r="D13" s="65">
        <f>VLOOKUP($A13,'Return Data'!$B$7:$R$2843,10,0)</f>
        <v>8.0653000000000006</v>
      </c>
      <c r="E13" s="66">
        <f t="shared" si="0"/>
        <v>7</v>
      </c>
      <c r="F13" s="65">
        <f>VLOOKUP($A13,'Return Data'!$B$7:$R$2843,11,0)</f>
        <v>36.005499999999998</v>
      </c>
      <c r="G13" s="66">
        <f t="shared" si="1"/>
        <v>6</v>
      </c>
      <c r="H13" s="65">
        <f>VLOOKUP($A13,'Return Data'!$B$7:$R$2843,12,0)</f>
        <v>50.146099999999997</v>
      </c>
      <c r="I13" s="66">
        <f t="shared" si="2"/>
        <v>5</v>
      </c>
      <c r="J13" s="65">
        <f>VLOOKUP($A13,'Return Data'!$B$7:$R$2843,13,0)</f>
        <v>97.329599999999999</v>
      </c>
      <c r="K13" s="66">
        <f t="shared" si="3"/>
        <v>6</v>
      </c>
      <c r="L13" s="65">
        <f>VLOOKUP($A13,'Return Data'!$B$7:$R$2843,17,0)</f>
        <v>28.5443</v>
      </c>
      <c r="M13" s="66">
        <f t="shared" si="4"/>
        <v>3</v>
      </c>
      <c r="N13" s="65">
        <f>VLOOKUP($A13,'Return Data'!$B$7:$R$2843,14,0)</f>
        <v>15.7158</v>
      </c>
      <c r="O13" s="66">
        <f t="shared" si="5"/>
        <v>7</v>
      </c>
      <c r="P13" s="65">
        <f>VLOOKUP($A13,'Return Data'!$B$7:$R$2843,15,0)</f>
        <v>19.3154</v>
      </c>
      <c r="Q13" s="66">
        <f t="shared" si="6"/>
        <v>3</v>
      </c>
      <c r="R13" s="65">
        <f>VLOOKUP($A13,'Return Data'!$B$7:$R$2843,16,0)</f>
        <v>21.386399999999998</v>
      </c>
      <c r="S13" s="67">
        <f t="shared" si="7"/>
        <v>4</v>
      </c>
    </row>
    <row r="14" spans="1:20" x14ac:dyDescent="0.3">
      <c r="A14" s="63" t="s">
        <v>1163</v>
      </c>
      <c r="B14" s="64">
        <f>VLOOKUP($A14,'Return Data'!$B$7:$R$2843,3,0)</f>
        <v>44341</v>
      </c>
      <c r="C14" s="65">
        <f>VLOOKUP($A14,'Return Data'!$B$7:$R$2843,4,0)</f>
        <v>1436.1089999999999</v>
      </c>
      <c r="D14" s="65">
        <f>VLOOKUP($A14,'Return Data'!$B$7:$R$2843,10,0)</f>
        <v>4.1002000000000001</v>
      </c>
      <c r="E14" s="66">
        <f t="shared" si="0"/>
        <v>23</v>
      </c>
      <c r="F14" s="65">
        <f>VLOOKUP($A14,'Return Data'!$B$7:$R$2843,11,0)</f>
        <v>26.066600000000001</v>
      </c>
      <c r="G14" s="66">
        <f t="shared" si="1"/>
        <v>21</v>
      </c>
      <c r="H14" s="65">
        <f>VLOOKUP($A14,'Return Data'!$B$7:$R$2843,12,0)</f>
        <v>41.886499999999998</v>
      </c>
      <c r="I14" s="66">
        <f t="shared" si="2"/>
        <v>14</v>
      </c>
      <c r="J14" s="65">
        <f>VLOOKUP($A14,'Return Data'!$B$7:$R$2843,13,0)</f>
        <v>85.645600000000002</v>
      </c>
      <c r="K14" s="66">
        <f t="shared" si="3"/>
        <v>12</v>
      </c>
      <c r="L14" s="65">
        <f>VLOOKUP($A14,'Return Data'!$B$7:$R$2843,17,0)</f>
        <v>18.819400000000002</v>
      </c>
      <c r="M14" s="66">
        <f t="shared" si="4"/>
        <v>20</v>
      </c>
      <c r="N14" s="65">
        <f>VLOOKUP($A14,'Return Data'!$B$7:$R$2843,14,0)</f>
        <v>11.881500000000001</v>
      </c>
      <c r="O14" s="66">
        <f t="shared" si="5"/>
        <v>17</v>
      </c>
      <c r="P14" s="65">
        <f>VLOOKUP($A14,'Return Data'!$B$7:$R$2843,15,0)</f>
        <v>15.1973</v>
      </c>
      <c r="Q14" s="66">
        <f t="shared" si="6"/>
        <v>17</v>
      </c>
      <c r="R14" s="65">
        <f>VLOOKUP($A14,'Return Data'!$B$7:$R$2843,16,0)</f>
        <v>18.997399999999999</v>
      </c>
      <c r="S14" s="67">
        <f t="shared" si="7"/>
        <v>18</v>
      </c>
    </row>
    <row r="15" spans="1:20" x14ac:dyDescent="0.3">
      <c r="A15" s="63" t="s">
        <v>1165</v>
      </c>
      <c r="B15" s="64">
        <f>VLOOKUP($A15,'Return Data'!$B$7:$R$2843,3,0)</f>
        <v>44341</v>
      </c>
      <c r="C15" s="65">
        <f>VLOOKUP($A15,'Return Data'!$B$7:$R$2843,4,0)</f>
        <v>84.908000000000001</v>
      </c>
      <c r="D15" s="65">
        <f>VLOOKUP($A15,'Return Data'!$B$7:$R$2843,10,0)</f>
        <v>8.4850999999999992</v>
      </c>
      <c r="E15" s="66">
        <f t="shared" si="0"/>
        <v>6</v>
      </c>
      <c r="F15" s="65">
        <f>VLOOKUP($A15,'Return Data'!$B$7:$R$2843,11,0)</f>
        <v>31.6281</v>
      </c>
      <c r="G15" s="66">
        <f t="shared" si="1"/>
        <v>10</v>
      </c>
      <c r="H15" s="65">
        <f>VLOOKUP($A15,'Return Data'!$B$7:$R$2843,12,0)</f>
        <v>43.2273</v>
      </c>
      <c r="I15" s="66">
        <f t="shared" si="2"/>
        <v>9</v>
      </c>
      <c r="J15" s="65">
        <f>VLOOKUP($A15,'Return Data'!$B$7:$R$2843,13,0)</f>
        <v>92.561300000000003</v>
      </c>
      <c r="K15" s="66">
        <f t="shared" si="3"/>
        <v>8</v>
      </c>
      <c r="L15" s="65">
        <f>VLOOKUP($A15,'Return Data'!$B$7:$R$2843,17,0)</f>
        <v>21.346</v>
      </c>
      <c r="M15" s="66">
        <f t="shared" si="4"/>
        <v>16</v>
      </c>
      <c r="N15" s="65">
        <f>VLOOKUP($A15,'Return Data'!$B$7:$R$2843,14,0)</f>
        <v>12.6957</v>
      </c>
      <c r="O15" s="66">
        <f t="shared" si="5"/>
        <v>14</v>
      </c>
      <c r="P15" s="65">
        <f>VLOOKUP($A15,'Return Data'!$B$7:$R$2843,15,0)</f>
        <v>17.068300000000001</v>
      </c>
      <c r="Q15" s="66">
        <f t="shared" si="6"/>
        <v>14</v>
      </c>
      <c r="R15" s="65">
        <f>VLOOKUP($A15,'Return Data'!$B$7:$R$2843,16,0)</f>
        <v>19.775400000000001</v>
      </c>
      <c r="S15" s="67">
        <f t="shared" si="7"/>
        <v>10</v>
      </c>
    </row>
    <row r="16" spans="1:20" x14ac:dyDescent="0.3">
      <c r="A16" s="63" t="s">
        <v>1167</v>
      </c>
      <c r="B16" s="64">
        <f>VLOOKUP($A16,'Return Data'!$B$7:$R$2843,3,0)</f>
        <v>44341</v>
      </c>
      <c r="C16" s="65">
        <f>VLOOKUP($A16,'Return Data'!$B$7:$R$2843,4,0)</f>
        <v>148.41</v>
      </c>
      <c r="D16" s="65">
        <f>VLOOKUP($A16,'Return Data'!$B$7:$R$2843,10,0)</f>
        <v>8.6775000000000002</v>
      </c>
      <c r="E16" s="66">
        <f t="shared" si="0"/>
        <v>5</v>
      </c>
      <c r="F16" s="65">
        <f>VLOOKUP($A16,'Return Data'!$B$7:$R$2843,11,0)</f>
        <v>34.514600000000002</v>
      </c>
      <c r="G16" s="66">
        <f t="shared" si="1"/>
        <v>7</v>
      </c>
      <c r="H16" s="65">
        <f>VLOOKUP($A16,'Return Data'!$B$7:$R$2843,12,0)</f>
        <v>45.371699999999997</v>
      </c>
      <c r="I16" s="66">
        <f t="shared" si="2"/>
        <v>8</v>
      </c>
      <c r="J16" s="65">
        <f>VLOOKUP($A16,'Return Data'!$B$7:$R$2843,13,0)</f>
        <v>103.051</v>
      </c>
      <c r="K16" s="66">
        <f t="shared" si="3"/>
        <v>4</v>
      </c>
      <c r="L16" s="65">
        <f>VLOOKUP($A16,'Return Data'!$B$7:$R$2843,17,0)</f>
        <v>20.573399999999999</v>
      </c>
      <c r="M16" s="66">
        <f t="shared" si="4"/>
        <v>17</v>
      </c>
      <c r="N16" s="65">
        <f>VLOOKUP($A16,'Return Data'!$B$7:$R$2843,14,0)</f>
        <v>12.2849</v>
      </c>
      <c r="O16" s="66">
        <f t="shared" si="5"/>
        <v>16</v>
      </c>
      <c r="P16" s="65">
        <f>VLOOKUP($A16,'Return Data'!$B$7:$R$2843,15,0)</f>
        <v>17.1083</v>
      </c>
      <c r="Q16" s="66">
        <f t="shared" si="6"/>
        <v>12</v>
      </c>
      <c r="R16" s="65">
        <f>VLOOKUP($A16,'Return Data'!$B$7:$R$2843,16,0)</f>
        <v>19.130099999999999</v>
      </c>
      <c r="S16" s="67">
        <f t="shared" si="7"/>
        <v>16</v>
      </c>
    </row>
    <row r="17" spans="1:19" x14ac:dyDescent="0.3">
      <c r="A17" s="63" t="s">
        <v>1169</v>
      </c>
      <c r="B17" s="64">
        <f>VLOOKUP($A17,'Return Data'!$B$7:$R$2843,3,0)</f>
        <v>44341</v>
      </c>
      <c r="C17" s="65">
        <f>VLOOKUP($A17,'Return Data'!$B$7:$R$2843,4,0)</f>
        <v>16</v>
      </c>
      <c r="D17" s="65">
        <f>VLOOKUP($A17,'Return Data'!$B$7:$R$2843,10,0)</f>
        <v>3.4260000000000002</v>
      </c>
      <c r="E17" s="66">
        <f t="shared" si="0"/>
        <v>25</v>
      </c>
      <c r="F17" s="65">
        <f>VLOOKUP($A17,'Return Data'!$B$7:$R$2843,11,0)</f>
        <v>24.9024</v>
      </c>
      <c r="G17" s="66">
        <f t="shared" si="1"/>
        <v>22</v>
      </c>
      <c r="H17" s="65">
        <f>VLOOKUP($A17,'Return Data'!$B$7:$R$2843,12,0)</f>
        <v>38.528100000000002</v>
      </c>
      <c r="I17" s="66">
        <f t="shared" si="2"/>
        <v>19</v>
      </c>
      <c r="J17" s="65">
        <f>VLOOKUP($A17,'Return Data'!$B$7:$R$2843,13,0)</f>
        <v>82.232299999999995</v>
      </c>
      <c r="K17" s="66">
        <f t="shared" si="3"/>
        <v>17</v>
      </c>
      <c r="L17" s="65">
        <f>VLOOKUP($A17,'Return Data'!$B$7:$R$2843,17,0)</f>
        <v>20.379200000000001</v>
      </c>
      <c r="M17" s="66">
        <f t="shared" si="4"/>
        <v>18</v>
      </c>
      <c r="N17" s="65">
        <f>VLOOKUP($A17,'Return Data'!$B$7:$R$2843,14,0)</f>
        <v>9.9327000000000005</v>
      </c>
      <c r="O17" s="66">
        <f t="shared" si="5"/>
        <v>20</v>
      </c>
      <c r="P17" s="65"/>
      <c r="Q17" s="66"/>
      <c r="R17" s="65">
        <f>VLOOKUP($A17,'Return Data'!$B$7:$R$2843,16,0)</f>
        <v>11.461399999999999</v>
      </c>
      <c r="S17" s="67">
        <f t="shared" si="7"/>
        <v>25</v>
      </c>
    </row>
    <row r="18" spans="1:19" x14ac:dyDescent="0.3">
      <c r="A18" s="63" t="s">
        <v>1171</v>
      </c>
      <c r="B18" s="64">
        <f>VLOOKUP($A18,'Return Data'!$B$7:$R$2843,3,0)</f>
        <v>44341</v>
      </c>
      <c r="C18" s="65">
        <f>VLOOKUP($A18,'Return Data'!$B$7:$R$2843,4,0)</f>
        <v>82.97</v>
      </c>
      <c r="D18" s="65">
        <f>VLOOKUP($A18,'Return Data'!$B$7:$R$2843,10,0)</f>
        <v>4.7601000000000004</v>
      </c>
      <c r="E18" s="66">
        <f t="shared" si="0"/>
        <v>22</v>
      </c>
      <c r="F18" s="65">
        <f>VLOOKUP($A18,'Return Data'!$B$7:$R$2843,11,0)</f>
        <v>26.884799999999998</v>
      </c>
      <c r="G18" s="66">
        <f t="shared" si="1"/>
        <v>19</v>
      </c>
      <c r="H18" s="65">
        <f>VLOOKUP($A18,'Return Data'!$B$7:$R$2843,12,0)</f>
        <v>37.276600000000002</v>
      </c>
      <c r="I18" s="66">
        <f t="shared" si="2"/>
        <v>20</v>
      </c>
      <c r="J18" s="65">
        <f>VLOOKUP($A18,'Return Data'!$B$7:$R$2843,13,0)</f>
        <v>76.231899999999996</v>
      </c>
      <c r="K18" s="66">
        <f t="shared" si="3"/>
        <v>21</v>
      </c>
      <c r="L18" s="65">
        <f>VLOOKUP($A18,'Return Data'!$B$7:$R$2843,17,0)</f>
        <v>25.101099999999999</v>
      </c>
      <c r="M18" s="66">
        <f t="shared" si="4"/>
        <v>10</v>
      </c>
      <c r="N18" s="65">
        <f>VLOOKUP($A18,'Return Data'!$B$7:$R$2843,14,0)</f>
        <v>16.9938</v>
      </c>
      <c r="O18" s="66">
        <f t="shared" si="5"/>
        <v>4</v>
      </c>
      <c r="P18" s="65">
        <f>VLOOKUP($A18,'Return Data'!$B$7:$R$2843,15,0)</f>
        <v>18.756399999999999</v>
      </c>
      <c r="Q18" s="66">
        <f>RANK(P18,P$8:P$33,0)</f>
        <v>5</v>
      </c>
      <c r="R18" s="65">
        <f>VLOOKUP($A18,'Return Data'!$B$7:$R$2843,16,0)</f>
        <v>20.232299999999999</v>
      </c>
      <c r="S18" s="67">
        <f t="shared" si="7"/>
        <v>6</v>
      </c>
    </row>
    <row r="19" spans="1:19" x14ac:dyDescent="0.3">
      <c r="A19" s="63" t="s">
        <v>1173</v>
      </c>
      <c r="B19" s="64">
        <f>VLOOKUP($A19,'Return Data'!$B$7:$R$2843,3,0)</f>
        <v>44341</v>
      </c>
      <c r="C19" s="65">
        <f>VLOOKUP($A19,'Return Data'!$B$7:$R$2843,4,0)</f>
        <v>66.888000000000005</v>
      </c>
      <c r="D19" s="65">
        <f>VLOOKUP($A19,'Return Data'!$B$7:$R$2843,10,0)</f>
        <v>7.1132999999999997</v>
      </c>
      <c r="E19" s="66">
        <f t="shared" si="0"/>
        <v>11</v>
      </c>
      <c r="F19" s="65">
        <f>VLOOKUP($A19,'Return Data'!$B$7:$R$2843,11,0)</f>
        <v>33.391800000000003</v>
      </c>
      <c r="G19" s="66">
        <f t="shared" si="1"/>
        <v>8</v>
      </c>
      <c r="H19" s="65">
        <f>VLOOKUP($A19,'Return Data'!$B$7:$R$2843,12,0)</f>
        <v>48.656500000000001</v>
      </c>
      <c r="I19" s="66">
        <f t="shared" si="2"/>
        <v>6</v>
      </c>
      <c r="J19" s="65">
        <f>VLOOKUP($A19,'Return Data'!$B$7:$R$2843,13,0)</f>
        <v>95.905500000000004</v>
      </c>
      <c r="K19" s="66">
        <f t="shared" si="3"/>
        <v>7</v>
      </c>
      <c r="L19" s="65">
        <f>VLOOKUP($A19,'Return Data'!$B$7:$R$2843,17,0)</f>
        <v>27.002099999999999</v>
      </c>
      <c r="M19" s="66">
        <f t="shared" si="4"/>
        <v>6</v>
      </c>
      <c r="N19" s="65">
        <f>VLOOKUP($A19,'Return Data'!$B$7:$R$2843,14,0)</f>
        <v>16.720300000000002</v>
      </c>
      <c r="O19" s="66">
        <f t="shared" si="5"/>
        <v>6</v>
      </c>
      <c r="P19" s="65">
        <f>VLOOKUP($A19,'Return Data'!$B$7:$R$2843,15,0)</f>
        <v>19.271899999999999</v>
      </c>
      <c r="Q19" s="66">
        <f>RANK(P19,P$8:P$33,0)</f>
        <v>4</v>
      </c>
      <c r="R19" s="65">
        <f>VLOOKUP($A19,'Return Data'!$B$7:$R$2843,16,0)</f>
        <v>20.553000000000001</v>
      </c>
      <c r="S19" s="67">
        <f t="shared" si="7"/>
        <v>5</v>
      </c>
    </row>
    <row r="20" spans="1:19" x14ac:dyDescent="0.3">
      <c r="A20" s="63" t="s">
        <v>1174</v>
      </c>
      <c r="B20" s="64">
        <f>VLOOKUP($A20,'Return Data'!$B$7:$R$2843,3,0)</f>
        <v>44341</v>
      </c>
      <c r="C20" s="65">
        <f>VLOOKUP($A20,'Return Data'!$B$7:$R$2843,4,0)</f>
        <v>197.43</v>
      </c>
      <c r="D20" s="65">
        <f>VLOOKUP($A20,'Return Data'!$B$7:$R$2843,10,0)</f>
        <v>7.0255000000000001</v>
      </c>
      <c r="E20" s="66">
        <f t="shared" si="0"/>
        <v>12</v>
      </c>
      <c r="F20" s="65">
        <f>VLOOKUP($A20,'Return Data'!$B$7:$R$2843,11,0)</f>
        <v>24.758299999999998</v>
      </c>
      <c r="G20" s="66">
        <f t="shared" si="1"/>
        <v>23</v>
      </c>
      <c r="H20" s="65">
        <f>VLOOKUP($A20,'Return Data'!$B$7:$R$2843,12,0)</f>
        <v>34.360999999999997</v>
      </c>
      <c r="I20" s="66">
        <f t="shared" si="2"/>
        <v>25</v>
      </c>
      <c r="J20" s="65">
        <f>VLOOKUP($A20,'Return Data'!$B$7:$R$2843,13,0)</f>
        <v>74.254199999999997</v>
      </c>
      <c r="K20" s="66">
        <f t="shared" si="3"/>
        <v>22</v>
      </c>
      <c r="L20" s="65">
        <f>VLOOKUP($A20,'Return Data'!$B$7:$R$2843,17,0)</f>
        <v>19.126000000000001</v>
      </c>
      <c r="M20" s="66">
        <f t="shared" si="4"/>
        <v>19</v>
      </c>
      <c r="N20" s="65">
        <f>VLOOKUP($A20,'Return Data'!$B$7:$R$2843,14,0)</f>
        <v>10.1495</v>
      </c>
      <c r="O20" s="66">
        <f t="shared" si="5"/>
        <v>19</v>
      </c>
      <c r="P20" s="65">
        <f>VLOOKUP($A20,'Return Data'!$B$7:$R$2843,15,0)</f>
        <v>17.537700000000001</v>
      </c>
      <c r="Q20" s="66">
        <f>RANK(P20,P$8:P$33,0)</f>
        <v>11</v>
      </c>
      <c r="R20" s="65">
        <f>VLOOKUP($A20,'Return Data'!$B$7:$R$2843,16,0)</f>
        <v>19.938700000000001</v>
      </c>
      <c r="S20" s="67">
        <f t="shared" si="7"/>
        <v>8</v>
      </c>
    </row>
    <row r="21" spans="1:19" x14ac:dyDescent="0.3">
      <c r="A21" s="63" t="s">
        <v>1176</v>
      </c>
      <c r="B21" s="64">
        <f>VLOOKUP($A21,'Return Data'!$B$7:$R$2843,3,0)</f>
        <v>44341</v>
      </c>
      <c r="C21" s="65">
        <f>VLOOKUP($A21,'Return Data'!$B$7:$R$2843,4,0)</f>
        <v>15.610300000000001</v>
      </c>
      <c r="D21" s="65">
        <f>VLOOKUP($A21,'Return Data'!$B$7:$R$2843,10,0)</f>
        <v>11.1884</v>
      </c>
      <c r="E21" s="66">
        <f t="shared" si="0"/>
        <v>2</v>
      </c>
      <c r="F21" s="65">
        <f>VLOOKUP($A21,'Return Data'!$B$7:$R$2843,11,0)</f>
        <v>38.934800000000003</v>
      </c>
      <c r="G21" s="66">
        <f t="shared" si="1"/>
        <v>3</v>
      </c>
      <c r="H21" s="65">
        <f>VLOOKUP($A21,'Return Data'!$B$7:$R$2843,12,0)</f>
        <v>46.981299999999997</v>
      </c>
      <c r="I21" s="66">
        <f t="shared" si="2"/>
        <v>7</v>
      </c>
      <c r="J21" s="65">
        <f>VLOOKUP($A21,'Return Data'!$B$7:$R$2843,13,0)</f>
        <v>83.886399999999995</v>
      </c>
      <c r="K21" s="66">
        <f t="shared" si="3"/>
        <v>14</v>
      </c>
      <c r="L21" s="65">
        <f>VLOOKUP($A21,'Return Data'!$B$7:$R$2843,17,0)</f>
        <v>27.625299999999999</v>
      </c>
      <c r="M21" s="66">
        <f t="shared" si="4"/>
        <v>4</v>
      </c>
      <c r="N21" s="65"/>
      <c r="O21" s="66"/>
      <c r="P21" s="65"/>
      <c r="Q21" s="66"/>
      <c r="R21" s="65">
        <f>VLOOKUP($A21,'Return Data'!$B$7:$R$2843,16,0)</f>
        <v>14.365500000000001</v>
      </c>
      <c r="S21" s="67">
        <f t="shared" si="7"/>
        <v>24</v>
      </c>
    </row>
    <row r="22" spans="1:19" x14ac:dyDescent="0.3">
      <c r="A22" s="63" t="s">
        <v>1178</v>
      </c>
      <c r="B22" s="64">
        <f>VLOOKUP($A22,'Return Data'!$B$7:$R$2843,3,0)</f>
        <v>44341</v>
      </c>
      <c r="C22" s="65">
        <f>VLOOKUP($A22,'Return Data'!$B$7:$R$2843,4,0)</f>
        <v>18.152999999999999</v>
      </c>
      <c r="D22" s="65">
        <f>VLOOKUP($A22,'Return Data'!$B$7:$R$2843,10,0)</f>
        <v>8.7396999999999991</v>
      </c>
      <c r="E22" s="66">
        <f t="shared" si="0"/>
        <v>4</v>
      </c>
      <c r="F22" s="65">
        <f>VLOOKUP($A22,'Return Data'!$B$7:$R$2843,11,0)</f>
        <v>38.182200000000002</v>
      </c>
      <c r="G22" s="66">
        <f t="shared" si="1"/>
        <v>4</v>
      </c>
      <c r="H22" s="65">
        <f>VLOOKUP($A22,'Return Data'!$B$7:$R$2843,12,0)</f>
        <v>54.047899999999998</v>
      </c>
      <c r="I22" s="66">
        <f t="shared" si="2"/>
        <v>3</v>
      </c>
      <c r="J22" s="65">
        <f>VLOOKUP($A22,'Return Data'!$B$7:$R$2843,13,0)</f>
        <v>108.105</v>
      </c>
      <c r="K22" s="66">
        <f t="shared" ref="K22:K31" si="8">RANK(J22,J$8:J$33,0)</f>
        <v>2</v>
      </c>
      <c r="L22" s="65"/>
      <c r="M22" s="66"/>
      <c r="N22" s="65"/>
      <c r="O22" s="66"/>
      <c r="P22" s="65"/>
      <c r="Q22" s="66"/>
      <c r="R22" s="65">
        <f>VLOOKUP($A22,'Return Data'!$B$7:$R$2843,16,0)</f>
        <v>38.648800000000001</v>
      </c>
      <c r="S22" s="67">
        <f t="shared" si="7"/>
        <v>2</v>
      </c>
    </row>
    <row r="23" spans="1:19" x14ac:dyDescent="0.3">
      <c r="A23" s="63" t="s">
        <v>1180</v>
      </c>
      <c r="B23" s="64">
        <f>VLOOKUP($A23,'Return Data'!$B$7:$R$2843,3,0)</f>
        <v>44341</v>
      </c>
      <c r="C23" s="65">
        <f>VLOOKUP($A23,'Return Data'!$B$7:$R$2843,4,0)</f>
        <v>37.134300000000003</v>
      </c>
      <c r="D23" s="65">
        <f>VLOOKUP($A23,'Return Data'!$B$7:$R$2843,10,0)</f>
        <v>3.9399000000000002</v>
      </c>
      <c r="E23" s="66">
        <f t="shared" si="0"/>
        <v>24</v>
      </c>
      <c r="F23" s="65">
        <f>VLOOKUP($A23,'Return Data'!$B$7:$R$2843,11,0)</f>
        <v>24.564900000000002</v>
      </c>
      <c r="G23" s="66">
        <f t="shared" si="1"/>
        <v>24</v>
      </c>
      <c r="H23" s="65">
        <f>VLOOKUP($A23,'Return Data'!$B$7:$R$2843,12,0)</f>
        <v>36.264200000000002</v>
      </c>
      <c r="I23" s="66">
        <f t="shared" si="2"/>
        <v>23</v>
      </c>
      <c r="J23" s="65">
        <f>VLOOKUP($A23,'Return Data'!$B$7:$R$2843,13,0)</f>
        <v>77.491799999999998</v>
      </c>
      <c r="K23" s="66">
        <f t="shared" si="8"/>
        <v>19</v>
      </c>
      <c r="L23" s="65">
        <f>VLOOKUP($A23,'Return Data'!$B$7:$R$2843,17,0)</f>
        <v>17.845500000000001</v>
      </c>
      <c r="M23" s="66">
        <f>RANK(L23,L$8:L$33,0)</f>
        <v>21</v>
      </c>
      <c r="N23" s="65">
        <f>VLOOKUP($A23,'Return Data'!$B$7:$R$2843,14,0)</f>
        <v>11.6104</v>
      </c>
      <c r="O23" s="66">
        <f>RANK(N23,N$8:N$33,0)</f>
        <v>18</v>
      </c>
      <c r="P23" s="65">
        <f>VLOOKUP($A23,'Return Data'!$B$7:$R$2843,15,0)</f>
        <v>12.7539</v>
      </c>
      <c r="Q23" s="66">
        <f>RANK(P23,P$8:P$33,0)</f>
        <v>19</v>
      </c>
      <c r="R23" s="65">
        <f>VLOOKUP($A23,'Return Data'!$B$7:$R$2843,16,0)</f>
        <v>19.830500000000001</v>
      </c>
      <c r="S23" s="67">
        <f t="shared" si="7"/>
        <v>9</v>
      </c>
    </row>
    <row r="24" spans="1:19" x14ac:dyDescent="0.3">
      <c r="A24" s="63" t="s">
        <v>1183</v>
      </c>
      <c r="B24" s="64">
        <f>VLOOKUP($A24,'Return Data'!$B$7:$R$2843,3,0)</f>
        <v>44341</v>
      </c>
      <c r="C24" s="65">
        <f>VLOOKUP($A24,'Return Data'!$B$7:$R$2843,4,0)</f>
        <v>1765.1029000000001</v>
      </c>
      <c r="D24" s="65">
        <f>VLOOKUP($A24,'Return Data'!$B$7:$R$2843,10,0)</f>
        <v>5.4176000000000002</v>
      </c>
      <c r="E24" s="66">
        <f t="shared" si="0"/>
        <v>21</v>
      </c>
      <c r="F24" s="65">
        <f>VLOOKUP($A24,'Return Data'!$B$7:$R$2843,11,0)</f>
        <v>30.556999999999999</v>
      </c>
      <c r="G24" s="66">
        <f t="shared" si="1"/>
        <v>12</v>
      </c>
      <c r="H24" s="65">
        <f>VLOOKUP($A24,'Return Data'!$B$7:$R$2843,12,0)</f>
        <v>41.26</v>
      </c>
      <c r="I24" s="66">
        <f t="shared" si="2"/>
        <v>15</v>
      </c>
      <c r="J24" s="65">
        <f>VLOOKUP($A24,'Return Data'!$B$7:$R$2843,13,0)</f>
        <v>92.085400000000007</v>
      </c>
      <c r="K24" s="66">
        <f t="shared" si="8"/>
        <v>9</v>
      </c>
      <c r="L24" s="65">
        <f>VLOOKUP($A24,'Return Data'!$B$7:$R$2843,17,0)</f>
        <v>22.082100000000001</v>
      </c>
      <c r="M24" s="66">
        <f>RANK(L24,L$8:L$33,0)</f>
        <v>15</v>
      </c>
      <c r="N24" s="65">
        <f>VLOOKUP($A24,'Return Data'!$B$7:$R$2843,14,0)</f>
        <v>15.5611</v>
      </c>
      <c r="O24" s="66">
        <f>RANK(N24,N$8:N$33,0)</f>
        <v>8</v>
      </c>
      <c r="P24" s="65">
        <f>VLOOKUP($A24,'Return Data'!$B$7:$R$2843,15,0)</f>
        <v>17.596699999999998</v>
      </c>
      <c r="Q24" s="66">
        <f>RANK(P24,P$8:P$33,0)</f>
        <v>9</v>
      </c>
      <c r="R24" s="65">
        <f>VLOOKUP($A24,'Return Data'!$B$7:$R$2843,16,0)</f>
        <v>16.054300000000001</v>
      </c>
      <c r="S24" s="67">
        <f t="shared" si="7"/>
        <v>21</v>
      </c>
    </row>
    <row r="25" spans="1:19" x14ac:dyDescent="0.3">
      <c r="A25" s="63" t="s">
        <v>1184</v>
      </c>
      <c r="B25" s="64">
        <f>VLOOKUP($A25,'Return Data'!$B$7:$R$2843,3,0)</f>
        <v>44341</v>
      </c>
      <c r="C25" s="65">
        <f>VLOOKUP($A25,'Return Data'!$B$7:$R$2843,4,0)</f>
        <v>37.57</v>
      </c>
      <c r="D25" s="65">
        <f>VLOOKUP($A25,'Return Data'!$B$7:$R$2843,10,0)</f>
        <v>10.924099999999999</v>
      </c>
      <c r="E25" s="66">
        <f t="shared" si="0"/>
        <v>3</v>
      </c>
      <c r="F25" s="65">
        <f>VLOOKUP($A25,'Return Data'!$B$7:$R$2843,11,0)</f>
        <v>40.764299999999999</v>
      </c>
      <c r="G25" s="66">
        <f t="shared" si="1"/>
        <v>2</v>
      </c>
      <c r="H25" s="65">
        <f>VLOOKUP($A25,'Return Data'!$B$7:$R$2843,12,0)</f>
        <v>58.322800000000001</v>
      </c>
      <c r="I25" s="66">
        <f t="shared" si="2"/>
        <v>2</v>
      </c>
      <c r="J25" s="65">
        <f>VLOOKUP($A25,'Return Data'!$B$7:$R$2843,13,0)</f>
        <v>119.7076</v>
      </c>
      <c r="K25" s="66">
        <f t="shared" si="8"/>
        <v>1</v>
      </c>
      <c r="L25" s="65">
        <f>VLOOKUP($A25,'Return Data'!$B$7:$R$2843,17,0)</f>
        <v>40.011200000000002</v>
      </c>
      <c r="M25" s="66">
        <f>RANK(L25,L$8:L$33,0)</f>
        <v>1</v>
      </c>
      <c r="N25" s="65">
        <f>VLOOKUP($A25,'Return Data'!$B$7:$R$2843,14,0)</f>
        <v>22.552700000000002</v>
      </c>
      <c r="O25" s="66">
        <f>RANK(N25,N$8:N$33,0)</f>
        <v>1</v>
      </c>
      <c r="P25" s="65">
        <f>VLOOKUP($A25,'Return Data'!$B$7:$R$2843,15,0)</f>
        <v>20.763000000000002</v>
      </c>
      <c r="Q25" s="66">
        <f>RANK(P25,P$8:P$33,0)</f>
        <v>1</v>
      </c>
      <c r="R25" s="65">
        <f>VLOOKUP($A25,'Return Data'!$B$7:$R$2843,16,0)</f>
        <v>19.351500000000001</v>
      </c>
      <c r="S25" s="67">
        <f t="shared" si="7"/>
        <v>13</v>
      </c>
    </row>
    <row r="26" spans="1:19" x14ac:dyDescent="0.3">
      <c r="A26" s="63" t="s">
        <v>1186</v>
      </c>
      <c r="B26" s="64">
        <f>VLOOKUP($A26,'Return Data'!$B$7:$R$2843,3,0)</f>
        <v>44341</v>
      </c>
      <c r="C26" s="65">
        <f>VLOOKUP($A26,'Return Data'!$B$7:$R$2843,4,0)</f>
        <v>14.99</v>
      </c>
      <c r="D26" s="65">
        <f>VLOOKUP($A26,'Return Data'!$B$7:$R$2843,10,0)</f>
        <v>6.1615000000000002</v>
      </c>
      <c r="E26" s="66">
        <f t="shared" si="0"/>
        <v>18</v>
      </c>
      <c r="F26" s="65">
        <f>VLOOKUP($A26,'Return Data'!$B$7:$R$2843,11,0)</f>
        <v>30.5749</v>
      </c>
      <c r="G26" s="66">
        <f t="shared" ref="G26" si="9">RANK(F26,F$8:F$33,0)</f>
        <v>11</v>
      </c>
      <c r="H26" s="65">
        <f>VLOOKUP($A26,'Return Data'!$B$7:$R$2843,12,0)</f>
        <v>42.490499999999997</v>
      </c>
      <c r="I26" s="66">
        <f t="shared" ref="I26" si="10">RANK(H26,H$8:H$33,0)</f>
        <v>11</v>
      </c>
      <c r="J26" s="65">
        <f>VLOOKUP($A26,'Return Data'!$B$7:$R$2843,13,0)</f>
        <v>83.028099999999995</v>
      </c>
      <c r="K26" s="66">
        <f t="shared" si="8"/>
        <v>15</v>
      </c>
      <c r="L26" s="65"/>
      <c r="M26" s="66"/>
      <c r="N26" s="65"/>
      <c r="O26" s="66"/>
      <c r="P26" s="65"/>
      <c r="Q26" s="66"/>
      <c r="R26" s="65">
        <f>VLOOKUP($A26,'Return Data'!$B$7:$R$2843,16,0)</f>
        <v>33.4527</v>
      </c>
      <c r="S26" s="67">
        <f t="shared" si="7"/>
        <v>3</v>
      </c>
    </row>
    <row r="27" spans="1:19" x14ac:dyDescent="0.3">
      <c r="A27" s="63" t="s">
        <v>1189</v>
      </c>
      <c r="B27" s="64">
        <f>VLOOKUP($A27,'Return Data'!$B$7:$R$2843,3,0)</f>
        <v>44341</v>
      </c>
      <c r="C27" s="65">
        <f>VLOOKUP($A27,'Return Data'!$B$7:$R$2843,4,0)</f>
        <v>104.7153</v>
      </c>
      <c r="D27" s="65">
        <f>VLOOKUP($A27,'Return Data'!$B$7:$R$2843,10,0)</f>
        <v>25.049900000000001</v>
      </c>
      <c r="E27" s="66">
        <f t="shared" si="0"/>
        <v>1</v>
      </c>
      <c r="F27" s="65">
        <f>VLOOKUP($A27,'Return Data'!$B$7:$R$2843,11,0)</f>
        <v>47.186399999999999</v>
      </c>
      <c r="G27" s="66">
        <f t="shared" ref="G27:G33" si="11">RANK(F27,F$8:F$33,0)</f>
        <v>1</v>
      </c>
      <c r="H27" s="65">
        <f>VLOOKUP($A27,'Return Data'!$B$7:$R$2843,12,0)</f>
        <v>59.701500000000003</v>
      </c>
      <c r="I27" s="66">
        <f t="shared" ref="I27:I33" si="12">RANK(H27,H$8:H$33,0)</f>
        <v>1</v>
      </c>
      <c r="J27" s="65">
        <f>VLOOKUP($A27,'Return Data'!$B$7:$R$2843,13,0)</f>
        <v>100.1669</v>
      </c>
      <c r="K27" s="66">
        <f t="shared" si="8"/>
        <v>5</v>
      </c>
      <c r="L27" s="65">
        <f>VLOOKUP($A27,'Return Data'!$B$7:$R$2843,17,0)</f>
        <v>36.593200000000003</v>
      </c>
      <c r="M27" s="66">
        <f>RANK(L27,L$8:L$33,0)</f>
        <v>2</v>
      </c>
      <c r="N27" s="65">
        <f>VLOOKUP($A27,'Return Data'!$B$7:$R$2843,14,0)</f>
        <v>22.489100000000001</v>
      </c>
      <c r="O27" s="66">
        <f>RANK(N27,N$8:N$33,0)</f>
        <v>2</v>
      </c>
      <c r="P27" s="65">
        <f>VLOOKUP($A27,'Return Data'!$B$7:$R$2843,15,0)</f>
        <v>18.034099999999999</v>
      </c>
      <c r="Q27" s="66">
        <f>RANK(P27,P$8:P$33,0)</f>
        <v>8</v>
      </c>
      <c r="R27" s="65">
        <f>VLOOKUP($A27,'Return Data'!$B$7:$R$2843,16,0)</f>
        <v>15.8024</v>
      </c>
      <c r="S27" s="67">
        <f t="shared" si="7"/>
        <v>22</v>
      </c>
    </row>
    <row r="28" spans="1:19" x14ac:dyDescent="0.3">
      <c r="A28" s="63" t="s">
        <v>1190</v>
      </c>
      <c r="B28" s="64">
        <f>VLOOKUP($A28,'Return Data'!$B$7:$R$2843,3,0)</f>
        <v>44341</v>
      </c>
      <c r="C28" s="65">
        <f>VLOOKUP($A28,'Return Data'!$B$7:$R$2843,4,0)</f>
        <v>122.64149999999999</v>
      </c>
      <c r="D28" s="65">
        <f>VLOOKUP($A28,'Return Data'!$B$7:$R$2843,10,0)</f>
        <v>6.3620000000000001</v>
      </c>
      <c r="E28" s="66">
        <f t="shared" si="0"/>
        <v>16</v>
      </c>
      <c r="F28" s="65">
        <f>VLOOKUP($A28,'Return Data'!$B$7:$R$2843,11,0)</f>
        <v>37.340800000000002</v>
      </c>
      <c r="G28" s="66">
        <f t="shared" si="11"/>
        <v>5</v>
      </c>
      <c r="H28" s="65">
        <f>VLOOKUP($A28,'Return Data'!$B$7:$R$2843,12,0)</f>
        <v>52.4544</v>
      </c>
      <c r="I28" s="66">
        <f t="shared" si="12"/>
        <v>4</v>
      </c>
      <c r="J28" s="65">
        <f>VLOOKUP($A28,'Return Data'!$B$7:$R$2843,13,0)</f>
        <v>104.3998</v>
      </c>
      <c r="K28" s="66">
        <f t="shared" si="8"/>
        <v>3</v>
      </c>
      <c r="L28" s="65">
        <f>VLOOKUP($A28,'Return Data'!$B$7:$R$2843,17,0)</f>
        <v>25.6494</v>
      </c>
      <c r="M28" s="66">
        <f>RANK(L28,L$8:L$33,0)</f>
        <v>8</v>
      </c>
      <c r="N28" s="65">
        <f>VLOOKUP($A28,'Return Data'!$B$7:$R$2843,14,0)</f>
        <v>14.621700000000001</v>
      </c>
      <c r="O28" s="66">
        <f>RANK(N28,N$8:N$33,0)</f>
        <v>11</v>
      </c>
      <c r="P28" s="65">
        <f>VLOOKUP($A28,'Return Data'!$B$7:$R$2843,15,0)</f>
        <v>13.9613</v>
      </c>
      <c r="Q28" s="66">
        <f>RANK(P28,P$8:P$33,0)</f>
        <v>18</v>
      </c>
      <c r="R28" s="65">
        <f>VLOOKUP($A28,'Return Data'!$B$7:$R$2843,16,0)</f>
        <v>19.311299999999999</v>
      </c>
      <c r="S28" s="67">
        <f t="shared" si="7"/>
        <v>14</v>
      </c>
    </row>
    <row r="29" spans="1:19" x14ac:dyDescent="0.3">
      <c r="A29" s="63" t="s">
        <v>1193</v>
      </c>
      <c r="B29" s="64">
        <f>VLOOKUP($A29,'Return Data'!$B$7:$R$2843,3,0)</f>
        <v>44341</v>
      </c>
      <c r="C29" s="65">
        <f>VLOOKUP($A29,'Return Data'!$B$7:$R$2843,4,0)</f>
        <v>628.3673</v>
      </c>
      <c r="D29" s="65">
        <f>VLOOKUP($A29,'Return Data'!$B$7:$R$2843,10,0)</f>
        <v>2.1387</v>
      </c>
      <c r="E29" s="66">
        <f t="shared" si="0"/>
        <v>26</v>
      </c>
      <c r="F29" s="65">
        <f>VLOOKUP($A29,'Return Data'!$B$7:$R$2843,11,0)</f>
        <v>26.885100000000001</v>
      </c>
      <c r="G29" s="66">
        <f t="shared" si="11"/>
        <v>18</v>
      </c>
      <c r="H29" s="65">
        <f>VLOOKUP($A29,'Return Data'!$B$7:$R$2843,12,0)</f>
        <v>36.138300000000001</v>
      </c>
      <c r="I29" s="66">
        <f t="shared" si="12"/>
        <v>24</v>
      </c>
      <c r="J29" s="65">
        <f>VLOOKUP($A29,'Return Data'!$B$7:$R$2843,13,0)</f>
        <v>77.231499999999997</v>
      </c>
      <c r="K29" s="66">
        <f t="shared" si="8"/>
        <v>20</v>
      </c>
      <c r="L29" s="65">
        <f>VLOOKUP($A29,'Return Data'!$B$7:$R$2843,17,0)</f>
        <v>14.096399999999999</v>
      </c>
      <c r="M29" s="66">
        <f>RANK(L29,L$8:L$33,0)</f>
        <v>23</v>
      </c>
      <c r="N29" s="65">
        <f>VLOOKUP($A29,'Return Data'!$B$7:$R$2843,14,0)</f>
        <v>6.6234000000000002</v>
      </c>
      <c r="O29" s="66">
        <f>RANK(N29,N$8:N$33,0)</f>
        <v>22</v>
      </c>
      <c r="P29" s="65">
        <f>VLOOKUP($A29,'Return Data'!$B$7:$R$2843,15,0)</f>
        <v>12.4641</v>
      </c>
      <c r="Q29" s="66">
        <f>RANK(P29,P$8:P$33,0)</f>
        <v>21</v>
      </c>
      <c r="R29" s="65">
        <f>VLOOKUP($A29,'Return Data'!$B$7:$R$2843,16,0)</f>
        <v>16.540500000000002</v>
      </c>
      <c r="S29" s="67">
        <f t="shared" si="7"/>
        <v>20</v>
      </c>
    </row>
    <row r="30" spans="1:19" x14ac:dyDescent="0.3">
      <c r="A30" s="63" t="s">
        <v>1195</v>
      </c>
      <c r="B30" s="64">
        <f>VLOOKUP($A30,'Return Data'!$B$7:$R$2843,3,0)</f>
        <v>44341</v>
      </c>
      <c r="C30" s="65">
        <f>VLOOKUP($A30,'Return Data'!$B$7:$R$2843,4,0)</f>
        <v>222.833</v>
      </c>
      <c r="D30" s="65">
        <f>VLOOKUP($A30,'Return Data'!$B$7:$R$2843,10,0)</f>
        <v>6.8669000000000002</v>
      </c>
      <c r="E30" s="66">
        <f t="shared" si="0"/>
        <v>13</v>
      </c>
      <c r="F30" s="65">
        <f>VLOOKUP($A30,'Return Data'!$B$7:$R$2843,11,0)</f>
        <v>27.802399999999999</v>
      </c>
      <c r="G30" s="66">
        <f t="shared" si="11"/>
        <v>17</v>
      </c>
      <c r="H30" s="65">
        <f>VLOOKUP($A30,'Return Data'!$B$7:$R$2843,12,0)</f>
        <v>41.030200000000001</v>
      </c>
      <c r="I30" s="66">
        <f t="shared" si="12"/>
        <v>16</v>
      </c>
      <c r="J30" s="65">
        <f>VLOOKUP($A30,'Return Data'!$B$7:$R$2843,13,0)</f>
        <v>82.556899999999999</v>
      </c>
      <c r="K30" s="66">
        <f t="shared" si="8"/>
        <v>16</v>
      </c>
      <c r="L30" s="65">
        <f>VLOOKUP($A30,'Return Data'!$B$7:$R$2843,17,0)</f>
        <v>23.4999</v>
      </c>
      <c r="M30" s="66">
        <f>RANK(L30,L$8:L$33,0)</f>
        <v>14</v>
      </c>
      <c r="N30" s="65">
        <f>VLOOKUP($A30,'Return Data'!$B$7:$R$2843,14,0)</f>
        <v>16.794899999999998</v>
      </c>
      <c r="O30" s="66">
        <f>RANK(N30,N$8:N$33,0)</f>
        <v>5</v>
      </c>
      <c r="P30" s="65">
        <f>VLOOKUP($A30,'Return Data'!$B$7:$R$2843,15,0)</f>
        <v>17.588200000000001</v>
      </c>
      <c r="Q30" s="66">
        <f>RANK(P30,P$8:P$33,0)</f>
        <v>10</v>
      </c>
      <c r="R30" s="65">
        <f>VLOOKUP($A30,'Return Data'!$B$7:$R$2843,16,0)</f>
        <v>19.6723</v>
      </c>
      <c r="S30" s="67">
        <f t="shared" si="7"/>
        <v>12</v>
      </c>
    </row>
    <row r="31" spans="1:19" x14ac:dyDescent="0.3">
      <c r="A31" s="63" t="s">
        <v>1196</v>
      </c>
      <c r="B31" s="64">
        <f>VLOOKUP($A31,'Return Data'!$B$7:$R$2843,3,0)</f>
        <v>44341</v>
      </c>
      <c r="C31" s="65">
        <f>VLOOKUP($A31,'Return Data'!$B$7:$R$2843,4,0)</f>
        <v>67.88</v>
      </c>
      <c r="D31" s="65">
        <f>VLOOKUP($A31,'Return Data'!$B$7:$R$2843,10,0)</f>
        <v>7.7460000000000004</v>
      </c>
      <c r="E31" s="66">
        <f t="shared" si="0"/>
        <v>8</v>
      </c>
      <c r="F31" s="65">
        <f>VLOOKUP($A31,'Return Data'!$B$7:$R$2843,11,0)</f>
        <v>28.755700000000001</v>
      </c>
      <c r="G31" s="66">
        <f t="shared" si="11"/>
        <v>15</v>
      </c>
      <c r="H31" s="65">
        <f>VLOOKUP($A31,'Return Data'!$B$7:$R$2843,12,0)</f>
        <v>36.277900000000002</v>
      </c>
      <c r="I31" s="66">
        <f t="shared" si="12"/>
        <v>22</v>
      </c>
      <c r="J31" s="65">
        <f>VLOOKUP($A31,'Return Data'!$B$7:$R$2843,13,0)</f>
        <v>71.241200000000006</v>
      </c>
      <c r="K31" s="66">
        <f t="shared" si="8"/>
        <v>23</v>
      </c>
      <c r="L31" s="65">
        <f>VLOOKUP($A31,'Return Data'!$B$7:$R$2843,17,0)</f>
        <v>24.2316</v>
      </c>
      <c r="M31" s="66">
        <f>RANK(L31,L$8:L$33,0)</f>
        <v>11</v>
      </c>
      <c r="N31" s="65">
        <f>VLOOKUP($A31,'Return Data'!$B$7:$R$2843,14,0)</f>
        <v>13.950799999999999</v>
      </c>
      <c r="O31" s="66">
        <f>RANK(N31,N$8:N$33,0)</f>
        <v>12</v>
      </c>
      <c r="P31" s="65">
        <f>VLOOKUP($A31,'Return Data'!$B$7:$R$2843,15,0)</f>
        <v>18.2059</v>
      </c>
      <c r="Q31" s="66">
        <f>RANK(P31,P$8:P$33,0)</f>
        <v>7</v>
      </c>
      <c r="R31" s="65">
        <f>VLOOKUP($A31,'Return Data'!$B$7:$R$2843,16,0)</f>
        <v>17.345700000000001</v>
      </c>
      <c r="S31" s="67">
        <f t="shared" si="7"/>
        <v>19</v>
      </c>
    </row>
    <row r="32" spans="1:19" x14ac:dyDescent="0.3">
      <c r="A32" s="63" t="s">
        <v>1198</v>
      </c>
      <c r="B32" s="64">
        <f>VLOOKUP($A32,'Return Data'!$B$7:$R$2843,3,0)</f>
        <v>44341</v>
      </c>
      <c r="C32" s="65">
        <f>VLOOKUP($A32,'Return Data'!$B$7:$R$2843,4,0)</f>
        <v>22.33</v>
      </c>
      <c r="D32" s="65">
        <f>VLOOKUP($A32,'Return Data'!$B$7:$R$2843,10,0)</f>
        <v>6.74</v>
      </c>
      <c r="E32" s="66">
        <f t="shared" si="0"/>
        <v>15</v>
      </c>
      <c r="F32" s="65">
        <f>VLOOKUP($A32,'Return Data'!$B$7:$R$2843,11,0)</f>
        <v>30.508500000000002</v>
      </c>
      <c r="G32" s="66">
        <f t="shared" si="11"/>
        <v>13</v>
      </c>
      <c r="H32" s="65">
        <f>VLOOKUP($A32,'Return Data'!$B$7:$R$2843,12,0)</f>
        <v>43.049300000000002</v>
      </c>
      <c r="I32" s="66">
        <f t="shared" si="12"/>
        <v>10</v>
      </c>
      <c r="J32" s="65"/>
      <c r="K32" s="66"/>
      <c r="L32" s="65"/>
      <c r="M32" s="66"/>
      <c r="N32" s="65"/>
      <c r="O32" s="66"/>
      <c r="P32" s="65"/>
      <c r="Q32" s="66"/>
      <c r="R32" s="65">
        <f>VLOOKUP($A32,'Return Data'!$B$7:$R$2843,16,0)</f>
        <v>98.396299999999997</v>
      </c>
      <c r="S32" s="67">
        <f t="shared" si="7"/>
        <v>1</v>
      </c>
    </row>
    <row r="33" spans="1:19" x14ac:dyDescent="0.3">
      <c r="A33" s="63" t="s">
        <v>1943</v>
      </c>
      <c r="B33" s="64">
        <f>VLOOKUP($A33,'Return Data'!$B$7:$R$2843,3,0)</f>
        <v>44341</v>
      </c>
      <c r="C33" s="65">
        <f>VLOOKUP($A33,'Return Data'!$B$7:$R$2843,4,0)</f>
        <v>165.32849999999999</v>
      </c>
      <c r="D33" s="65">
        <f>VLOOKUP($A33,'Return Data'!$B$7:$R$2843,10,0)</f>
        <v>6.3406000000000002</v>
      </c>
      <c r="E33" s="66">
        <f t="shared" si="0"/>
        <v>17</v>
      </c>
      <c r="F33" s="65">
        <f>VLOOKUP($A33,'Return Data'!$B$7:$R$2843,11,0)</f>
        <v>27.815100000000001</v>
      </c>
      <c r="G33" s="66">
        <f t="shared" si="11"/>
        <v>16</v>
      </c>
      <c r="H33" s="65">
        <f>VLOOKUP($A33,'Return Data'!$B$7:$R$2843,12,0)</f>
        <v>42.037999999999997</v>
      </c>
      <c r="I33" s="66">
        <f t="shared" si="12"/>
        <v>13</v>
      </c>
      <c r="J33" s="65">
        <f>VLOOKUP($A33,'Return Data'!$B$7:$R$2843,13,0)</f>
        <v>88.420100000000005</v>
      </c>
      <c r="K33" s="66">
        <f>RANK(J33,J$8:J$33,0)</f>
        <v>10</v>
      </c>
      <c r="L33" s="65">
        <f>VLOOKUP($A33,'Return Data'!$B$7:$R$2843,17,0)</f>
        <v>25.763200000000001</v>
      </c>
      <c r="M33" s="66">
        <f>RANK(L33,L$8:L$33,0)</f>
        <v>7</v>
      </c>
      <c r="N33" s="65">
        <f>VLOOKUP($A33,'Return Data'!$B$7:$R$2843,14,0)</f>
        <v>13.475899999999999</v>
      </c>
      <c r="O33" s="66">
        <f>RANK(N33,N$8:N$33,0)</f>
        <v>13</v>
      </c>
      <c r="P33" s="65">
        <f>VLOOKUP($A33,'Return Data'!$B$7:$R$2843,15,0)</f>
        <v>15.3949</v>
      </c>
      <c r="Q33" s="66">
        <f>RANK(P33,P$8:P$33,0)</f>
        <v>16</v>
      </c>
      <c r="R33" s="65">
        <f>VLOOKUP($A33,'Return Data'!$B$7:$R$2843,16,0)</f>
        <v>19.764700000000001</v>
      </c>
      <c r="S33" s="67">
        <f t="shared" si="7"/>
        <v>11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7.4276423076923077</v>
      </c>
      <c r="E35" s="74"/>
      <c r="F35" s="75">
        <f>AVERAGE(F8:F33)</f>
        <v>30.895226923076926</v>
      </c>
      <c r="G35" s="74"/>
      <c r="H35" s="75">
        <f>AVERAGE(H8:H33)</f>
        <v>43.117392307692299</v>
      </c>
      <c r="I35" s="74"/>
      <c r="J35" s="75">
        <f>AVERAGE(J8:J33)</f>
        <v>87.435723999999993</v>
      </c>
      <c r="K35" s="74"/>
      <c r="L35" s="75">
        <f>AVERAGE(L8:L33)</f>
        <v>24.102713043478261</v>
      </c>
      <c r="M35" s="74"/>
      <c r="N35" s="75">
        <f>AVERAGE(N8:N33)</f>
        <v>14.280168181818182</v>
      </c>
      <c r="O35" s="74"/>
      <c r="P35" s="75">
        <f>AVERAGE(P8:P33)</f>
        <v>16.968723809523809</v>
      </c>
      <c r="Q35" s="74"/>
      <c r="R35" s="75">
        <f>AVERAGE(R8:R33)</f>
        <v>22.389623076923076</v>
      </c>
      <c r="S35" s="76"/>
    </row>
    <row r="36" spans="1:19" x14ac:dyDescent="0.3">
      <c r="A36" s="73" t="s">
        <v>28</v>
      </c>
      <c r="B36" s="74"/>
      <c r="C36" s="74"/>
      <c r="D36" s="75">
        <f>MIN(D8:D33)</f>
        <v>2.1387</v>
      </c>
      <c r="E36" s="74"/>
      <c r="F36" s="75">
        <f>MIN(F8:F33)</f>
        <v>22.887699999999999</v>
      </c>
      <c r="G36" s="74"/>
      <c r="H36" s="75">
        <f>MIN(H8:H33)</f>
        <v>33.8628</v>
      </c>
      <c r="I36" s="74"/>
      <c r="J36" s="75">
        <f>MIN(J8:J33)</f>
        <v>67.176000000000002</v>
      </c>
      <c r="K36" s="74"/>
      <c r="L36" s="75">
        <f>MIN(L8:L33)</f>
        <v>14.096399999999999</v>
      </c>
      <c r="M36" s="74"/>
      <c r="N36" s="75">
        <f>MIN(N8:N33)</f>
        <v>6.6234000000000002</v>
      </c>
      <c r="O36" s="74"/>
      <c r="P36" s="75">
        <f>MIN(P8:P33)</f>
        <v>12.4641</v>
      </c>
      <c r="Q36" s="74"/>
      <c r="R36" s="75">
        <f>MIN(R8:R33)</f>
        <v>8.3379999999999992</v>
      </c>
      <c r="S36" s="76"/>
    </row>
    <row r="37" spans="1:19" ht="15" thickBot="1" x14ac:dyDescent="0.35">
      <c r="A37" s="77" t="s">
        <v>29</v>
      </c>
      <c r="B37" s="78"/>
      <c r="C37" s="78"/>
      <c r="D37" s="79">
        <f>MAX(D8:D33)</f>
        <v>25.049900000000001</v>
      </c>
      <c r="E37" s="78"/>
      <c r="F37" s="79">
        <f>MAX(F8:F33)</f>
        <v>47.186399999999999</v>
      </c>
      <c r="G37" s="78"/>
      <c r="H37" s="79">
        <f>MAX(H8:H33)</f>
        <v>59.701500000000003</v>
      </c>
      <c r="I37" s="78"/>
      <c r="J37" s="79">
        <f>MAX(J8:J33)</f>
        <v>119.7076</v>
      </c>
      <c r="K37" s="78"/>
      <c r="L37" s="79">
        <f>MAX(L8:L33)</f>
        <v>40.011200000000002</v>
      </c>
      <c r="M37" s="78"/>
      <c r="N37" s="79">
        <f>MAX(N8:N33)</f>
        <v>22.552700000000002</v>
      </c>
      <c r="O37" s="78"/>
      <c r="P37" s="79">
        <f>MAX(P8:P33)</f>
        <v>20.763000000000002</v>
      </c>
      <c r="Q37" s="78"/>
      <c r="R37" s="79">
        <f>MAX(R8:R33)</f>
        <v>98.396299999999997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44341</v>
      </c>
      <c r="C8" s="65">
        <f>VLOOKUP($A8,'Return Data'!$B$7:$R$2843,4,0)</f>
        <v>373.11</v>
      </c>
      <c r="D8" s="65">
        <f>VLOOKUP($A8,'Return Data'!$B$7:$R$2843,10,0)</f>
        <v>6.5297999999999998</v>
      </c>
      <c r="E8" s="66">
        <f t="shared" ref="E8:E33" si="0">RANK(D8,D$8:D$33,0)</f>
        <v>14</v>
      </c>
      <c r="F8" s="65">
        <f>VLOOKUP($A8,'Return Data'!$B$7:$R$2843,11,0)</f>
        <v>28.8185</v>
      </c>
      <c r="G8" s="66">
        <f t="shared" ref="G8:G25" si="1">RANK(F8,F$8:F$33,0)</f>
        <v>14</v>
      </c>
      <c r="H8" s="65">
        <f>VLOOKUP($A8,'Return Data'!$B$7:$R$2843,12,0)</f>
        <v>37.699300000000001</v>
      </c>
      <c r="I8" s="66">
        <f t="shared" ref="I8:I25" si="2">RANK(H8,H$8:H$33,0)</f>
        <v>19</v>
      </c>
      <c r="J8" s="65">
        <f>VLOOKUP($A8,'Return Data'!$B$7:$R$2843,13,0)</f>
        <v>85.331800000000001</v>
      </c>
      <c r="K8" s="66">
        <f t="shared" ref="K8:K21" si="3">RANK(J8,J$8:J$33,0)</f>
        <v>11</v>
      </c>
      <c r="L8" s="65">
        <f>VLOOKUP($A8,'Return Data'!$B$7:$R$2843,17,0)</f>
        <v>14.132999999999999</v>
      </c>
      <c r="M8" s="66">
        <f t="shared" ref="M8:M21" si="4">RANK(L8,L$8:L$33,0)</f>
        <v>22</v>
      </c>
      <c r="N8" s="65">
        <f>VLOOKUP($A8,'Return Data'!$B$7:$R$2843,14,0)</f>
        <v>6.7487000000000004</v>
      </c>
      <c r="O8" s="66">
        <f t="shared" ref="O8:O20" si="5">RANK(N8,N$8:N$33,0)</f>
        <v>21</v>
      </c>
      <c r="P8" s="65">
        <f>VLOOKUP($A8,'Return Data'!$B$7:$R$2843,15,0)</f>
        <v>11.6144</v>
      </c>
      <c r="Q8" s="66">
        <f t="shared" ref="Q8:Q16" si="6">RANK(P8,P$8:P$33,0)</f>
        <v>20</v>
      </c>
      <c r="R8" s="65">
        <f>VLOOKUP($A8,'Return Data'!$B$7:$R$2843,16,0)</f>
        <v>21.411300000000001</v>
      </c>
      <c r="S8" s="67">
        <f t="shared" ref="S8:S33" si="7">RANK(R8,R$8:R$33,0)</f>
        <v>6</v>
      </c>
    </row>
    <row r="9" spans="1:20" x14ac:dyDescent="0.3">
      <c r="A9" s="63" t="s">
        <v>1153</v>
      </c>
      <c r="B9" s="64">
        <f>VLOOKUP($A9,'Return Data'!$B$7:$R$2843,3,0)</f>
        <v>44341</v>
      </c>
      <c r="C9" s="65">
        <f>VLOOKUP($A9,'Return Data'!$B$7:$R$2843,4,0)</f>
        <v>57.26</v>
      </c>
      <c r="D9" s="65">
        <f>VLOOKUP($A9,'Return Data'!$B$7:$R$2843,10,0)</f>
        <v>5.8018999999999998</v>
      </c>
      <c r="E9" s="66">
        <f t="shared" si="0"/>
        <v>18</v>
      </c>
      <c r="F9" s="65">
        <f>VLOOKUP($A9,'Return Data'!$B$7:$R$2843,11,0)</f>
        <v>23.060400000000001</v>
      </c>
      <c r="G9" s="66">
        <f t="shared" si="1"/>
        <v>25</v>
      </c>
      <c r="H9" s="65">
        <f>VLOOKUP($A9,'Return Data'!$B$7:$R$2843,12,0)</f>
        <v>35.398400000000002</v>
      </c>
      <c r="I9" s="66">
        <f t="shared" si="2"/>
        <v>22</v>
      </c>
      <c r="J9" s="65">
        <f>VLOOKUP($A9,'Return Data'!$B$7:$R$2843,13,0)</f>
        <v>64.824399999999997</v>
      </c>
      <c r="K9" s="66">
        <f t="shared" si="3"/>
        <v>25</v>
      </c>
      <c r="L9" s="65">
        <f>VLOOKUP($A9,'Return Data'!$B$7:$R$2843,17,0)</f>
        <v>25.706900000000001</v>
      </c>
      <c r="M9" s="66">
        <f t="shared" si="4"/>
        <v>4</v>
      </c>
      <c r="N9" s="65">
        <f>VLOOKUP($A9,'Return Data'!$B$7:$R$2843,14,0)</f>
        <v>18.220099999999999</v>
      </c>
      <c r="O9" s="66">
        <f t="shared" si="5"/>
        <v>3</v>
      </c>
      <c r="P9" s="65">
        <f>VLOOKUP($A9,'Return Data'!$B$7:$R$2843,15,0)</f>
        <v>19.062899999999999</v>
      </c>
      <c r="Q9" s="66">
        <f t="shared" si="6"/>
        <v>1</v>
      </c>
      <c r="R9" s="65">
        <f>VLOOKUP($A9,'Return Data'!$B$7:$R$2843,16,0)</f>
        <v>18.517900000000001</v>
      </c>
      <c r="S9" s="67">
        <f t="shared" si="7"/>
        <v>9</v>
      </c>
    </row>
    <row r="10" spans="1:20" x14ac:dyDescent="0.3">
      <c r="A10" s="63" t="s">
        <v>1154</v>
      </c>
      <c r="B10" s="64">
        <f>VLOOKUP($A10,'Return Data'!$B$7:$R$2843,3,0)</f>
        <v>44341</v>
      </c>
      <c r="C10" s="65">
        <f>VLOOKUP($A10,'Return Data'!$B$7:$R$2843,4,0)</f>
        <v>13.58</v>
      </c>
      <c r="D10" s="65">
        <f>VLOOKUP($A10,'Return Data'!$B$7:$R$2843,10,0)</f>
        <v>7.2670000000000003</v>
      </c>
      <c r="E10" s="66">
        <f t="shared" si="0"/>
        <v>10</v>
      </c>
      <c r="F10" s="65">
        <f>VLOOKUP($A10,'Return Data'!$B$7:$R$2843,11,0)</f>
        <v>25.974</v>
      </c>
      <c r="G10" s="66">
        <f t="shared" si="1"/>
        <v>19</v>
      </c>
      <c r="H10" s="65">
        <f>VLOOKUP($A10,'Return Data'!$B$7:$R$2843,12,0)</f>
        <v>39.139299999999999</v>
      </c>
      <c r="I10" s="66">
        <f t="shared" si="2"/>
        <v>17</v>
      </c>
      <c r="J10" s="65">
        <f>VLOOKUP($A10,'Return Data'!$B$7:$R$2843,13,0)</f>
        <v>79.629599999999996</v>
      </c>
      <c r="K10" s="66">
        <f t="shared" si="3"/>
        <v>17</v>
      </c>
      <c r="L10" s="65">
        <f>VLOOKUP($A10,'Return Data'!$B$7:$R$2843,17,0)</f>
        <v>23.246700000000001</v>
      </c>
      <c r="M10" s="66">
        <f t="shared" si="4"/>
        <v>12</v>
      </c>
      <c r="N10" s="65">
        <f>VLOOKUP($A10,'Return Data'!$B$7:$R$2843,14,0)</f>
        <v>11.3626</v>
      </c>
      <c r="O10" s="66">
        <f t="shared" si="5"/>
        <v>15</v>
      </c>
      <c r="P10" s="65">
        <f>VLOOKUP($A10,'Return Data'!$B$7:$R$2843,15,0)</f>
        <v>16.1187</v>
      </c>
      <c r="Q10" s="66">
        <f t="shared" si="6"/>
        <v>12</v>
      </c>
      <c r="R10" s="65">
        <f>VLOOKUP($A10,'Return Data'!$B$7:$R$2843,16,0)</f>
        <v>2.9159999999999999</v>
      </c>
      <c r="S10" s="67">
        <f t="shared" si="7"/>
        <v>26</v>
      </c>
    </row>
    <row r="11" spans="1:20" x14ac:dyDescent="0.3">
      <c r="A11" s="63" t="s">
        <v>1156</v>
      </c>
      <c r="B11" s="64">
        <f>VLOOKUP($A11,'Return Data'!$B$7:$R$2843,3,0)</f>
        <v>44341</v>
      </c>
      <c r="C11" s="65">
        <f>VLOOKUP($A11,'Return Data'!$B$7:$R$2843,4,0)</f>
        <v>48.881</v>
      </c>
      <c r="D11" s="65">
        <f>VLOOKUP($A11,'Return Data'!$B$7:$R$2843,10,0)</f>
        <v>5.4833999999999996</v>
      </c>
      <c r="E11" s="66">
        <f t="shared" si="0"/>
        <v>20</v>
      </c>
      <c r="F11" s="65">
        <f>VLOOKUP($A11,'Return Data'!$B$7:$R$2843,11,0)</f>
        <v>31.768899999999999</v>
      </c>
      <c r="G11" s="66">
        <f t="shared" si="1"/>
        <v>9</v>
      </c>
      <c r="H11" s="65">
        <f>VLOOKUP($A11,'Return Data'!$B$7:$R$2843,12,0)</f>
        <v>40.680900000000001</v>
      </c>
      <c r="I11" s="66">
        <f t="shared" si="2"/>
        <v>13</v>
      </c>
      <c r="J11" s="65">
        <f>VLOOKUP($A11,'Return Data'!$B$7:$R$2843,13,0)</f>
        <v>81.4709</v>
      </c>
      <c r="K11" s="66">
        <f t="shared" si="3"/>
        <v>13</v>
      </c>
      <c r="L11" s="65">
        <f>VLOOKUP($A11,'Return Data'!$B$7:$R$2843,17,0)</f>
        <v>23.525700000000001</v>
      </c>
      <c r="M11" s="66">
        <f t="shared" si="4"/>
        <v>10</v>
      </c>
      <c r="N11" s="65">
        <f>VLOOKUP($A11,'Return Data'!$B$7:$R$2843,14,0)</f>
        <v>13.8043</v>
      </c>
      <c r="O11" s="66">
        <f t="shared" si="5"/>
        <v>9</v>
      </c>
      <c r="P11" s="65">
        <f>VLOOKUP($A11,'Return Data'!$B$7:$R$2843,15,0)</f>
        <v>14.854100000000001</v>
      </c>
      <c r="Q11" s="66">
        <f t="shared" si="6"/>
        <v>15</v>
      </c>
      <c r="R11" s="65">
        <f>VLOOKUP($A11,'Return Data'!$B$7:$R$2843,16,0)</f>
        <v>11.1008</v>
      </c>
      <c r="S11" s="67">
        <f t="shared" si="7"/>
        <v>23</v>
      </c>
    </row>
    <row r="12" spans="1:20" x14ac:dyDescent="0.3">
      <c r="A12" s="63" t="s">
        <v>1159</v>
      </c>
      <c r="B12" s="64">
        <f>VLOOKUP($A12,'Return Data'!$B$7:$R$2843,3,0)</f>
        <v>44341</v>
      </c>
      <c r="C12" s="65">
        <f>VLOOKUP($A12,'Return Data'!$B$7:$R$2843,4,0)</f>
        <v>81.712000000000003</v>
      </c>
      <c r="D12" s="65">
        <f>VLOOKUP($A12,'Return Data'!$B$7:$R$2843,10,0)</f>
        <v>7.3604000000000003</v>
      </c>
      <c r="E12" s="66">
        <f t="shared" si="0"/>
        <v>9</v>
      </c>
      <c r="F12" s="65">
        <f>VLOOKUP($A12,'Return Data'!$B$7:$R$2843,11,0)</f>
        <v>22.2849</v>
      </c>
      <c r="G12" s="66">
        <f t="shared" si="1"/>
        <v>26</v>
      </c>
      <c r="H12" s="65">
        <f>VLOOKUP($A12,'Return Data'!$B$7:$R$2843,12,0)</f>
        <v>32.886600000000001</v>
      </c>
      <c r="I12" s="66">
        <f t="shared" si="2"/>
        <v>26</v>
      </c>
      <c r="J12" s="65">
        <f>VLOOKUP($A12,'Return Data'!$B$7:$R$2843,13,0)</f>
        <v>69.081500000000005</v>
      </c>
      <c r="K12" s="66">
        <f t="shared" si="3"/>
        <v>24</v>
      </c>
      <c r="L12" s="65">
        <f>VLOOKUP($A12,'Return Data'!$B$7:$R$2843,17,0)</f>
        <v>22.742699999999999</v>
      </c>
      <c r="M12" s="66">
        <f t="shared" si="4"/>
        <v>13</v>
      </c>
      <c r="N12" s="65">
        <f>VLOOKUP($A12,'Return Data'!$B$7:$R$2843,14,0)</f>
        <v>13.7576</v>
      </c>
      <c r="O12" s="66">
        <f t="shared" si="5"/>
        <v>10</v>
      </c>
      <c r="P12" s="65">
        <f>VLOOKUP($A12,'Return Data'!$B$7:$R$2843,15,0)</f>
        <v>17.384</v>
      </c>
      <c r="Q12" s="66">
        <f t="shared" si="6"/>
        <v>6</v>
      </c>
      <c r="R12" s="65">
        <f>VLOOKUP($A12,'Return Data'!$B$7:$R$2843,16,0)</f>
        <v>15.5463</v>
      </c>
      <c r="S12" s="67">
        <f t="shared" si="7"/>
        <v>15</v>
      </c>
    </row>
    <row r="13" spans="1:20" x14ac:dyDescent="0.3">
      <c r="A13" s="63" t="s">
        <v>1161</v>
      </c>
      <c r="B13" s="64">
        <f>VLOOKUP($A13,'Return Data'!$B$7:$R$2843,3,0)</f>
        <v>44341</v>
      </c>
      <c r="C13" s="65">
        <f>VLOOKUP($A13,'Return Data'!$B$7:$R$2843,4,0)</f>
        <v>42.542999999999999</v>
      </c>
      <c r="D13" s="65">
        <f>VLOOKUP($A13,'Return Data'!$B$7:$R$2843,10,0)</f>
        <v>7.6955999999999998</v>
      </c>
      <c r="E13" s="66">
        <f t="shared" si="0"/>
        <v>7</v>
      </c>
      <c r="F13" s="65">
        <f>VLOOKUP($A13,'Return Data'!$B$7:$R$2843,11,0)</f>
        <v>35.057099999999998</v>
      </c>
      <c r="G13" s="66">
        <f t="shared" si="1"/>
        <v>6</v>
      </c>
      <c r="H13" s="65">
        <f>VLOOKUP($A13,'Return Data'!$B$7:$R$2843,12,0)</f>
        <v>48.569899999999997</v>
      </c>
      <c r="I13" s="66">
        <f t="shared" si="2"/>
        <v>5</v>
      </c>
      <c r="J13" s="65">
        <f>VLOOKUP($A13,'Return Data'!$B$7:$R$2843,13,0)</f>
        <v>94.420100000000005</v>
      </c>
      <c r="K13" s="66">
        <f t="shared" si="3"/>
        <v>6</v>
      </c>
      <c r="L13" s="65">
        <f>VLOOKUP($A13,'Return Data'!$B$7:$R$2843,17,0)</f>
        <v>26.569900000000001</v>
      </c>
      <c r="M13" s="66">
        <f t="shared" si="4"/>
        <v>3</v>
      </c>
      <c r="N13" s="65">
        <f>VLOOKUP($A13,'Return Data'!$B$7:$R$2843,14,0)</f>
        <v>13.9762</v>
      </c>
      <c r="O13" s="66">
        <f t="shared" si="5"/>
        <v>8</v>
      </c>
      <c r="P13" s="65">
        <f>VLOOKUP($A13,'Return Data'!$B$7:$R$2843,15,0)</f>
        <v>17.896899999999999</v>
      </c>
      <c r="Q13" s="66">
        <f t="shared" si="6"/>
        <v>3</v>
      </c>
      <c r="R13" s="65">
        <f>VLOOKUP($A13,'Return Data'!$B$7:$R$2843,16,0)</f>
        <v>11.3912</v>
      </c>
      <c r="S13" s="67">
        <f t="shared" si="7"/>
        <v>22</v>
      </c>
    </row>
    <row r="14" spans="1:20" x14ac:dyDescent="0.3">
      <c r="A14" s="63" t="s">
        <v>1162</v>
      </c>
      <c r="B14" s="64">
        <f>VLOOKUP($A14,'Return Data'!$B$7:$R$2843,3,0)</f>
        <v>44341</v>
      </c>
      <c r="C14" s="65">
        <f>VLOOKUP($A14,'Return Data'!$B$7:$R$2843,4,0)</f>
        <v>1321.5835999999999</v>
      </c>
      <c r="D14" s="65">
        <f>VLOOKUP($A14,'Return Data'!$B$7:$R$2843,10,0)</f>
        <v>3.8935</v>
      </c>
      <c r="E14" s="66">
        <f t="shared" si="0"/>
        <v>23</v>
      </c>
      <c r="F14" s="65">
        <f>VLOOKUP($A14,'Return Data'!$B$7:$R$2843,11,0)</f>
        <v>25.556899999999999</v>
      </c>
      <c r="G14" s="66">
        <f t="shared" si="1"/>
        <v>21</v>
      </c>
      <c r="H14" s="65">
        <f>VLOOKUP($A14,'Return Data'!$B$7:$R$2843,12,0)</f>
        <v>41.026200000000003</v>
      </c>
      <c r="I14" s="66">
        <f t="shared" si="2"/>
        <v>12</v>
      </c>
      <c r="J14" s="65">
        <f>VLOOKUP($A14,'Return Data'!$B$7:$R$2843,13,0)</f>
        <v>84.128900000000002</v>
      </c>
      <c r="K14" s="66">
        <f t="shared" si="3"/>
        <v>12</v>
      </c>
      <c r="L14" s="65">
        <f>VLOOKUP($A14,'Return Data'!$B$7:$R$2843,17,0)</f>
        <v>17.832699999999999</v>
      </c>
      <c r="M14" s="66">
        <f t="shared" si="4"/>
        <v>19</v>
      </c>
      <c r="N14" s="65">
        <f>VLOOKUP($A14,'Return Data'!$B$7:$R$2843,14,0)</f>
        <v>10.887700000000001</v>
      </c>
      <c r="O14" s="66">
        <f t="shared" si="5"/>
        <v>17</v>
      </c>
      <c r="P14" s="65">
        <f>VLOOKUP($A14,'Return Data'!$B$7:$R$2843,15,0)</f>
        <v>14.113899999999999</v>
      </c>
      <c r="Q14" s="66">
        <f t="shared" si="6"/>
        <v>17</v>
      </c>
      <c r="R14" s="65">
        <f>VLOOKUP($A14,'Return Data'!$B$7:$R$2843,16,0)</f>
        <v>19.4358</v>
      </c>
      <c r="S14" s="67">
        <f t="shared" si="7"/>
        <v>7</v>
      </c>
    </row>
    <row r="15" spans="1:20" x14ac:dyDescent="0.3">
      <c r="A15" s="63" t="s">
        <v>1164</v>
      </c>
      <c r="B15" s="64">
        <f>VLOOKUP($A15,'Return Data'!$B$7:$R$2843,3,0)</f>
        <v>44341</v>
      </c>
      <c r="C15" s="65">
        <f>VLOOKUP($A15,'Return Data'!$B$7:$R$2843,4,0)</f>
        <v>79.289000000000001</v>
      </c>
      <c r="D15" s="65">
        <f>VLOOKUP($A15,'Return Data'!$B$7:$R$2843,10,0)</f>
        <v>8.2960999999999991</v>
      </c>
      <c r="E15" s="66">
        <f t="shared" si="0"/>
        <v>6</v>
      </c>
      <c r="F15" s="65">
        <f>VLOOKUP($A15,'Return Data'!$B$7:$R$2843,11,0)</f>
        <v>31.177600000000002</v>
      </c>
      <c r="G15" s="66">
        <f t="shared" si="1"/>
        <v>10</v>
      </c>
      <c r="H15" s="65">
        <f>VLOOKUP($A15,'Return Data'!$B$7:$R$2843,12,0)</f>
        <v>42.503599999999999</v>
      </c>
      <c r="I15" s="66">
        <f t="shared" si="2"/>
        <v>9</v>
      </c>
      <c r="J15" s="65">
        <f>VLOOKUP($A15,'Return Data'!$B$7:$R$2843,13,0)</f>
        <v>91.237499999999997</v>
      </c>
      <c r="K15" s="66">
        <f t="shared" si="3"/>
        <v>8</v>
      </c>
      <c r="L15" s="65">
        <f>VLOOKUP($A15,'Return Data'!$B$7:$R$2843,17,0)</f>
        <v>20.5441</v>
      </c>
      <c r="M15" s="66">
        <f t="shared" si="4"/>
        <v>16</v>
      </c>
      <c r="N15" s="65">
        <f>VLOOKUP($A15,'Return Data'!$B$7:$R$2843,14,0)</f>
        <v>11.8154</v>
      </c>
      <c r="O15" s="66">
        <f t="shared" si="5"/>
        <v>14</v>
      </c>
      <c r="P15" s="65">
        <f>VLOOKUP($A15,'Return Data'!$B$7:$R$2843,15,0)</f>
        <v>16.053599999999999</v>
      </c>
      <c r="Q15" s="66">
        <f t="shared" si="6"/>
        <v>13</v>
      </c>
      <c r="R15" s="65">
        <f>VLOOKUP($A15,'Return Data'!$B$7:$R$2843,16,0)</f>
        <v>16.030100000000001</v>
      </c>
      <c r="S15" s="67">
        <f t="shared" si="7"/>
        <v>14</v>
      </c>
    </row>
    <row r="16" spans="1:20" x14ac:dyDescent="0.3">
      <c r="A16" s="63" t="s">
        <v>1166</v>
      </c>
      <c r="B16" s="64">
        <f>VLOOKUP($A16,'Return Data'!$B$7:$R$2843,3,0)</f>
        <v>44341</v>
      </c>
      <c r="C16" s="65">
        <f>VLOOKUP($A16,'Return Data'!$B$7:$R$2843,4,0)</f>
        <v>137.41999999999999</v>
      </c>
      <c r="D16" s="65">
        <f>VLOOKUP($A16,'Return Data'!$B$7:$R$2843,10,0)</f>
        <v>8.4437999999999995</v>
      </c>
      <c r="E16" s="66">
        <f t="shared" si="0"/>
        <v>4</v>
      </c>
      <c r="F16" s="65">
        <f>VLOOKUP($A16,'Return Data'!$B$7:$R$2843,11,0)</f>
        <v>33.937600000000003</v>
      </c>
      <c r="G16" s="66">
        <f t="shared" si="1"/>
        <v>7</v>
      </c>
      <c r="H16" s="65">
        <f>VLOOKUP($A16,'Return Data'!$B$7:$R$2843,12,0)</f>
        <v>44.424599999999998</v>
      </c>
      <c r="I16" s="66">
        <f t="shared" si="2"/>
        <v>8</v>
      </c>
      <c r="J16" s="65">
        <f>VLOOKUP($A16,'Return Data'!$B$7:$R$2843,13,0)</f>
        <v>101.23</v>
      </c>
      <c r="K16" s="66">
        <f t="shared" si="3"/>
        <v>4</v>
      </c>
      <c r="L16" s="65">
        <f>VLOOKUP($A16,'Return Data'!$B$7:$R$2843,17,0)</f>
        <v>19.485700000000001</v>
      </c>
      <c r="M16" s="66">
        <f t="shared" si="4"/>
        <v>17</v>
      </c>
      <c r="N16" s="65">
        <f>VLOOKUP($A16,'Return Data'!$B$7:$R$2843,14,0)</f>
        <v>11.2037</v>
      </c>
      <c r="O16" s="66">
        <f t="shared" si="5"/>
        <v>16</v>
      </c>
      <c r="P16" s="65">
        <f>VLOOKUP($A16,'Return Data'!$B$7:$R$2843,15,0)</f>
        <v>15.926</v>
      </c>
      <c r="Q16" s="66">
        <f t="shared" si="6"/>
        <v>14</v>
      </c>
      <c r="R16" s="65">
        <f>VLOOKUP($A16,'Return Data'!$B$7:$R$2843,16,0)</f>
        <v>17.118400000000001</v>
      </c>
      <c r="S16" s="67">
        <f t="shared" si="7"/>
        <v>12</v>
      </c>
    </row>
    <row r="17" spans="1:19" x14ac:dyDescent="0.3">
      <c r="A17" s="63" t="s">
        <v>1168</v>
      </c>
      <c r="B17" s="64">
        <f>VLOOKUP($A17,'Return Data'!$B$7:$R$2843,3,0)</f>
        <v>44341</v>
      </c>
      <c r="C17" s="65">
        <f>VLOOKUP($A17,'Return Data'!$B$7:$R$2843,4,0)</f>
        <v>14.88</v>
      </c>
      <c r="D17" s="65">
        <f>VLOOKUP($A17,'Return Data'!$B$7:$R$2843,10,0)</f>
        <v>3.2616000000000001</v>
      </c>
      <c r="E17" s="66">
        <f t="shared" si="0"/>
        <v>25</v>
      </c>
      <c r="F17" s="65">
        <f>VLOOKUP($A17,'Return Data'!$B$7:$R$2843,11,0)</f>
        <v>24.4147</v>
      </c>
      <c r="G17" s="66">
        <f t="shared" si="1"/>
        <v>22</v>
      </c>
      <c r="H17" s="65">
        <f>VLOOKUP($A17,'Return Data'!$B$7:$R$2843,12,0)</f>
        <v>37.777799999999999</v>
      </c>
      <c r="I17" s="66">
        <f t="shared" si="2"/>
        <v>18</v>
      </c>
      <c r="J17" s="65">
        <f>VLOOKUP($A17,'Return Data'!$B$7:$R$2843,13,0)</f>
        <v>80.801900000000003</v>
      </c>
      <c r="K17" s="66">
        <f t="shared" si="3"/>
        <v>15</v>
      </c>
      <c r="L17" s="65">
        <f>VLOOKUP($A17,'Return Data'!$B$7:$R$2843,17,0)</f>
        <v>19.270700000000001</v>
      </c>
      <c r="M17" s="66">
        <f t="shared" si="4"/>
        <v>18</v>
      </c>
      <c r="N17" s="65">
        <f>VLOOKUP($A17,'Return Data'!$B$7:$R$2843,14,0)</f>
        <v>8.5840999999999994</v>
      </c>
      <c r="O17" s="66">
        <f t="shared" si="5"/>
        <v>20</v>
      </c>
      <c r="P17" s="65"/>
      <c r="Q17" s="66"/>
      <c r="R17" s="65">
        <f>VLOOKUP($A17,'Return Data'!$B$7:$R$2843,16,0)</f>
        <v>9.6095000000000006</v>
      </c>
      <c r="S17" s="67">
        <f t="shared" si="7"/>
        <v>24</v>
      </c>
    </row>
    <row r="18" spans="1:19" x14ac:dyDescent="0.3">
      <c r="A18" s="63" t="s">
        <v>1170</v>
      </c>
      <c r="B18" s="64">
        <f>VLOOKUP($A18,'Return Data'!$B$7:$R$2843,3,0)</f>
        <v>44341</v>
      </c>
      <c r="C18" s="65">
        <f>VLOOKUP($A18,'Return Data'!$B$7:$R$2843,4,0)</f>
        <v>72.930000000000007</v>
      </c>
      <c r="D18" s="65">
        <f>VLOOKUP($A18,'Return Data'!$B$7:$R$2843,10,0)</f>
        <v>4.3646000000000003</v>
      </c>
      <c r="E18" s="66">
        <f t="shared" si="0"/>
        <v>22</v>
      </c>
      <c r="F18" s="65">
        <f>VLOOKUP($A18,'Return Data'!$B$7:$R$2843,11,0)</f>
        <v>25.8933</v>
      </c>
      <c r="G18" s="66">
        <f t="shared" si="1"/>
        <v>20</v>
      </c>
      <c r="H18" s="65">
        <f>VLOOKUP($A18,'Return Data'!$B$7:$R$2843,12,0)</f>
        <v>35.683700000000002</v>
      </c>
      <c r="I18" s="66">
        <f t="shared" si="2"/>
        <v>21</v>
      </c>
      <c r="J18" s="65">
        <f>VLOOKUP($A18,'Return Data'!$B$7:$R$2843,13,0)</f>
        <v>73.601500000000001</v>
      </c>
      <c r="K18" s="66">
        <f t="shared" si="3"/>
        <v>21</v>
      </c>
      <c r="L18" s="65">
        <f>VLOOKUP($A18,'Return Data'!$B$7:$R$2843,17,0)</f>
        <v>23.3079</v>
      </c>
      <c r="M18" s="66">
        <f t="shared" si="4"/>
        <v>11</v>
      </c>
      <c r="N18" s="65">
        <f>VLOOKUP($A18,'Return Data'!$B$7:$R$2843,14,0)</f>
        <v>15.22</v>
      </c>
      <c r="O18" s="66">
        <f t="shared" si="5"/>
        <v>6</v>
      </c>
      <c r="P18" s="65">
        <f>VLOOKUP($A18,'Return Data'!$B$7:$R$2843,15,0)</f>
        <v>16.852799999999998</v>
      </c>
      <c r="Q18" s="66">
        <f>RANK(P18,P$8:P$33,0)</f>
        <v>8</v>
      </c>
      <c r="R18" s="65">
        <f>VLOOKUP($A18,'Return Data'!$B$7:$R$2843,16,0)</f>
        <v>15.1218</v>
      </c>
      <c r="S18" s="67">
        <f t="shared" si="7"/>
        <v>17</v>
      </c>
    </row>
    <row r="19" spans="1:19" x14ac:dyDescent="0.3">
      <c r="A19" s="63" t="s">
        <v>1172</v>
      </c>
      <c r="B19" s="64">
        <f>VLOOKUP($A19,'Return Data'!$B$7:$R$2843,3,0)</f>
        <v>44341</v>
      </c>
      <c r="C19" s="65">
        <f>VLOOKUP($A19,'Return Data'!$B$7:$R$2843,4,0)</f>
        <v>60.624000000000002</v>
      </c>
      <c r="D19" s="65">
        <f>VLOOKUP($A19,'Return Data'!$B$7:$R$2843,10,0)</f>
        <v>6.7737999999999996</v>
      </c>
      <c r="E19" s="66">
        <f t="shared" si="0"/>
        <v>11</v>
      </c>
      <c r="F19" s="65">
        <f>VLOOKUP($A19,'Return Data'!$B$7:$R$2843,11,0)</f>
        <v>32.552</v>
      </c>
      <c r="G19" s="66">
        <f t="shared" si="1"/>
        <v>8</v>
      </c>
      <c r="H19" s="65">
        <f>VLOOKUP($A19,'Return Data'!$B$7:$R$2843,12,0)</f>
        <v>47.267200000000003</v>
      </c>
      <c r="I19" s="66">
        <f t="shared" si="2"/>
        <v>6</v>
      </c>
      <c r="J19" s="65">
        <f>VLOOKUP($A19,'Return Data'!$B$7:$R$2843,13,0)</f>
        <v>93.433499999999995</v>
      </c>
      <c r="K19" s="66">
        <f t="shared" si="3"/>
        <v>7</v>
      </c>
      <c r="L19" s="65">
        <f>VLOOKUP($A19,'Return Data'!$B$7:$R$2843,17,0)</f>
        <v>25.412099999999999</v>
      </c>
      <c r="M19" s="66">
        <f t="shared" si="4"/>
        <v>6</v>
      </c>
      <c r="N19" s="65">
        <f>VLOOKUP($A19,'Return Data'!$B$7:$R$2843,14,0)</f>
        <v>15.284000000000001</v>
      </c>
      <c r="O19" s="66">
        <f t="shared" si="5"/>
        <v>5</v>
      </c>
      <c r="P19" s="65">
        <f>VLOOKUP($A19,'Return Data'!$B$7:$R$2843,15,0)</f>
        <v>17.7393</v>
      </c>
      <c r="Q19" s="66">
        <f>RANK(P19,P$8:P$33,0)</f>
        <v>4</v>
      </c>
      <c r="R19" s="65">
        <f>VLOOKUP($A19,'Return Data'!$B$7:$R$2843,16,0)</f>
        <v>13.567600000000001</v>
      </c>
      <c r="S19" s="67">
        <f t="shared" si="7"/>
        <v>18</v>
      </c>
    </row>
    <row r="20" spans="1:19" x14ac:dyDescent="0.3">
      <c r="A20" s="63" t="s">
        <v>1175</v>
      </c>
      <c r="B20" s="64">
        <f>VLOOKUP($A20,'Return Data'!$B$7:$R$2843,3,0)</f>
        <v>44341</v>
      </c>
      <c r="C20" s="65">
        <f>VLOOKUP($A20,'Return Data'!$B$7:$R$2843,4,0)</f>
        <v>182.78</v>
      </c>
      <c r="D20" s="65">
        <f>VLOOKUP($A20,'Return Data'!$B$7:$R$2843,10,0)</f>
        <v>6.7266000000000004</v>
      </c>
      <c r="E20" s="66">
        <f t="shared" si="0"/>
        <v>12</v>
      </c>
      <c r="F20" s="65">
        <f>VLOOKUP($A20,'Return Data'!$B$7:$R$2843,11,0)</f>
        <v>24.061599999999999</v>
      </c>
      <c r="G20" s="66">
        <f t="shared" si="1"/>
        <v>23</v>
      </c>
      <c r="H20" s="65">
        <f>VLOOKUP($A20,'Return Data'!$B$7:$R$2843,12,0)</f>
        <v>33.250700000000002</v>
      </c>
      <c r="I20" s="66">
        <f t="shared" si="2"/>
        <v>25</v>
      </c>
      <c r="J20" s="65">
        <f>VLOOKUP($A20,'Return Data'!$B$7:$R$2843,13,0)</f>
        <v>72.287700000000001</v>
      </c>
      <c r="K20" s="66">
        <f t="shared" si="3"/>
        <v>22</v>
      </c>
      <c r="L20" s="65">
        <f>VLOOKUP($A20,'Return Data'!$B$7:$R$2843,17,0)</f>
        <v>17.741</v>
      </c>
      <c r="M20" s="66">
        <f t="shared" si="4"/>
        <v>20</v>
      </c>
      <c r="N20" s="65">
        <f>VLOOKUP($A20,'Return Data'!$B$7:$R$2843,14,0)</f>
        <v>8.9193999999999996</v>
      </c>
      <c r="O20" s="66">
        <f t="shared" si="5"/>
        <v>19</v>
      </c>
      <c r="P20" s="65">
        <f>VLOOKUP($A20,'Return Data'!$B$7:$R$2843,15,0)</f>
        <v>16.349299999999999</v>
      </c>
      <c r="Q20" s="66">
        <f>RANK(P20,P$8:P$33,0)</f>
        <v>11</v>
      </c>
      <c r="R20" s="65">
        <f>VLOOKUP($A20,'Return Data'!$B$7:$R$2843,16,0)</f>
        <v>18.878299999999999</v>
      </c>
      <c r="S20" s="67">
        <f t="shared" si="7"/>
        <v>8</v>
      </c>
    </row>
    <row r="21" spans="1:19" x14ac:dyDescent="0.3">
      <c r="A21" s="63" t="s">
        <v>1177</v>
      </c>
      <c r="B21" s="64">
        <f>VLOOKUP($A21,'Return Data'!$B$7:$R$2843,3,0)</f>
        <v>44341</v>
      </c>
      <c r="C21" s="65">
        <f>VLOOKUP($A21,'Return Data'!$B$7:$R$2843,4,0)</f>
        <v>14.7257</v>
      </c>
      <c r="D21" s="65">
        <f>VLOOKUP($A21,'Return Data'!$B$7:$R$2843,10,0)</f>
        <v>10.7537</v>
      </c>
      <c r="E21" s="66">
        <f t="shared" si="0"/>
        <v>2</v>
      </c>
      <c r="F21" s="65">
        <f>VLOOKUP($A21,'Return Data'!$B$7:$R$2843,11,0)</f>
        <v>37.842399999999998</v>
      </c>
      <c r="G21" s="66">
        <f t="shared" si="1"/>
        <v>3</v>
      </c>
      <c r="H21" s="65">
        <f>VLOOKUP($A21,'Return Data'!$B$7:$R$2843,12,0)</f>
        <v>45.232500000000002</v>
      </c>
      <c r="I21" s="66">
        <f t="shared" si="2"/>
        <v>7</v>
      </c>
      <c r="J21" s="65">
        <f>VLOOKUP($A21,'Return Data'!$B$7:$R$2843,13,0)</f>
        <v>80.894300000000001</v>
      </c>
      <c r="K21" s="66">
        <f t="shared" si="3"/>
        <v>14</v>
      </c>
      <c r="L21" s="65">
        <f>VLOOKUP($A21,'Return Data'!$B$7:$R$2843,17,0)</f>
        <v>25.595800000000001</v>
      </c>
      <c r="M21" s="66">
        <f t="shared" si="4"/>
        <v>5</v>
      </c>
      <c r="N21" s="65"/>
      <c r="O21" s="66"/>
      <c r="P21" s="65"/>
      <c r="Q21" s="66"/>
      <c r="R21" s="65">
        <f>VLOOKUP($A21,'Return Data'!$B$7:$R$2843,16,0)</f>
        <v>12.372199999999999</v>
      </c>
      <c r="S21" s="67">
        <f t="shared" si="7"/>
        <v>19</v>
      </c>
    </row>
    <row r="22" spans="1:19" x14ac:dyDescent="0.3">
      <c r="A22" s="63" t="s">
        <v>1179</v>
      </c>
      <c r="B22" s="64">
        <f>VLOOKUP($A22,'Return Data'!$B$7:$R$2843,3,0)</f>
        <v>44341</v>
      </c>
      <c r="C22" s="65">
        <f>VLOOKUP($A22,'Return Data'!$B$7:$R$2843,4,0)</f>
        <v>17.623000000000001</v>
      </c>
      <c r="D22" s="65">
        <f>VLOOKUP($A22,'Return Data'!$B$7:$R$2843,10,0)</f>
        <v>8.3491999999999997</v>
      </c>
      <c r="E22" s="66">
        <f t="shared" si="0"/>
        <v>5</v>
      </c>
      <c r="F22" s="65">
        <f>VLOOKUP($A22,'Return Data'!$B$7:$R$2843,11,0)</f>
        <v>37.133299999999998</v>
      </c>
      <c r="G22" s="66">
        <f t="shared" si="1"/>
        <v>4</v>
      </c>
      <c r="H22" s="65">
        <f>VLOOKUP($A22,'Return Data'!$B$7:$R$2843,12,0)</f>
        <v>52.29</v>
      </c>
      <c r="I22" s="66">
        <f t="shared" si="2"/>
        <v>3</v>
      </c>
      <c r="J22" s="65">
        <f>VLOOKUP($A22,'Return Data'!$B$7:$R$2843,13,0)</f>
        <v>104.8948</v>
      </c>
      <c r="K22" s="66">
        <f t="shared" ref="K22" si="8">RANK(J22,J$8:J$33,0)</f>
        <v>2</v>
      </c>
      <c r="L22" s="65"/>
      <c r="M22" s="66"/>
      <c r="N22" s="65"/>
      <c r="O22" s="66"/>
      <c r="P22" s="65"/>
      <c r="Q22" s="66"/>
      <c r="R22" s="65">
        <f>VLOOKUP($A22,'Return Data'!$B$7:$R$2843,16,0)</f>
        <v>36.415500000000002</v>
      </c>
      <c r="S22" s="67">
        <f t="shared" si="7"/>
        <v>2</v>
      </c>
    </row>
    <row r="23" spans="1:19" x14ac:dyDescent="0.3">
      <c r="A23" s="63" t="s">
        <v>1181</v>
      </c>
      <c r="B23" s="64">
        <f>VLOOKUP($A23,'Return Data'!$B$7:$R$2843,3,0)</f>
        <v>44341</v>
      </c>
      <c r="C23" s="65">
        <f>VLOOKUP($A23,'Return Data'!$B$7:$R$2843,4,0)</f>
        <v>33.936700000000002</v>
      </c>
      <c r="D23" s="65">
        <f>VLOOKUP($A23,'Return Data'!$B$7:$R$2843,10,0)</f>
        <v>3.6194000000000002</v>
      </c>
      <c r="E23" s="66">
        <f t="shared" si="0"/>
        <v>24</v>
      </c>
      <c r="F23" s="65">
        <f>VLOOKUP($A23,'Return Data'!$B$7:$R$2843,11,0)</f>
        <v>23.755800000000001</v>
      </c>
      <c r="G23" s="66">
        <f t="shared" si="1"/>
        <v>24</v>
      </c>
      <c r="H23" s="65">
        <f>VLOOKUP($A23,'Return Data'!$B$7:$R$2843,12,0)</f>
        <v>34.924799999999998</v>
      </c>
      <c r="I23" s="66">
        <f t="shared" si="2"/>
        <v>24</v>
      </c>
      <c r="J23" s="65">
        <f>VLOOKUP($A23,'Return Data'!$B$7:$R$2843,13,0)</f>
        <v>75.186999999999998</v>
      </c>
      <c r="K23" s="66">
        <f t="shared" ref="K23:K31" si="9">RANK(J23,J$8:J$33,0)</f>
        <v>20</v>
      </c>
      <c r="L23" s="65">
        <f>VLOOKUP($A23,'Return Data'!$B$7:$R$2843,17,0)</f>
        <v>16.4253</v>
      </c>
      <c r="M23" s="66">
        <f>RANK(L23,L$8:L$33,0)</f>
        <v>21</v>
      </c>
      <c r="N23" s="65">
        <f>VLOOKUP($A23,'Return Data'!$B$7:$R$2843,14,0)</f>
        <v>10.249000000000001</v>
      </c>
      <c r="O23" s="66">
        <f>RANK(N23,N$8:N$33,0)</f>
        <v>18</v>
      </c>
      <c r="P23" s="65">
        <f>VLOOKUP($A23,'Return Data'!$B$7:$R$2843,15,0)</f>
        <v>11.353</v>
      </c>
      <c r="Q23" s="66">
        <f>RANK(P23,P$8:P$33,0)</f>
        <v>21</v>
      </c>
      <c r="R23" s="65">
        <f>VLOOKUP($A23,'Return Data'!$B$7:$R$2843,16,0)</f>
        <v>18.351900000000001</v>
      </c>
      <c r="S23" s="67">
        <f t="shared" si="7"/>
        <v>10</v>
      </c>
    </row>
    <row r="24" spans="1:19" x14ac:dyDescent="0.3">
      <c r="A24" s="63" t="s">
        <v>1182</v>
      </c>
      <c r="B24" s="64">
        <f>VLOOKUP($A24,'Return Data'!$B$7:$R$2843,3,0)</f>
        <v>44341</v>
      </c>
      <c r="C24" s="65">
        <f>VLOOKUP($A24,'Return Data'!$B$7:$R$2843,4,0)</f>
        <v>1665.2822000000001</v>
      </c>
      <c r="D24" s="65">
        <f>VLOOKUP($A24,'Return Data'!$B$7:$R$2843,10,0)</f>
        <v>5.2245999999999997</v>
      </c>
      <c r="E24" s="66">
        <f t="shared" si="0"/>
        <v>21</v>
      </c>
      <c r="F24" s="65">
        <f>VLOOKUP($A24,'Return Data'!$B$7:$R$2843,11,0)</f>
        <v>30.089700000000001</v>
      </c>
      <c r="G24" s="66">
        <f t="shared" si="1"/>
        <v>11</v>
      </c>
      <c r="H24" s="65">
        <f>VLOOKUP($A24,'Return Data'!$B$7:$R$2843,12,0)</f>
        <v>40.496600000000001</v>
      </c>
      <c r="I24" s="66">
        <f t="shared" si="2"/>
        <v>14</v>
      </c>
      <c r="J24" s="65">
        <f>VLOOKUP($A24,'Return Data'!$B$7:$R$2843,13,0)</f>
        <v>90.722200000000001</v>
      </c>
      <c r="K24" s="66">
        <f t="shared" si="9"/>
        <v>9</v>
      </c>
      <c r="L24" s="65">
        <f>VLOOKUP($A24,'Return Data'!$B$7:$R$2843,17,0)</f>
        <v>21.266200000000001</v>
      </c>
      <c r="M24" s="66">
        <f>RANK(L24,L$8:L$33,0)</f>
        <v>15</v>
      </c>
      <c r="N24" s="65">
        <f>VLOOKUP($A24,'Return Data'!$B$7:$R$2843,14,0)</f>
        <v>14.8033</v>
      </c>
      <c r="O24" s="66">
        <f>RANK(N24,N$8:N$33,0)</f>
        <v>7</v>
      </c>
      <c r="P24" s="65">
        <f>VLOOKUP($A24,'Return Data'!$B$7:$R$2843,15,0)</f>
        <v>16.770099999999999</v>
      </c>
      <c r="Q24" s="66">
        <f>RANK(P24,P$8:P$33,0)</f>
        <v>9</v>
      </c>
      <c r="R24" s="65">
        <f>VLOOKUP($A24,'Return Data'!$B$7:$R$2843,16,0)</f>
        <v>22.072900000000001</v>
      </c>
      <c r="S24" s="67">
        <f t="shared" si="7"/>
        <v>5</v>
      </c>
    </row>
    <row r="25" spans="1:19" x14ac:dyDescent="0.3">
      <c r="A25" s="63" t="s">
        <v>1185</v>
      </c>
      <c r="B25" s="64">
        <f>VLOOKUP($A25,'Return Data'!$B$7:$R$2843,3,0)</f>
        <v>44341</v>
      </c>
      <c r="C25" s="65">
        <f>VLOOKUP($A25,'Return Data'!$B$7:$R$2843,4,0)</f>
        <v>34.44</v>
      </c>
      <c r="D25" s="65">
        <f>VLOOKUP($A25,'Return Data'!$B$7:$R$2843,10,0)</f>
        <v>10.384600000000001</v>
      </c>
      <c r="E25" s="66">
        <f t="shared" si="0"/>
        <v>3</v>
      </c>
      <c r="F25" s="65">
        <f>VLOOKUP($A25,'Return Data'!$B$7:$R$2843,11,0)</f>
        <v>39.376800000000003</v>
      </c>
      <c r="G25" s="66">
        <f t="shared" si="1"/>
        <v>2</v>
      </c>
      <c r="H25" s="65">
        <f>VLOOKUP($A25,'Return Data'!$B$7:$R$2843,12,0)</f>
        <v>56.048900000000003</v>
      </c>
      <c r="I25" s="66">
        <f t="shared" si="2"/>
        <v>2</v>
      </c>
      <c r="J25" s="65">
        <f>VLOOKUP($A25,'Return Data'!$B$7:$R$2843,13,0)</f>
        <v>115.5194</v>
      </c>
      <c r="K25" s="66">
        <f t="shared" si="9"/>
        <v>1</v>
      </c>
      <c r="L25" s="65">
        <f>VLOOKUP($A25,'Return Data'!$B$7:$R$2843,17,0)</f>
        <v>37.630000000000003</v>
      </c>
      <c r="M25" s="66">
        <f>RANK(L25,L$8:L$33,0)</f>
        <v>1</v>
      </c>
      <c r="N25" s="65">
        <f>VLOOKUP($A25,'Return Data'!$B$7:$R$2843,14,0)</f>
        <v>20.507000000000001</v>
      </c>
      <c r="O25" s="66">
        <f>RANK(N25,N$8:N$33,0)</f>
        <v>2</v>
      </c>
      <c r="P25" s="65">
        <f>VLOOKUP($A25,'Return Data'!$B$7:$R$2843,15,0)</f>
        <v>18.942699999999999</v>
      </c>
      <c r="Q25" s="66">
        <f>RANK(P25,P$8:P$33,0)</f>
        <v>2</v>
      </c>
      <c r="R25" s="65">
        <f>VLOOKUP($A25,'Return Data'!$B$7:$R$2843,16,0)</f>
        <v>17.972000000000001</v>
      </c>
      <c r="S25" s="67">
        <f t="shared" si="7"/>
        <v>11</v>
      </c>
    </row>
    <row r="26" spans="1:19" x14ac:dyDescent="0.3">
      <c r="A26" s="63" t="s">
        <v>1187</v>
      </c>
      <c r="B26" s="64">
        <f>VLOOKUP($A26,'Return Data'!$B$7:$R$2843,3,0)</f>
        <v>44341</v>
      </c>
      <c r="C26" s="65">
        <f>VLOOKUP($A26,'Return Data'!$B$7:$R$2843,4,0)</f>
        <v>14.59</v>
      </c>
      <c r="D26" s="65">
        <f>VLOOKUP($A26,'Return Data'!$B$7:$R$2843,10,0)</f>
        <v>5.8013000000000003</v>
      </c>
      <c r="E26" s="66">
        <f t="shared" si="0"/>
        <v>19</v>
      </c>
      <c r="F26" s="65">
        <f>VLOOKUP($A26,'Return Data'!$B$7:$R$2843,11,0)</f>
        <v>29.344000000000001</v>
      </c>
      <c r="G26" s="66">
        <f t="shared" ref="G26" si="10">RANK(F26,F$8:F$33,0)</f>
        <v>13</v>
      </c>
      <c r="H26" s="65">
        <f>VLOOKUP($A26,'Return Data'!$B$7:$R$2843,12,0)</f>
        <v>40.423499999999997</v>
      </c>
      <c r="I26" s="66">
        <f t="shared" ref="I26" si="11">RANK(H26,H$8:H$33,0)</f>
        <v>15</v>
      </c>
      <c r="J26" s="65">
        <f>VLOOKUP($A26,'Return Data'!$B$7:$R$2843,13,0)</f>
        <v>79.458799999999997</v>
      </c>
      <c r="K26" s="66">
        <f t="shared" si="9"/>
        <v>18</v>
      </c>
      <c r="L26" s="65"/>
      <c r="M26" s="66"/>
      <c r="N26" s="65"/>
      <c r="O26" s="66"/>
      <c r="P26" s="65"/>
      <c r="Q26" s="66"/>
      <c r="R26" s="65">
        <f>VLOOKUP($A26,'Return Data'!$B$7:$R$2843,16,0)</f>
        <v>30.904199999999999</v>
      </c>
      <c r="S26" s="67">
        <f t="shared" si="7"/>
        <v>3</v>
      </c>
    </row>
    <row r="27" spans="1:19" x14ac:dyDescent="0.3">
      <c r="A27" s="63" t="s">
        <v>1188</v>
      </c>
      <c r="B27" s="64">
        <f>VLOOKUP($A27,'Return Data'!$B$7:$R$2843,3,0)</f>
        <v>44341</v>
      </c>
      <c r="C27" s="65">
        <f>VLOOKUP($A27,'Return Data'!$B$7:$R$2843,4,0)</f>
        <v>99.832800000000006</v>
      </c>
      <c r="D27" s="65">
        <f>VLOOKUP($A27,'Return Data'!$B$7:$R$2843,10,0)</f>
        <v>24.177600000000002</v>
      </c>
      <c r="E27" s="66">
        <f t="shared" si="0"/>
        <v>1</v>
      </c>
      <c r="F27" s="65">
        <f>VLOOKUP($A27,'Return Data'!$B$7:$R$2843,11,0)</f>
        <v>45.727899999999998</v>
      </c>
      <c r="G27" s="66">
        <f t="shared" ref="G27:G33" si="12">RANK(F27,F$8:F$33,0)</f>
        <v>1</v>
      </c>
      <c r="H27" s="65">
        <f>VLOOKUP($A27,'Return Data'!$B$7:$R$2843,12,0)</f>
        <v>57.455100000000002</v>
      </c>
      <c r="I27" s="66">
        <f t="shared" ref="I27:I33" si="13">RANK(H27,H$8:H$33,0)</f>
        <v>1</v>
      </c>
      <c r="J27" s="65">
        <f>VLOOKUP($A27,'Return Data'!$B$7:$R$2843,13,0)</f>
        <v>96.435400000000001</v>
      </c>
      <c r="K27" s="66">
        <f t="shared" si="9"/>
        <v>5</v>
      </c>
      <c r="L27" s="65">
        <f>VLOOKUP($A27,'Return Data'!$B$7:$R$2843,17,0)</f>
        <v>34.213900000000002</v>
      </c>
      <c r="M27" s="66">
        <f>RANK(L27,L$8:L$33,0)</f>
        <v>2</v>
      </c>
      <c r="N27" s="65">
        <f>VLOOKUP($A27,'Return Data'!$B$7:$R$2843,14,0)</f>
        <v>20.851099999999999</v>
      </c>
      <c r="O27" s="66">
        <f>RANK(N27,N$8:N$33,0)</f>
        <v>1</v>
      </c>
      <c r="P27" s="65">
        <f>VLOOKUP($A27,'Return Data'!$B$7:$R$2843,15,0)</f>
        <v>17.0379</v>
      </c>
      <c r="Q27" s="66">
        <f>RANK(P27,P$8:P$33,0)</f>
        <v>7</v>
      </c>
      <c r="R27" s="65">
        <f>VLOOKUP($A27,'Return Data'!$B$7:$R$2843,16,0)</f>
        <v>12.030200000000001</v>
      </c>
      <c r="S27" s="67">
        <f t="shared" si="7"/>
        <v>20</v>
      </c>
    </row>
    <row r="28" spans="1:19" x14ac:dyDescent="0.3">
      <c r="A28" s="63" t="s">
        <v>1191</v>
      </c>
      <c r="B28" s="64">
        <f>VLOOKUP($A28,'Return Data'!$B$7:$R$2843,3,0)</f>
        <v>44341</v>
      </c>
      <c r="C28" s="65">
        <f>VLOOKUP($A28,'Return Data'!$B$7:$R$2843,4,0)</f>
        <v>113.4813</v>
      </c>
      <c r="D28" s="65">
        <f>VLOOKUP($A28,'Return Data'!$B$7:$R$2843,10,0)</f>
        <v>6.1216999999999997</v>
      </c>
      <c r="E28" s="66">
        <f t="shared" si="0"/>
        <v>16</v>
      </c>
      <c r="F28" s="65">
        <f>VLOOKUP($A28,'Return Data'!$B$7:$R$2843,11,0)</f>
        <v>36.719799999999999</v>
      </c>
      <c r="G28" s="66">
        <f t="shared" si="12"/>
        <v>5</v>
      </c>
      <c r="H28" s="65">
        <f>VLOOKUP($A28,'Return Data'!$B$7:$R$2843,12,0)</f>
        <v>51.466500000000003</v>
      </c>
      <c r="I28" s="66">
        <f t="shared" si="13"/>
        <v>4</v>
      </c>
      <c r="J28" s="65">
        <f>VLOOKUP($A28,'Return Data'!$B$7:$R$2843,13,0)</f>
        <v>102.60429999999999</v>
      </c>
      <c r="K28" s="66">
        <f t="shared" si="9"/>
        <v>3</v>
      </c>
      <c r="L28" s="65">
        <f>VLOOKUP($A28,'Return Data'!$B$7:$R$2843,17,0)</f>
        <v>24.538399999999999</v>
      </c>
      <c r="M28" s="66">
        <f>RANK(L28,L$8:L$33,0)</f>
        <v>8</v>
      </c>
      <c r="N28" s="65">
        <f>VLOOKUP($A28,'Return Data'!$B$7:$R$2843,14,0)</f>
        <v>13.5844</v>
      </c>
      <c r="O28" s="66">
        <f>RANK(N28,N$8:N$33,0)</f>
        <v>11</v>
      </c>
      <c r="P28" s="65">
        <f>VLOOKUP($A28,'Return Data'!$B$7:$R$2843,15,0)</f>
        <v>12.83</v>
      </c>
      <c r="Q28" s="66">
        <f>RANK(P28,P$8:P$33,0)</f>
        <v>18</v>
      </c>
      <c r="R28" s="65">
        <f>VLOOKUP($A28,'Return Data'!$B$7:$R$2843,16,0)</f>
        <v>16.2121</v>
      </c>
      <c r="S28" s="67">
        <f t="shared" si="7"/>
        <v>13</v>
      </c>
    </row>
    <row r="29" spans="1:19" x14ac:dyDescent="0.3">
      <c r="A29" s="63" t="s">
        <v>1192</v>
      </c>
      <c r="B29" s="64">
        <f>VLOOKUP($A29,'Return Data'!$B$7:$R$2843,3,0)</f>
        <v>44341</v>
      </c>
      <c r="C29" s="65">
        <f>VLOOKUP($A29,'Return Data'!$B$7:$R$2843,4,0)</f>
        <v>596.18679999999995</v>
      </c>
      <c r="D29" s="65">
        <f>VLOOKUP($A29,'Return Data'!$B$7:$R$2843,10,0)</f>
        <v>1.921</v>
      </c>
      <c r="E29" s="66">
        <f t="shared" si="0"/>
        <v>26</v>
      </c>
      <c r="F29" s="65">
        <f>VLOOKUP($A29,'Return Data'!$B$7:$R$2843,11,0)</f>
        <v>26.366199999999999</v>
      </c>
      <c r="G29" s="66">
        <f t="shared" si="12"/>
        <v>18</v>
      </c>
      <c r="H29" s="65">
        <f>VLOOKUP($A29,'Return Data'!$B$7:$R$2843,12,0)</f>
        <v>35.312600000000003</v>
      </c>
      <c r="I29" s="66">
        <f t="shared" si="13"/>
        <v>23</v>
      </c>
      <c r="J29" s="65">
        <f>VLOOKUP($A29,'Return Data'!$B$7:$R$2843,13,0)</f>
        <v>75.788499999999999</v>
      </c>
      <c r="K29" s="66">
        <f t="shared" si="9"/>
        <v>19</v>
      </c>
      <c r="L29" s="65">
        <f>VLOOKUP($A29,'Return Data'!$B$7:$R$2843,17,0)</f>
        <v>13.188499999999999</v>
      </c>
      <c r="M29" s="66">
        <f>RANK(L29,L$8:L$33,0)</f>
        <v>23</v>
      </c>
      <c r="N29" s="65">
        <f>VLOOKUP($A29,'Return Data'!$B$7:$R$2843,14,0)</f>
        <v>5.7821999999999996</v>
      </c>
      <c r="O29" s="66">
        <f>RANK(N29,N$8:N$33,0)</f>
        <v>22</v>
      </c>
      <c r="P29" s="65">
        <f>VLOOKUP($A29,'Return Data'!$B$7:$R$2843,15,0)</f>
        <v>11.6676</v>
      </c>
      <c r="Q29" s="66">
        <f>RANK(P29,P$8:P$33,0)</f>
        <v>19</v>
      </c>
      <c r="R29" s="65">
        <f>VLOOKUP($A29,'Return Data'!$B$7:$R$2843,16,0)</f>
        <v>24.1995</v>
      </c>
      <c r="S29" s="67">
        <f t="shared" si="7"/>
        <v>4</v>
      </c>
    </row>
    <row r="30" spans="1:19" x14ac:dyDescent="0.3">
      <c r="A30" s="63" t="s">
        <v>1194</v>
      </c>
      <c r="B30" s="64">
        <f>VLOOKUP($A30,'Return Data'!$B$7:$R$2843,3,0)</f>
        <v>44341</v>
      </c>
      <c r="C30" s="65">
        <f>VLOOKUP($A30,'Return Data'!$B$7:$R$2843,4,0)</f>
        <v>206.1506</v>
      </c>
      <c r="D30" s="65">
        <f>VLOOKUP($A30,'Return Data'!$B$7:$R$2843,10,0)</f>
        <v>6.5603999999999996</v>
      </c>
      <c r="E30" s="66">
        <f t="shared" si="0"/>
        <v>13</v>
      </c>
      <c r="F30" s="65">
        <f>VLOOKUP($A30,'Return Data'!$B$7:$R$2843,11,0)</f>
        <v>27.046500000000002</v>
      </c>
      <c r="G30" s="66">
        <f t="shared" si="12"/>
        <v>17</v>
      </c>
      <c r="H30" s="65">
        <f>VLOOKUP($A30,'Return Data'!$B$7:$R$2843,12,0)</f>
        <v>39.770200000000003</v>
      </c>
      <c r="I30" s="66">
        <f t="shared" si="13"/>
        <v>16</v>
      </c>
      <c r="J30" s="65">
        <f>VLOOKUP($A30,'Return Data'!$B$7:$R$2843,13,0)</f>
        <v>80.3048</v>
      </c>
      <c r="K30" s="66">
        <f t="shared" si="9"/>
        <v>16</v>
      </c>
      <c r="L30" s="65">
        <f>VLOOKUP($A30,'Return Data'!$B$7:$R$2843,17,0)</f>
        <v>21.842099999999999</v>
      </c>
      <c r="M30" s="66">
        <f>RANK(L30,L$8:L$33,0)</f>
        <v>14</v>
      </c>
      <c r="N30" s="65">
        <f>VLOOKUP($A30,'Return Data'!$B$7:$R$2843,14,0)</f>
        <v>15.3787</v>
      </c>
      <c r="O30" s="66">
        <f>RANK(N30,N$8:N$33,0)</f>
        <v>4</v>
      </c>
      <c r="P30" s="65">
        <f>VLOOKUP($A30,'Return Data'!$B$7:$R$2843,15,0)</f>
        <v>16.386099999999999</v>
      </c>
      <c r="Q30" s="66">
        <f>RANK(P30,P$8:P$33,0)</f>
        <v>10</v>
      </c>
      <c r="R30" s="65">
        <f>VLOOKUP($A30,'Return Data'!$B$7:$R$2843,16,0)</f>
        <v>11.8979</v>
      </c>
      <c r="S30" s="67">
        <f t="shared" si="7"/>
        <v>21</v>
      </c>
    </row>
    <row r="31" spans="1:19" x14ac:dyDescent="0.3">
      <c r="A31" s="63" t="s">
        <v>1197</v>
      </c>
      <c r="B31" s="64">
        <f>VLOOKUP($A31,'Return Data'!$B$7:$R$2843,3,0)</f>
        <v>44341</v>
      </c>
      <c r="C31" s="65">
        <f>VLOOKUP($A31,'Return Data'!$B$7:$R$2843,4,0)</f>
        <v>65.290000000000006</v>
      </c>
      <c r="D31" s="65">
        <f>VLOOKUP($A31,'Return Data'!$B$7:$R$2843,10,0)</f>
        <v>7.6326999999999998</v>
      </c>
      <c r="E31" s="66">
        <f t="shared" si="0"/>
        <v>8</v>
      </c>
      <c r="F31" s="65">
        <f>VLOOKUP($A31,'Return Data'!$B$7:$R$2843,11,0)</f>
        <v>28.523599999999998</v>
      </c>
      <c r="G31" s="66">
        <f t="shared" si="12"/>
        <v>15</v>
      </c>
      <c r="H31" s="65">
        <f>VLOOKUP($A31,'Return Data'!$B$7:$R$2843,12,0)</f>
        <v>35.907600000000002</v>
      </c>
      <c r="I31" s="66">
        <f t="shared" si="13"/>
        <v>20</v>
      </c>
      <c r="J31" s="65">
        <f>VLOOKUP($A31,'Return Data'!$B$7:$R$2843,13,0)</f>
        <v>70.6036</v>
      </c>
      <c r="K31" s="66">
        <f t="shared" si="9"/>
        <v>23</v>
      </c>
      <c r="L31" s="65">
        <f>VLOOKUP($A31,'Return Data'!$B$7:$R$2843,17,0)</f>
        <v>23.7272</v>
      </c>
      <c r="M31" s="66">
        <f>RANK(L31,L$8:L$33,0)</f>
        <v>9</v>
      </c>
      <c r="N31" s="65">
        <f>VLOOKUP($A31,'Return Data'!$B$7:$R$2843,14,0)</f>
        <v>13.439399999999999</v>
      </c>
      <c r="O31" s="66">
        <f>RANK(N31,N$8:N$33,0)</f>
        <v>12</v>
      </c>
      <c r="P31" s="65">
        <f>VLOOKUP($A31,'Return Data'!$B$7:$R$2843,15,0)</f>
        <v>17.7012</v>
      </c>
      <c r="Q31" s="66">
        <f>RANK(P31,P$8:P$33,0)</f>
        <v>5</v>
      </c>
      <c r="R31" s="65">
        <f>VLOOKUP($A31,'Return Data'!$B$7:$R$2843,16,0)</f>
        <v>7.2694999999999999</v>
      </c>
      <c r="S31" s="67">
        <f t="shared" si="7"/>
        <v>25</v>
      </c>
    </row>
    <row r="32" spans="1:19" x14ac:dyDescent="0.3">
      <c r="A32" s="63" t="s">
        <v>1199</v>
      </c>
      <c r="B32" s="64">
        <f>VLOOKUP($A32,'Return Data'!$B$7:$R$2843,3,0)</f>
        <v>44341</v>
      </c>
      <c r="C32" s="65">
        <f>VLOOKUP($A32,'Return Data'!$B$7:$R$2843,4,0)</f>
        <v>22.04</v>
      </c>
      <c r="D32" s="65">
        <f>VLOOKUP($A32,'Return Data'!$B$7:$R$2843,10,0)</f>
        <v>6.3707000000000003</v>
      </c>
      <c r="E32" s="66">
        <f t="shared" si="0"/>
        <v>15</v>
      </c>
      <c r="F32" s="65">
        <f>VLOOKUP($A32,'Return Data'!$B$7:$R$2843,11,0)</f>
        <v>29.723400000000002</v>
      </c>
      <c r="G32" s="66">
        <f t="shared" si="12"/>
        <v>12</v>
      </c>
      <c r="H32" s="65">
        <f>VLOOKUP($A32,'Return Data'!$B$7:$R$2843,12,0)</f>
        <v>41.918900000000001</v>
      </c>
      <c r="I32" s="66">
        <f t="shared" si="13"/>
        <v>10</v>
      </c>
      <c r="J32" s="65"/>
      <c r="K32" s="66"/>
      <c r="L32" s="65"/>
      <c r="M32" s="66"/>
      <c r="N32" s="65"/>
      <c r="O32" s="66"/>
      <c r="P32" s="65"/>
      <c r="Q32" s="66"/>
      <c r="R32" s="65">
        <f>VLOOKUP($A32,'Return Data'!$B$7:$R$2843,16,0)</f>
        <v>96.196899999999999</v>
      </c>
      <c r="S32" s="67">
        <f t="shared" si="7"/>
        <v>1</v>
      </c>
    </row>
    <row r="33" spans="1:19" x14ac:dyDescent="0.3">
      <c r="A33" s="63" t="s">
        <v>1944</v>
      </c>
      <c r="B33" s="64">
        <f>VLOOKUP($A33,'Return Data'!$B$7:$R$2843,3,0)</f>
        <v>44341</v>
      </c>
      <c r="C33" s="65">
        <f>VLOOKUP($A33,'Return Data'!$B$7:$R$2843,4,0)</f>
        <v>154.29830000000001</v>
      </c>
      <c r="D33" s="65">
        <f>VLOOKUP($A33,'Return Data'!$B$7:$R$2843,10,0)</f>
        <v>6.0978000000000003</v>
      </c>
      <c r="E33" s="66">
        <f t="shared" si="0"/>
        <v>17</v>
      </c>
      <c r="F33" s="65">
        <f>VLOOKUP($A33,'Return Data'!$B$7:$R$2843,11,0)</f>
        <v>27.234400000000001</v>
      </c>
      <c r="G33" s="66">
        <f t="shared" si="12"/>
        <v>16</v>
      </c>
      <c r="H33" s="65">
        <f>VLOOKUP($A33,'Return Data'!$B$7:$R$2843,12,0)</f>
        <v>41.050899999999999</v>
      </c>
      <c r="I33" s="66">
        <f t="shared" si="13"/>
        <v>11</v>
      </c>
      <c r="J33" s="65">
        <f>VLOOKUP($A33,'Return Data'!$B$7:$R$2843,13,0)</f>
        <v>86.708500000000001</v>
      </c>
      <c r="K33" s="66">
        <f>RANK(J33,J$8:J$33,0)</f>
        <v>10</v>
      </c>
      <c r="L33" s="65">
        <f>VLOOKUP($A33,'Return Data'!$B$7:$R$2843,17,0)</f>
        <v>24.6721</v>
      </c>
      <c r="M33" s="66">
        <f>RANK(L33,L$8:L$33,0)</f>
        <v>7</v>
      </c>
      <c r="N33" s="65">
        <f>VLOOKUP($A33,'Return Data'!$B$7:$R$2843,14,0)</f>
        <v>12.489599999999999</v>
      </c>
      <c r="O33" s="66">
        <f>RANK(N33,N$8:N$33,0)</f>
        <v>13</v>
      </c>
      <c r="P33" s="65">
        <f>VLOOKUP($A33,'Return Data'!$B$7:$R$2843,15,0)</f>
        <v>14.3642</v>
      </c>
      <c r="Q33" s="66">
        <f>RANK(P33,P$8:P$33,0)</f>
        <v>16</v>
      </c>
      <c r="R33" s="65">
        <f>VLOOKUP($A33,'Return Data'!$B$7:$R$2843,16,0)</f>
        <v>15.516</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7.1120307692307687</v>
      </c>
      <c r="E35" s="74"/>
      <c r="F35" s="75">
        <f>AVERAGE(F8:F33)</f>
        <v>30.132357692307696</v>
      </c>
      <c r="G35" s="74"/>
      <c r="H35" s="75">
        <f>AVERAGE(H8:H33)</f>
        <v>41.869473076923072</v>
      </c>
      <c r="I35" s="74"/>
      <c r="J35" s="75">
        <f>AVERAGE(J8:J33)</f>
        <v>85.224035999999984</v>
      </c>
      <c r="K35" s="74"/>
      <c r="L35" s="75">
        <f>AVERAGE(L8:L33)</f>
        <v>22.722547826086956</v>
      </c>
      <c r="M35" s="74"/>
      <c r="N35" s="75">
        <f>AVERAGE(N8:N33)</f>
        <v>13.03947727272727</v>
      </c>
      <c r="O35" s="74"/>
      <c r="P35" s="75">
        <f>AVERAGE(P8:P33)</f>
        <v>15.762795238095237</v>
      </c>
      <c r="Q35" s="74"/>
      <c r="R35" s="75">
        <f>AVERAGE(R8:R33)</f>
        <v>19.694453846153845</v>
      </c>
      <c r="S35" s="76"/>
    </row>
    <row r="36" spans="1:19" x14ac:dyDescent="0.3">
      <c r="A36" s="73" t="s">
        <v>28</v>
      </c>
      <c r="B36" s="74"/>
      <c r="C36" s="74"/>
      <c r="D36" s="75">
        <f>MIN(D8:D33)</f>
        <v>1.921</v>
      </c>
      <c r="E36" s="74"/>
      <c r="F36" s="75">
        <f>MIN(F8:F33)</f>
        <v>22.2849</v>
      </c>
      <c r="G36" s="74"/>
      <c r="H36" s="75">
        <f>MIN(H8:H33)</f>
        <v>32.886600000000001</v>
      </c>
      <c r="I36" s="74"/>
      <c r="J36" s="75">
        <f>MIN(J8:J33)</f>
        <v>64.824399999999997</v>
      </c>
      <c r="K36" s="74"/>
      <c r="L36" s="75">
        <f>MIN(L8:L33)</f>
        <v>13.188499999999999</v>
      </c>
      <c r="M36" s="74"/>
      <c r="N36" s="75">
        <f>MIN(N8:N33)</f>
        <v>5.7821999999999996</v>
      </c>
      <c r="O36" s="74"/>
      <c r="P36" s="75">
        <f>MIN(P8:P33)</f>
        <v>11.353</v>
      </c>
      <c r="Q36" s="74"/>
      <c r="R36" s="75">
        <f>MIN(R8:R33)</f>
        <v>2.9159999999999999</v>
      </c>
      <c r="S36" s="76"/>
    </row>
    <row r="37" spans="1:19" ht="15" thickBot="1" x14ac:dyDescent="0.35">
      <c r="A37" s="77" t="s">
        <v>29</v>
      </c>
      <c r="B37" s="78"/>
      <c r="C37" s="78"/>
      <c r="D37" s="79">
        <f>MAX(D8:D33)</f>
        <v>24.177600000000002</v>
      </c>
      <c r="E37" s="78"/>
      <c r="F37" s="79">
        <f>MAX(F8:F33)</f>
        <v>45.727899999999998</v>
      </c>
      <c r="G37" s="78"/>
      <c r="H37" s="79">
        <f>MAX(H8:H33)</f>
        <v>57.455100000000002</v>
      </c>
      <c r="I37" s="78"/>
      <c r="J37" s="79">
        <f>MAX(J8:J33)</f>
        <v>115.5194</v>
      </c>
      <c r="K37" s="78"/>
      <c r="L37" s="79">
        <f>MAX(L8:L33)</f>
        <v>37.630000000000003</v>
      </c>
      <c r="M37" s="78"/>
      <c r="N37" s="79">
        <f>MAX(N8:N33)</f>
        <v>20.851099999999999</v>
      </c>
      <c r="O37" s="78"/>
      <c r="P37" s="79">
        <f>MAX(P8:P33)</f>
        <v>19.062899999999999</v>
      </c>
      <c r="Q37" s="78"/>
      <c r="R37" s="79">
        <f>MAX(R8:R33)</f>
        <v>96.196899999999999</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44341</v>
      </c>
      <c r="C8" s="65">
        <f>VLOOKUP($A8,'Return Data'!$B$7:$R$2843,4,0)</f>
        <v>1080.93</v>
      </c>
      <c r="D8" s="65">
        <f>VLOOKUP($A8,'Return Data'!$B$7:$R$2843,10,0)</f>
        <v>5.1151</v>
      </c>
      <c r="E8" s="66">
        <f>RANK(D8,D$8:D$41,0)</f>
        <v>9</v>
      </c>
      <c r="F8" s="65">
        <f>VLOOKUP($A8,'Return Data'!$B$7:$R$2843,11,0)</f>
        <v>23.340299999999999</v>
      </c>
      <c r="G8" s="66">
        <f>RANK(F8,F$8:F$41,0)</f>
        <v>18</v>
      </c>
      <c r="H8" s="65">
        <f>VLOOKUP($A8,'Return Data'!$B$7:$R$2843,12,0)</f>
        <v>38.863799999999998</v>
      </c>
      <c r="I8" s="66">
        <f>RANK(H8,H$8:H$41,0)</f>
        <v>13</v>
      </c>
      <c r="J8" s="65">
        <f>VLOOKUP($A8,'Return Data'!$B$7:$R$2843,13,0)</f>
        <v>76.0214</v>
      </c>
      <c r="K8" s="66">
        <f>RANK(J8,J$8:J$41,0)</f>
        <v>10</v>
      </c>
      <c r="L8" s="65">
        <f>VLOOKUP($A8,'Return Data'!$B$7:$R$2843,17,0)</f>
        <v>17.4541</v>
      </c>
      <c r="M8" s="66">
        <f>RANK(L8,L$8:L$41,0)</f>
        <v>16</v>
      </c>
      <c r="N8" s="65">
        <f>VLOOKUP($A8,'Return Data'!$B$7:$R$2843,14,0)</f>
        <v>13.231</v>
      </c>
      <c r="O8" s="66">
        <f>RANK(N8,N$8:N$41,0)</f>
        <v>15</v>
      </c>
      <c r="P8" s="65">
        <f>VLOOKUP($A8,'Return Data'!$B$7:$R$2843,15,0)</f>
        <v>16.783999999999999</v>
      </c>
      <c r="Q8" s="66">
        <f>RANK(P8,P$8:P$41,0)</f>
        <v>9</v>
      </c>
      <c r="R8" s="65">
        <f>VLOOKUP($A8,'Return Data'!$B$7:$R$2843,16,0)</f>
        <v>17.517600000000002</v>
      </c>
      <c r="S8" s="67">
        <f>RANK(R8,R$8:R$41,0)</f>
        <v>7</v>
      </c>
    </row>
    <row r="9" spans="1:20" x14ac:dyDescent="0.3">
      <c r="A9" s="63" t="s">
        <v>1810</v>
      </c>
      <c r="B9" s="64">
        <f>VLOOKUP($A9,'Return Data'!$B$7:$R$2843,3,0)</f>
        <v>44341</v>
      </c>
      <c r="C9" s="65">
        <f>VLOOKUP($A9,'Return Data'!$B$7:$R$2843,4,0)</f>
        <v>17.02</v>
      </c>
      <c r="D9" s="65">
        <f>VLOOKUP($A9,'Return Data'!$B$7:$R$2843,10,0)</f>
        <v>2.0996000000000001</v>
      </c>
      <c r="E9" s="66">
        <f t="shared" ref="E9:E41" si="0">RANK(D9,D$8:D$41,0)</f>
        <v>30</v>
      </c>
      <c r="F9" s="65">
        <f>VLOOKUP($A9,'Return Data'!$B$7:$R$2843,11,0)</f>
        <v>16.895600000000002</v>
      </c>
      <c r="G9" s="66">
        <f t="shared" ref="G9:G41" si="1">RANK(F9,F$8:F$41,0)</f>
        <v>31</v>
      </c>
      <c r="H9" s="65">
        <f>VLOOKUP($A9,'Return Data'!$B$7:$R$2843,12,0)</f>
        <v>31.1248</v>
      </c>
      <c r="I9" s="66">
        <f t="shared" ref="I9:I41" si="2">RANK(H9,H$8:H$41,0)</f>
        <v>28</v>
      </c>
      <c r="J9" s="65">
        <f>VLOOKUP($A9,'Return Data'!$B$7:$R$2843,13,0)</f>
        <v>55.433799999999998</v>
      </c>
      <c r="K9" s="66">
        <f t="shared" ref="K9:K41" si="3">RANK(J9,J$8:J$41,0)</f>
        <v>32</v>
      </c>
      <c r="L9" s="65">
        <f>VLOOKUP($A9,'Return Data'!$B$7:$R$2843,17,0)</f>
        <v>18.8888</v>
      </c>
      <c r="M9" s="66">
        <f t="shared" ref="M9:M41" si="4">RANK(L9,L$8:L$41,0)</f>
        <v>10</v>
      </c>
      <c r="N9" s="65">
        <f>VLOOKUP($A9,'Return Data'!$B$7:$R$2843,14,0)</f>
        <v>16.140599999999999</v>
      </c>
      <c r="O9" s="66">
        <f t="shared" ref="O9:O41" si="5">RANK(N9,N$8:N$41,0)</f>
        <v>8</v>
      </c>
      <c r="P9" s="65"/>
      <c r="Q9" s="66"/>
      <c r="R9" s="65">
        <f>VLOOKUP($A9,'Return Data'!$B$7:$R$2843,16,0)</f>
        <v>16.3063</v>
      </c>
      <c r="S9" s="67">
        <f t="shared" ref="S9:S41" si="6">RANK(R9,R$8:R$41,0)</f>
        <v>13</v>
      </c>
    </row>
    <row r="10" spans="1:20" x14ac:dyDescent="0.3">
      <c r="A10" s="63" t="s">
        <v>1261</v>
      </c>
      <c r="B10" s="64">
        <f>VLOOKUP($A10,'Return Data'!$B$7:$R$2843,3,0)</f>
        <v>44341</v>
      </c>
      <c r="C10" s="65">
        <f>VLOOKUP($A10,'Return Data'!$B$7:$R$2843,4,0)</f>
        <v>148.32</v>
      </c>
      <c r="D10" s="65">
        <f>VLOOKUP($A10,'Return Data'!$B$7:$R$2843,10,0)</f>
        <v>4.2232000000000003</v>
      </c>
      <c r="E10" s="66">
        <f t="shared" si="0"/>
        <v>16</v>
      </c>
      <c r="F10" s="65">
        <f>VLOOKUP($A10,'Return Data'!$B$7:$R$2843,11,0)</f>
        <v>25.6843</v>
      </c>
      <c r="G10" s="66">
        <f t="shared" si="1"/>
        <v>11</v>
      </c>
      <c r="H10" s="65">
        <f>VLOOKUP($A10,'Return Data'!$B$7:$R$2843,12,0)</f>
        <v>40.017000000000003</v>
      </c>
      <c r="I10" s="66">
        <f t="shared" si="2"/>
        <v>11</v>
      </c>
      <c r="J10" s="65">
        <f>VLOOKUP($A10,'Return Data'!$B$7:$R$2843,13,0)</f>
        <v>74.535200000000003</v>
      </c>
      <c r="K10" s="66">
        <f t="shared" si="3"/>
        <v>13</v>
      </c>
      <c r="L10" s="65">
        <f>VLOOKUP($A10,'Return Data'!$B$7:$R$2843,17,0)</f>
        <v>18.716699999999999</v>
      </c>
      <c r="M10" s="66">
        <f t="shared" si="4"/>
        <v>11</v>
      </c>
      <c r="N10" s="65">
        <f>VLOOKUP($A10,'Return Data'!$B$7:$R$2843,14,0)</f>
        <v>12.8316</v>
      </c>
      <c r="O10" s="66">
        <f t="shared" si="5"/>
        <v>19</v>
      </c>
      <c r="P10" s="65">
        <f>VLOOKUP($A10,'Return Data'!$B$7:$R$2843,15,0)</f>
        <v>14.4992</v>
      </c>
      <c r="Q10" s="66">
        <f t="shared" ref="Q10:Q41" si="7">RANK(P10,P$8:P$41,0)</f>
        <v>18</v>
      </c>
      <c r="R10" s="65">
        <f>VLOOKUP($A10,'Return Data'!$B$7:$R$2843,16,0)</f>
        <v>13.6663</v>
      </c>
      <c r="S10" s="67">
        <f t="shared" si="6"/>
        <v>28</v>
      </c>
    </row>
    <row r="11" spans="1:20" x14ac:dyDescent="0.3">
      <c r="A11" s="63" t="s">
        <v>1263</v>
      </c>
      <c r="B11" s="64">
        <f>VLOOKUP($A11,'Return Data'!$B$7:$R$2843,3,0)</f>
        <v>44341</v>
      </c>
      <c r="C11" s="65">
        <f>VLOOKUP($A11,'Return Data'!$B$7:$R$2843,4,0)</f>
        <v>72.489999999999995</v>
      </c>
      <c r="D11" s="65">
        <f>VLOOKUP($A11,'Return Data'!$B$7:$R$2843,10,0)</f>
        <v>6.0911999999999997</v>
      </c>
      <c r="E11" s="66">
        <f t="shared" si="0"/>
        <v>7</v>
      </c>
      <c r="F11" s="65">
        <f>VLOOKUP($A11,'Return Data'!$B$7:$R$2843,11,0)</f>
        <v>26.408100000000001</v>
      </c>
      <c r="G11" s="66">
        <f t="shared" si="1"/>
        <v>10</v>
      </c>
      <c r="H11" s="65">
        <f>VLOOKUP($A11,'Return Data'!$B$7:$R$2843,12,0)</f>
        <v>37.9895</v>
      </c>
      <c r="I11" s="66">
        <f t="shared" si="2"/>
        <v>16</v>
      </c>
      <c r="J11" s="65">
        <f>VLOOKUP($A11,'Return Data'!$B$7:$R$2843,13,0)</f>
        <v>68.514799999999994</v>
      </c>
      <c r="K11" s="66">
        <f t="shared" si="3"/>
        <v>21</v>
      </c>
      <c r="L11" s="65">
        <f>VLOOKUP($A11,'Return Data'!$B$7:$R$2843,17,0)</f>
        <v>17.542300000000001</v>
      </c>
      <c r="M11" s="66">
        <f t="shared" si="4"/>
        <v>15</v>
      </c>
      <c r="N11" s="65">
        <f>VLOOKUP($A11,'Return Data'!$B$7:$R$2843,14,0)</f>
        <v>13.358499999999999</v>
      </c>
      <c r="O11" s="66">
        <f t="shared" si="5"/>
        <v>14</v>
      </c>
      <c r="P11" s="65">
        <f>VLOOKUP($A11,'Return Data'!$B$7:$R$2843,15,0)</f>
        <v>15.3767</v>
      </c>
      <c r="Q11" s="66">
        <f t="shared" si="7"/>
        <v>16</v>
      </c>
      <c r="R11" s="65">
        <f>VLOOKUP($A11,'Return Data'!$B$7:$R$2843,16,0)</f>
        <v>16.003499999999999</v>
      </c>
      <c r="S11" s="67">
        <f t="shared" si="6"/>
        <v>15</v>
      </c>
    </row>
    <row r="12" spans="1:20" x14ac:dyDescent="0.3">
      <c r="A12" s="63" t="s">
        <v>1831</v>
      </c>
      <c r="B12" s="64">
        <f>VLOOKUP($A12,'Return Data'!$B$7:$R$2843,3,0)</f>
        <v>44341</v>
      </c>
      <c r="C12" s="65">
        <f>VLOOKUP($A12,'Return Data'!$B$7:$R$2843,4,0)</f>
        <v>205.51</v>
      </c>
      <c r="D12" s="65">
        <f>VLOOKUP($A12,'Return Data'!$B$7:$R$2843,10,0)</f>
        <v>3.9136000000000002</v>
      </c>
      <c r="E12" s="66">
        <f t="shared" si="0"/>
        <v>18</v>
      </c>
      <c r="F12" s="65">
        <f>VLOOKUP($A12,'Return Data'!$B$7:$R$2843,11,0)</f>
        <v>20.803000000000001</v>
      </c>
      <c r="G12" s="66">
        <f t="shared" si="1"/>
        <v>25</v>
      </c>
      <c r="H12" s="65">
        <f>VLOOKUP($A12,'Return Data'!$B$7:$R$2843,12,0)</f>
        <v>33.197200000000002</v>
      </c>
      <c r="I12" s="66">
        <f t="shared" si="2"/>
        <v>24</v>
      </c>
      <c r="J12" s="65">
        <f>VLOOKUP($A12,'Return Data'!$B$7:$R$2843,13,0)</f>
        <v>65.200999999999993</v>
      </c>
      <c r="K12" s="66">
        <f t="shared" si="3"/>
        <v>23</v>
      </c>
      <c r="L12" s="65">
        <f>VLOOKUP($A12,'Return Data'!$B$7:$R$2843,17,0)</f>
        <v>20.253799999999998</v>
      </c>
      <c r="M12" s="66">
        <f t="shared" si="4"/>
        <v>8</v>
      </c>
      <c r="N12" s="65">
        <f>VLOOKUP($A12,'Return Data'!$B$7:$R$2843,14,0)</f>
        <v>16.878499999999999</v>
      </c>
      <c r="O12" s="66">
        <f t="shared" si="5"/>
        <v>6</v>
      </c>
      <c r="P12" s="65">
        <f>VLOOKUP($A12,'Return Data'!$B$7:$R$2843,15,0)</f>
        <v>18.357800000000001</v>
      </c>
      <c r="Q12" s="66">
        <f t="shared" si="7"/>
        <v>5</v>
      </c>
      <c r="R12" s="65">
        <f>VLOOKUP($A12,'Return Data'!$B$7:$R$2843,16,0)</f>
        <v>14.9139</v>
      </c>
      <c r="S12" s="67">
        <f t="shared" si="6"/>
        <v>22</v>
      </c>
    </row>
    <row r="13" spans="1:20" x14ac:dyDescent="0.3">
      <c r="A13" s="102" t="s">
        <v>1877</v>
      </c>
      <c r="B13" s="64">
        <f>VLOOKUP($A13,'Return Data'!$B$7:$R$2843,3,0)</f>
        <v>44341</v>
      </c>
      <c r="C13" s="65">
        <f>VLOOKUP($A13,'Return Data'!$B$7:$R$2843,4,0)</f>
        <v>61.822000000000003</v>
      </c>
      <c r="D13" s="65">
        <f>VLOOKUP($A13,'Return Data'!$B$7:$R$2843,10,0)</f>
        <v>4.8754999999999997</v>
      </c>
      <c r="E13" s="66">
        <f t="shared" si="0"/>
        <v>11</v>
      </c>
      <c r="F13" s="65">
        <f>VLOOKUP($A13,'Return Data'!$B$7:$R$2843,11,0)</f>
        <v>24.910599999999999</v>
      </c>
      <c r="G13" s="66">
        <f t="shared" si="1"/>
        <v>15</v>
      </c>
      <c r="H13" s="65">
        <f>VLOOKUP($A13,'Return Data'!$B$7:$R$2843,12,0)</f>
        <v>38.863399999999999</v>
      </c>
      <c r="I13" s="66">
        <f t="shared" si="2"/>
        <v>14</v>
      </c>
      <c r="J13" s="65">
        <f>VLOOKUP($A13,'Return Data'!$B$7:$R$2843,13,0)</f>
        <v>72.928700000000006</v>
      </c>
      <c r="K13" s="66">
        <f t="shared" si="3"/>
        <v>16</v>
      </c>
      <c r="L13" s="65">
        <f>VLOOKUP($A13,'Return Data'!$B$7:$R$2843,17,0)</f>
        <v>22.1008</v>
      </c>
      <c r="M13" s="66">
        <f t="shared" si="4"/>
        <v>7</v>
      </c>
      <c r="N13" s="65">
        <f>VLOOKUP($A13,'Return Data'!$B$7:$R$2843,14,0)</f>
        <v>16.3797</v>
      </c>
      <c r="O13" s="66">
        <f t="shared" si="5"/>
        <v>7</v>
      </c>
      <c r="P13" s="65">
        <f>VLOOKUP($A13,'Return Data'!$B$7:$R$2843,15,0)</f>
        <v>18.5928</v>
      </c>
      <c r="Q13" s="66">
        <f t="shared" si="7"/>
        <v>4</v>
      </c>
      <c r="R13" s="65">
        <f>VLOOKUP($A13,'Return Data'!$B$7:$R$2843,16,0)</f>
        <v>15.9443</v>
      </c>
      <c r="S13" s="67">
        <f t="shared" si="6"/>
        <v>16</v>
      </c>
    </row>
    <row r="14" spans="1:20" x14ac:dyDescent="0.3">
      <c r="A14" s="102" t="s">
        <v>1792</v>
      </c>
      <c r="B14" s="64">
        <f>VLOOKUP($A14,'Return Data'!$B$7:$R$2843,3,0)</f>
        <v>44341</v>
      </c>
      <c r="C14" s="65">
        <f>VLOOKUP($A14,'Return Data'!$B$7:$R$2843,4,0)</f>
        <v>21.312000000000001</v>
      </c>
      <c r="D14" s="65">
        <f>VLOOKUP($A14,'Return Data'!$B$7:$R$2843,10,0)</f>
        <v>3.2608000000000001</v>
      </c>
      <c r="E14" s="66">
        <f t="shared" si="0"/>
        <v>23</v>
      </c>
      <c r="F14" s="65">
        <f>VLOOKUP($A14,'Return Data'!$B$7:$R$2843,11,0)</f>
        <v>24.967700000000001</v>
      </c>
      <c r="G14" s="66">
        <f t="shared" si="1"/>
        <v>14</v>
      </c>
      <c r="H14" s="65">
        <f>VLOOKUP($A14,'Return Data'!$B$7:$R$2843,12,0)</f>
        <v>37.986400000000003</v>
      </c>
      <c r="I14" s="66">
        <f t="shared" si="2"/>
        <v>17</v>
      </c>
      <c r="J14" s="65">
        <f>VLOOKUP($A14,'Return Data'!$B$7:$R$2843,13,0)</f>
        <v>74.146100000000004</v>
      </c>
      <c r="K14" s="66">
        <f t="shared" si="3"/>
        <v>15</v>
      </c>
      <c r="L14" s="65">
        <f>VLOOKUP($A14,'Return Data'!$B$7:$R$2843,17,0)</f>
        <v>16.9712</v>
      </c>
      <c r="M14" s="66">
        <f t="shared" si="4"/>
        <v>17</v>
      </c>
      <c r="N14" s="65">
        <f>VLOOKUP($A14,'Return Data'!$B$7:$R$2843,14,0)</f>
        <v>13.491899999999999</v>
      </c>
      <c r="O14" s="66">
        <f t="shared" si="5"/>
        <v>13</v>
      </c>
      <c r="P14" s="65">
        <f>VLOOKUP($A14,'Return Data'!$B$7:$R$2843,15,0)</f>
        <v>17.3901</v>
      </c>
      <c r="Q14" s="66">
        <f t="shared" si="7"/>
        <v>8</v>
      </c>
      <c r="R14" s="65">
        <f>VLOOKUP($A14,'Return Data'!$B$7:$R$2843,16,0)</f>
        <v>12.741400000000001</v>
      </c>
      <c r="S14" s="67">
        <f t="shared" si="6"/>
        <v>30</v>
      </c>
    </row>
    <row r="15" spans="1:20" x14ac:dyDescent="0.3">
      <c r="A15" s="63" t="s">
        <v>1799</v>
      </c>
      <c r="B15" s="64">
        <f>VLOOKUP($A15,'Return Data'!$B$7:$R$2843,3,0)</f>
        <v>44341</v>
      </c>
      <c r="C15" s="65">
        <f>VLOOKUP($A15,'Return Data'!$B$7:$R$2843,4,0)</f>
        <v>874.23490000000004</v>
      </c>
      <c r="D15" s="65">
        <f>VLOOKUP($A15,'Return Data'!$B$7:$R$2843,10,0)</f>
        <v>2.4215</v>
      </c>
      <c r="E15" s="66">
        <f t="shared" si="0"/>
        <v>28</v>
      </c>
      <c r="F15" s="65">
        <f>VLOOKUP($A15,'Return Data'!$B$7:$R$2843,11,0)</f>
        <v>28.305499999999999</v>
      </c>
      <c r="G15" s="66">
        <f t="shared" si="1"/>
        <v>9</v>
      </c>
      <c r="H15" s="65">
        <f>VLOOKUP($A15,'Return Data'!$B$7:$R$2843,12,0)</f>
        <v>44.823</v>
      </c>
      <c r="I15" s="66">
        <f t="shared" si="2"/>
        <v>6</v>
      </c>
      <c r="J15" s="65">
        <f>VLOOKUP($A15,'Return Data'!$B$7:$R$2843,13,0)</f>
        <v>83.022099999999995</v>
      </c>
      <c r="K15" s="66">
        <f t="shared" si="3"/>
        <v>6</v>
      </c>
      <c r="L15" s="65">
        <f>VLOOKUP($A15,'Return Data'!$B$7:$R$2843,17,0)</f>
        <v>17.717199999999998</v>
      </c>
      <c r="M15" s="66">
        <f t="shared" si="4"/>
        <v>14</v>
      </c>
      <c r="N15" s="65">
        <f>VLOOKUP($A15,'Return Data'!$B$7:$R$2843,14,0)</f>
        <v>13.160500000000001</v>
      </c>
      <c r="O15" s="66">
        <f t="shared" si="5"/>
        <v>16</v>
      </c>
      <c r="P15" s="65">
        <f>VLOOKUP($A15,'Return Data'!$B$7:$R$2843,15,0)</f>
        <v>13.724500000000001</v>
      </c>
      <c r="Q15" s="66">
        <f t="shared" si="7"/>
        <v>20</v>
      </c>
      <c r="R15" s="65">
        <f>VLOOKUP($A15,'Return Data'!$B$7:$R$2843,16,0)</f>
        <v>15.8689</v>
      </c>
      <c r="S15" s="67">
        <f t="shared" si="6"/>
        <v>18</v>
      </c>
    </row>
    <row r="16" spans="1:20" x14ac:dyDescent="0.3">
      <c r="A16" s="63" t="s">
        <v>1801</v>
      </c>
      <c r="B16" s="64">
        <f>VLOOKUP($A16,'Return Data'!$B$7:$R$2843,3,0)</f>
        <v>44341</v>
      </c>
      <c r="C16" s="65">
        <f>VLOOKUP($A16,'Return Data'!$B$7:$R$2843,4,0)</f>
        <v>920.19399999999996</v>
      </c>
      <c r="D16" s="65">
        <f>VLOOKUP($A16,'Return Data'!$B$7:$R$2843,10,0)</f>
        <v>3.5344000000000002</v>
      </c>
      <c r="E16" s="66">
        <f t="shared" si="0"/>
        <v>20</v>
      </c>
      <c r="F16" s="65">
        <f>VLOOKUP($A16,'Return Data'!$B$7:$R$2843,11,0)</f>
        <v>33.670400000000001</v>
      </c>
      <c r="G16" s="66">
        <f t="shared" si="1"/>
        <v>3</v>
      </c>
      <c r="H16" s="65">
        <f>VLOOKUP($A16,'Return Data'!$B$7:$R$2843,12,0)</f>
        <v>44.835099999999997</v>
      </c>
      <c r="I16" s="66">
        <f t="shared" si="2"/>
        <v>5</v>
      </c>
      <c r="J16" s="65">
        <f>VLOOKUP($A16,'Return Data'!$B$7:$R$2843,13,0)</f>
        <v>85.202600000000004</v>
      </c>
      <c r="K16" s="66">
        <f t="shared" si="3"/>
        <v>5</v>
      </c>
      <c r="L16" s="65">
        <f>VLOOKUP($A16,'Return Data'!$B$7:$R$2843,17,0)</f>
        <v>12.444800000000001</v>
      </c>
      <c r="M16" s="66">
        <f t="shared" si="4"/>
        <v>28</v>
      </c>
      <c r="N16" s="65">
        <f>VLOOKUP($A16,'Return Data'!$B$7:$R$2843,14,0)</f>
        <v>13.1037</v>
      </c>
      <c r="O16" s="66">
        <f t="shared" si="5"/>
        <v>18</v>
      </c>
      <c r="P16" s="65">
        <f>VLOOKUP($A16,'Return Data'!$B$7:$R$2843,15,0)</f>
        <v>16.0929</v>
      </c>
      <c r="Q16" s="66">
        <f t="shared" si="7"/>
        <v>13</v>
      </c>
      <c r="R16" s="65">
        <f>VLOOKUP($A16,'Return Data'!$B$7:$R$2843,16,0)</f>
        <v>14.571</v>
      </c>
      <c r="S16" s="67">
        <f t="shared" si="6"/>
        <v>24</v>
      </c>
    </row>
    <row r="17" spans="1:19" x14ac:dyDescent="0.3">
      <c r="A17" s="126" t="s">
        <v>1795</v>
      </c>
      <c r="B17" s="64">
        <f>VLOOKUP($A17,'Return Data'!$B$7:$R$2843,3,0)</f>
        <v>44341</v>
      </c>
      <c r="C17" s="65">
        <f>VLOOKUP($A17,'Return Data'!$B$7:$R$2843,4,0)</f>
        <v>120.58759999999999</v>
      </c>
      <c r="D17" s="65">
        <f>VLOOKUP($A17,'Return Data'!$B$7:$R$2843,10,0)</f>
        <v>2.6181999999999999</v>
      </c>
      <c r="E17" s="66">
        <f t="shared" si="0"/>
        <v>26</v>
      </c>
      <c r="F17" s="65">
        <f>VLOOKUP($A17,'Return Data'!$B$7:$R$2843,11,0)</f>
        <v>21.193000000000001</v>
      </c>
      <c r="G17" s="66">
        <f t="shared" si="1"/>
        <v>24</v>
      </c>
      <c r="H17" s="65">
        <f>VLOOKUP($A17,'Return Data'!$B$7:$R$2843,12,0)</f>
        <v>34.752800000000001</v>
      </c>
      <c r="I17" s="66">
        <f t="shared" si="2"/>
        <v>20</v>
      </c>
      <c r="J17" s="65">
        <f>VLOOKUP($A17,'Return Data'!$B$7:$R$2843,13,0)</f>
        <v>72.491699999999994</v>
      </c>
      <c r="K17" s="66">
        <f t="shared" si="3"/>
        <v>18</v>
      </c>
      <c r="L17" s="65">
        <f>VLOOKUP($A17,'Return Data'!$B$7:$R$2843,17,0)</f>
        <v>15.472099999999999</v>
      </c>
      <c r="M17" s="66">
        <f t="shared" si="4"/>
        <v>21</v>
      </c>
      <c r="N17" s="65">
        <f>VLOOKUP($A17,'Return Data'!$B$7:$R$2843,14,0)</f>
        <v>9.9506999999999994</v>
      </c>
      <c r="O17" s="66">
        <f t="shared" si="5"/>
        <v>25</v>
      </c>
      <c r="P17" s="65">
        <f>VLOOKUP($A17,'Return Data'!$B$7:$R$2843,15,0)</f>
        <v>12.8931</v>
      </c>
      <c r="Q17" s="66">
        <f t="shared" si="7"/>
        <v>24</v>
      </c>
      <c r="R17" s="65">
        <f>VLOOKUP($A17,'Return Data'!$B$7:$R$2843,16,0)</f>
        <v>14.642099999999999</v>
      </c>
      <c r="S17" s="67">
        <f t="shared" si="6"/>
        <v>23</v>
      </c>
    </row>
    <row r="18" spans="1:19" x14ac:dyDescent="0.3">
      <c r="A18" s="127" t="s">
        <v>1265</v>
      </c>
      <c r="B18" s="64">
        <f>VLOOKUP($A18,'Return Data'!$B$7:$R$2843,3,0)</f>
        <v>44341</v>
      </c>
      <c r="C18" s="65">
        <f>VLOOKUP($A18,'Return Data'!$B$7:$R$2843,4,0)</f>
        <v>417.32</v>
      </c>
      <c r="D18" s="65">
        <f>VLOOKUP($A18,'Return Data'!$B$7:$R$2843,10,0)</f>
        <v>4.9280999999999997</v>
      </c>
      <c r="E18" s="66">
        <f t="shared" si="0"/>
        <v>10</v>
      </c>
      <c r="F18" s="65">
        <f>VLOOKUP($A18,'Return Data'!$B$7:$R$2843,11,0)</f>
        <v>30.440999999999999</v>
      </c>
      <c r="G18" s="66">
        <f t="shared" si="1"/>
        <v>7</v>
      </c>
      <c r="H18" s="65">
        <f>VLOOKUP($A18,'Return Data'!$B$7:$R$2843,12,0)</f>
        <v>41.258499999999998</v>
      </c>
      <c r="I18" s="66">
        <f t="shared" si="2"/>
        <v>8</v>
      </c>
      <c r="J18" s="65">
        <f>VLOOKUP($A18,'Return Data'!$B$7:$R$2843,13,0)</f>
        <v>78.045100000000005</v>
      </c>
      <c r="K18" s="66">
        <f t="shared" si="3"/>
        <v>9</v>
      </c>
      <c r="L18" s="65">
        <f>VLOOKUP($A18,'Return Data'!$B$7:$R$2843,17,0)</f>
        <v>14.9968</v>
      </c>
      <c r="M18" s="66">
        <f t="shared" si="4"/>
        <v>22</v>
      </c>
      <c r="N18" s="65">
        <f>VLOOKUP($A18,'Return Data'!$B$7:$R$2843,14,0)</f>
        <v>13.812900000000001</v>
      </c>
      <c r="O18" s="66">
        <f t="shared" si="5"/>
        <v>10</v>
      </c>
      <c r="P18" s="65">
        <f>VLOOKUP($A18,'Return Data'!$B$7:$R$2843,15,0)</f>
        <v>15.385400000000001</v>
      </c>
      <c r="Q18" s="66">
        <f t="shared" si="7"/>
        <v>15</v>
      </c>
      <c r="R18" s="65">
        <f>VLOOKUP($A18,'Return Data'!$B$7:$R$2843,16,0)</f>
        <v>15.6724</v>
      </c>
      <c r="S18" s="67">
        <f t="shared" si="6"/>
        <v>19</v>
      </c>
    </row>
    <row r="19" spans="1:19" x14ac:dyDescent="0.3">
      <c r="A19" s="63" t="s">
        <v>1803</v>
      </c>
      <c r="B19" s="64">
        <f>VLOOKUP($A19,'Return Data'!$B$7:$R$2843,3,0)</f>
        <v>44341</v>
      </c>
      <c r="C19" s="65">
        <f>VLOOKUP($A19,'Return Data'!$B$7:$R$2843,4,0)</f>
        <v>31.22</v>
      </c>
      <c r="D19" s="65">
        <f>VLOOKUP($A19,'Return Data'!$B$7:$R$2843,10,0)</f>
        <v>4.2751999999999999</v>
      </c>
      <c r="E19" s="66">
        <f t="shared" si="0"/>
        <v>15</v>
      </c>
      <c r="F19" s="65">
        <f>VLOOKUP($A19,'Return Data'!$B$7:$R$2843,11,0)</f>
        <v>20.540500000000002</v>
      </c>
      <c r="G19" s="66">
        <f t="shared" si="1"/>
        <v>27</v>
      </c>
      <c r="H19" s="65">
        <f>VLOOKUP($A19,'Return Data'!$B$7:$R$2843,12,0)</f>
        <v>31.563400000000001</v>
      </c>
      <c r="I19" s="66">
        <f t="shared" si="2"/>
        <v>27</v>
      </c>
      <c r="J19" s="65">
        <f>VLOOKUP($A19,'Return Data'!$B$7:$R$2843,13,0)</f>
        <v>63.455500000000001</v>
      </c>
      <c r="K19" s="66">
        <f t="shared" si="3"/>
        <v>27</v>
      </c>
      <c r="L19" s="65">
        <f>VLOOKUP($A19,'Return Data'!$B$7:$R$2843,17,0)</f>
        <v>18.559200000000001</v>
      </c>
      <c r="M19" s="66">
        <f t="shared" si="4"/>
        <v>12</v>
      </c>
      <c r="N19" s="65">
        <f>VLOOKUP($A19,'Return Data'!$B$7:$R$2843,14,0)</f>
        <v>11.608000000000001</v>
      </c>
      <c r="O19" s="66">
        <f t="shared" si="5"/>
        <v>21</v>
      </c>
      <c r="P19" s="65">
        <f>VLOOKUP($A19,'Return Data'!$B$7:$R$2843,15,0)</f>
        <v>13.553800000000001</v>
      </c>
      <c r="Q19" s="66">
        <f t="shared" si="7"/>
        <v>21</v>
      </c>
      <c r="R19" s="65">
        <f>VLOOKUP($A19,'Return Data'!$B$7:$R$2843,16,0)</f>
        <v>17.222899999999999</v>
      </c>
      <c r="S19" s="67">
        <f t="shared" si="6"/>
        <v>8</v>
      </c>
    </row>
    <row r="20" spans="1:19" x14ac:dyDescent="0.3">
      <c r="A20" s="63" t="s">
        <v>1825</v>
      </c>
      <c r="B20" s="64">
        <f>VLOOKUP($A20,'Return Data'!$B$7:$R$2843,3,0)</f>
        <v>44341</v>
      </c>
      <c r="C20" s="65">
        <f>VLOOKUP($A20,'Return Data'!$B$7:$R$2843,4,0)</f>
        <v>124.6</v>
      </c>
      <c r="D20" s="65">
        <f>VLOOKUP($A20,'Return Data'!$B$7:$R$2843,10,0)</f>
        <v>5.1654</v>
      </c>
      <c r="E20" s="66">
        <f t="shared" si="0"/>
        <v>8</v>
      </c>
      <c r="F20" s="65">
        <f>VLOOKUP($A20,'Return Data'!$B$7:$R$2843,11,0)</f>
        <v>20.584499999999998</v>
      </c>
      <c r="G20" s="66">
        <f t="shared" si="1"/>
        <v>26</v>
      </c>
      <c r="H20" s="65">
        <f>VLOOKUP($A20,'Return Data'!$B$7:$R$2843,12,0)</f>
        <v>32.215600000000002</v>
      </c>
      <c r="I20" s="66">
        <f t="shared" si="2"/>
        <v>26</v>
      </c>
      <c r="J20" s="65">
        <f>VLOOKUP($A20,'Return Data'!$B$7:$R$2843,13,0)</f>
        <v>61.482599999999998</v>
      </c>
      <c r="K20" s="66">
        <f t="shared" si="3"/>
        <v>28</v>
      </c>
      <c r="L20" s="65">
        <f>VLOOKUP($A20,'Return Data'!$B$7:$R$2843,17,0)</f>
        <v>13.048999999999999</v>
      </c>
      <c r="M20" s="66">
        <f t="shared" si="4"/>
        <v>26</v>
      </c>
      <c r="N20" s="65">
        <f>VLOOKUP($A20,'Return Data'!$B$7:$R$2843,14,0)</f>
        <v>8.5093999999999994</v>
      </c>
      <c r="O20" s="66">
        <f t="shared" si="5"/>
        <v>27</v>
      </c>
      <c r="P20" s="65">
        <f>VLOOKUP($A20,'Return Data'!$B$7:$R$2843,15,0)</f>
        <v>11.257</v>
      </c>
      <c r="Q20" s="66">
        <f t="shared" si="7"/>
        <v>25</v>
      </c>
      <c r="R20" s="65">
        <f>VLOOKUP($A20,'Return Data'!$B$7:$R$2843,16,0)</f>
        <v>14.3348</v>
      </c>
      <c r="S20" s="67">
        <f t="shared" si="6"/>
        <v>25</v>
      </c>
    </row>
    <row r="21" spans="1:19" x14ac:dyDescent="0.3">
      <c r="A21" s="63" t="s">
        <v>1268</v>
      </c>
      <c r="B21" s="64">
        <f>VLOOKUP($A21,'Return Data'!$B$7:$R$2843,3,0)</f>
        <v>44341</v>
      </c>
      <c r="C21" s="65">
        <f>VLOOKUP($A21,'Return Data'!$B$7:$R$2843,4,0)</f>
        <v>77.34</v>
      </c>
      <c r="D21" s="65">
        <f>VLOOKUP($A21,'Return Data'!$B$7:$R$2843,10,0)</f>
        <v>8.1376000000000008</v>
      </c>
      <c r="E21" s="66">
        <f t="shared" si="0"/>
        <v>5</v>
      </c>
      <c r="F21" s="65">
        <f>VLOOKUP($A21,'Return Data'!$B$7:$R$2843,11,0)</f>
        <v>30.6419</v>
      </c>
      <c r="G21" s="66">
        <f t="shared" si="1"/>
        <v>6</v>
      </c>
      <c r="H21" s="65">
        <f>VLOOKUP($A21,'Return Data'!$B$7:$R$2843,12,0)</f>
        <v>43.275300000000001</v>
      </c>
      <c r="I21" s="66">
        <f t="shared" si="2"/>
        <v>7</v>
      </c>
      <c r="J21" s="65">
        <f>VLOOKUP($A21,'Return Data'!$B$7:$R$2843,13,0)</f>
        <v>78.531899999999993</v>
      </c>
      <c r="K21" s="66">
        <f t="shared" si="3"/>
        <v>8</v>
      </c>
      <c r="L21" s="65">
        <f>VLOOKUP($A21,'Return Data'!$B$7:$R$2843,17,0)</f>
        <v>22.954899999999999</v>
      </c>
      <c r="M21" s="66">
        <f t="shared" si="4"/>
        <v>6</v>
      </c>
      <c r="N21" s="65">
        <f>VLOOKUP($A21,'Return Data'!$B$7:$R$2843,14,0)</f>
        <v>12.7014</v>
      </c>
      <c r="O21" s="66">
        <f t="shared" si="5"/>
        <v>20</v>
      </c>
      <c r="P21" s="65">
        <f>VLOOKUP($A21,'Return Data'!$B$7:$R$2843,15,0)</f>
        <v>16.521999999999998</v>
      </c>
      <c r="Q21" s="66">
        <f t="shared" si="7"/>
        <v>12</v>
      </c>
      <c r="R21" s="65">
        <f>VLOOKUP($A21,'Return Data'!$B$7:$R$2843,16,0)</f>
        <v>19.110600000000002</v>
      </c>
      <c r="S21" s="67">
        <f t="shared" si="6"/>
        <v>5</v>
      </c>
    </row>
    <row r="22" spans="1:19" x14ac:dyDescent="0.3">
      <c r="A22" s="63" t="s">
        <v>1269</v>
      </c>
      <c r="B22" s="64">
        <f>VLOOKUP($A22,'Return Data'!$B$7:$R$2843,3,0)</f>
        <v>44341</v>
      </c>
      <c r="C22" s="65">
        <f>VLOOKUP($A22,'Return Data'!$B$7:$R$2843,4,0)</f>
        <v>14.5642</v>
      </c>
      <c r="D22" s="65">
        <f>VLOOKUP($A22,'Return Data'!$B$7:$R$2843,10,0)</f>
        <v>7.5221999999999998</v>
      </c>
      <c r="E22" s="66">
        <f t="shared" si="0"/>
        <v>6</v>
      </c>
      <c r="F22" s="65">
        <f>VLOOKUP($A22,'Return Data'!$B$7:$R$2843,11,0)</f>
        <v>31.9269</v>
      </c>
      <c r="G22" s="66">
        <f t="shared" si="1"/>
        <v>5</v>
      </c>
      <c r="H22" s="65">
        <f>VLOOKUP($A22,'Return Data'!$B$7:$R$2843,12,0)</f>
        <v>45.779000000000003</v>
      </c>
      <c r="I22" s="66">
        <f t="shared" si="2"/>
        <v>4</v>
      </c>
      <c r="J22" s="65">
        <f>VLOOKUP($A22,'Return Data'!$B$7:$R$2843,13,0)</f>
        <v>70.722899999999996</v>
      </c>
      <c r="K22" s="66">
        <f t="shared" si="3"/>
        <v>20</v>
      </c>
      <c r="L22" s="65"/>
      <c r="M22" s="66"/>
      <c r="N22" s="65"/>
      <c r="O22" s="66"/>
      <c r="P22" s="65"/>
      <c r="Q22" s="66"/>
      <c r="R22" s="65">
        <f>VLOOKUP($A22,'Return Data'!$B$7:$R$2843,16,0)</f>
        <v>20.3459</v>
      </c>
      <c r="S22" s="67">
        <f t="shared" si="6"/>
        <v>3</v>
      </c>
    </row>
    <row r="23" spans="1:19" x14ac:dyDescent="0.3">
      <c r="A23" s="63" t="s">
        <v>1805</v>
      </c>
      <c r="B23" s="64">
        <f>VLOOKUP($A23,'Return Data'!$B$7:$R$2843,3,0)</f>
        <v>44341</v>
      </c>
      <c r="C23" s="65">
        <f>VLOOKUP($A23,'Return Data'!$B$7:$R$2843,4,0)</f>
        <v>47.408799999999999</v>
      </c>
      <c r="D23" s="65">
        <f>VLOOKUP($A23,'Return Data'!$B$7:$R$2843,10,0)</f>
        <v>1.2591000000000001</v>
      </c>
      <c r="E23" s="66">
        <f t="shared" si="0"/>
        <v>33</v>
      </c>
      <c r="F23" s="65">
        <f>VLOOKUP($A23,'Return Data'!$B$7:$R$2843,11,0)</f>
        <v>23.194500000000001</v>
      </c>
      <c r="G23" s="66">
        <f t="shared" si="1"/>
        <v>19</v>
      </c>
      <c r="H23" s="65">
        <f>VLOOKUP($A23,'Return Data'!$B$7:$R$2843,12,0)</f>
        <v>36.354799999999997</v>
      </c>
      <c r="I23" s="66">
        <f t="shared" si="2"/>
        <v>19</v>
      </c>
      <c r="J23" s="65">
        <f>VLOOKUP($A23,'Return Data'!$B$7:$R$2843,13,0)</f>
        <v>64.955799999999996</v>
      </c>
      <c r="K23" s="66">
        <f t="shared" si="3"/>
        <v>24</v>
      </c>
      <c r="L23" s="65">
        <f>VLOOKUP($A23,'Return Data'!$B$7:$R$2843,17,0)</f>
        <v>18.444800000000001</v>
      </c>
      <c r="M23" s="66">
        <f t="shared" si="4"/>
        <v>13</v>
      </c>
      <c r="N23" s="65">
        <f>VLOOKUP($A23,'Return Data'!$B$7:$R$2843,14,0)</f>
        <v>13.673500000000001</v>
      </c>
      <c r="O23" s="66">
        <f t="shared" si="5"/>
        <v>12</v>
      </c>
      <c r="P23" s="65">
        <f>VLOOKUP($A23,'Return Data'!$B$7:$R$2843,15,0)</f>
        <v>17.698899999999998</v>
      </c>
      <c r="Q23" s="66">
        <f t="shared" si="7"/>
        <v>6</v>
      </c>
      <c r="R23" s="65">
        <f>VLOOKUP($A23,'Return Data'!$B$7:$R$2843,16,0)</f>
        <v>15.892899999999999</v>
      </c>
      <c r="S23" s="67">
        <f t="shared" si="6"/>
        <v>17</v>
      </c>
    </row>
    <row r="24" spans="1:19" x14ac:dyDescent="0.3">
      <c r="A24" s="63" t="s">
        <v>1813</v>
      </c>
      <c r="B24" s="64">
        <f>VLOOKUP($A24,'Return Data'!$B$7:$R$2843,3,0)</f>
        <v>44341</v>
      </c>
      <c r="C24" s="65">
        <f>VLOOKUP($A24,'Return Data'!$B$7:$R$2843,4,0)</f>
        <v>50.607999999999997</v>
      </c>
      <c r="D24" s="65">
        <f>VLOOKUP($A24,'Return Data'!$B$7:$R$2843,10,0)</f>
        <v>1.6511</v>
      </c>
      <c r="E24" s="66">
        <f t="shared" si="0"/>
        <v>31</v>
      </c>
      <c r="F24" s="65">
        <f>VLOOKUP($A24,'Return Data'!$B$7:$R$2843,11,0)</f>
        <v>19.6265</v>
      </c>
      <c r="G24" s="66">
        <f t="shared" si="1"/>
        <v>29</v>
      </c>
      <c r="H24" s="65">
        <f>VLOOKUP($A24,'Return Data'!$B$7:$R$2843,12,0)</f>
        <v>32.801499999999997</v>
      </c>
      <c r="I24" s="66">
        <f t="shared" si="2"/>
        <v>25</v>
      </c>
      <c r="J24" s="65">
        <f>VLOOKUP($A24,'Return Data'!$B$7:$R$2843,13,0)</f>
        <v>65.917000000000002</v>
      </c>
      <c r="K24" s="66">
        <f t="shared" si="3"/>
        <v>22</v>
      </c>
      <c r="L24" s="65">
        <f>VLOOKUP($A24,'Return Data'!$B$7:$R$2843,17,0)</f>
        <v>14.1218</v>
      </c>
      <c r="M24" s="66">
        <f t="shared" si="4"/>
        <v>24</v>
      </c>
      <c r="N24" s="65">
        <f>VLOOKUP($A24,'Return Data'!$B$7:$R$2843,14,0)</f>
        <v>13.7407</v>
      </c>
      <c r="O24" s="66">
        <f t="shared" si="5"/>
        <v>11</v>
      </c>
      <c r="P24" s="65">
        <f>VLOOKUP($A24,'Return Data'!$B$7:$R$2843,15,0)</f>
        <v>16.627500000000001</v>
      </c>
      <c r="Q24" s="66">
        <f t="shared" si="7"/>
        <v>10</v>
      </c>
      <c r="R24" s="65">
        <f>VLOOKUP($A24,'Return Data'!$B$7:$R$2843,16,0)</f>
        <v>17.159500000000001</v>
      </c>
      <c r="S24" s="67">
        <f t="shared" si="6"/>
        <v>9</v>
      </c>
    </row>
    <row r="25" spans="1:19" x14ac:dyDescent="0.3">
      <c r="A25" s="63" t="s">
        <v>1827</v>
      </c>
      <c r="B25" s="64">
        <f>VLOOKUP($A25,'Return Data'!$B$7:$R$2843,3,0)</f>
        <v>44341</v>
      </c>
      <c r="C25" s="65">
        <f>VLOOKUP($A25,'Return Data'!$B$7:$R$2843,4,0)</f>
        <v>112.771</v>
      </c>
      <c r="D25" s="65">
        <f>VLOOKUP($A25,'Return Data'!$B$7:$R$2843,10,0)</f>
        <v>4.5763999999999996</v>
      </c>
      <c r="E25" s="66">
        <f t="shared" si="0"/>
        <v>14</v>
      </c>
      <c r="F25" s="65">
        <f>VLOOKUP($A25,'Return Data'!$B$7:$R$2843,11,0)</f>
        <v>22.136399999999998</v>
      </c>
      <c r="G25" s="66">
        <f t="shared" si="1"/>
        <v>22</v>
      </c>
      <c r="H25" s="65">
        <f>VLOOKUP($A25,'Return Data'!$B$7:$R$2843,12,0)</f>
        <v>30.408799999999999</v>
      </c>
      <c r="I25" s="66">
        <f t="shared" si="2"/>
        <v>29</v>
      </c>
      <c r="J25" s="65">
        <f>VLOOKUP($A25,'Return Data'!$B$7:$R$2843,13,0)</f>
        <v>64.346100000000007</v>
      </c>
      <c r="K25" s="66">
        <f t="shared" si="3"/>
        <v>26</v>
      </c>
      <c r="L25" s="65">
        <f>VLOOKUP($A25,'Return Data'!$B$7:$R$2843,17,0)</f>
        <v>13.907299999999999</v>
      </c>
      <c r="M25" s="66">
        <f t="shared" si="4"/>
        <v>25</v>
      </c>
      <c r="N25" s="65">
        <f>VLOOKUP($A25,'Return Data'!$B$7:$R$2843,14,0)</f>
        <v>9.4507999999999992</v>
      </c>
      <c r="O25" s="66">
        <f t="shared" si="5"/>
        <v>26</v>
      </c>
      <c r="P25" s="65">
        <f>VLOOKUP($A25,'Return Data'!$B$7:$R$2843,15,0)</f>
        <v>13.423</v>
      </c>
      <c r="Q25" s="66">
        <f t="shared" si="7"/>
        <v>22</v>
      </c>
      <c r="R25" s="65">
        <f>VLOOKUP($A25,'Return Data'!$B$7:$R$2843,16,0)</f>
        <v>13.8127</v>
      </c>
      <c r="S25" s="67">
        <f t="shared" si="6"/>
        <v>26</v>
      </c>
    </row>
    <row r="26" spans="1:19" x14ac:dyDescent="0.3">
      <c r="A26" s="63" t="s">
        <v>1830</v>
      </c>
      <c r="B26" s="64">
        <f>VLOOKUP($A26,'Return Data'!$B$7:$R$2843,3,0)</f>
        <v>44341</v>
      </c>
      <c r="C26" s="65">
        <f>VLOOKUP($A26,'Return Data'!$B$7:$R$2843,4,0)</f>
        <v>62.621400000000001</v>
      </c>
      <c r="D26" s="65">
        <f>VLOOKUP($A26,'Return Data'!$B$7:$R$2843,10,0)</f>
        <v>2.7374999999999998</v>
      </c>
      <c r="E26" s="66">
        <f t="shared" si="0"/>
        <v>25</v>
      </c>
      <c r="F26" s="65">
        <f>VLOOKUP($A26,'Return Data'!$B$7:$R$2843,11,0)</f>
        <v>14.3507</v>
      </c>
      <c r="G26" s="66">
        <f t="shared" si="1"/>
        <v>34</v>
      </c>
      <c r="H26" s="65">
        <f>VLOOKUP($A26,'Return Data'!$B$7:$R$2843,12,0)</f>
        <v>25.038</v>
      </c>
      <c r="I26" s="66">
        <f t="shared" si="2"/>
        <v>33</v>
      </c>
      <c r="J26" s="65">
        <f>VLOOKUP($A26,'Return Data'!$B$7:$R$2843,13,0)</f>
        <v>50.94</v>
      </c>
      <c r="K26" s="66">
        <f t="shared" si="3"/>
        <v>34</v>
      </c>
      <c r="L26" s="65">
        <f>VLOOKUP($A26,'Return Data'!$B$7:$R$2843,17,0)</f>
        <v>12.9901</v>
      </c>
      <c r="M26" s="66">
        <f t="shared" si="4"/>
        <v>27</v>
      </c>
      <c r="N26" s="65">
        <f>VLOOKUP($A26,'Return Data'!$B$7:$R$2843,14,0)</f>
        <v>11.0258</v>
      </c>
      <c r="O26" s="66">
        <f t="shared" si="5"/>
        <v>22</v>
      </c>
      <c r="P26" s="65">
        <f>VLOOKUP($A26,'Return Data'!$B$7:$R$2843,15,0)</f>
        <v>11.251799999999999</v>
      </c>
      <c r="Q26" s="66">
        <f t="shared" si="7"/>
        <v>26</v>
      </c>
      <c r="R26" s="65">
        <f>VLOOKUP($A26,'Return Data'!$B$7:$R$2843,16,0)</f>
        <v>10.305</v>
      </c>
      <c r="S26" s="67">
        <f t="shared" si="6"/>
        <v>33</v>
      </c>
    </row>
    <row r="27" spans="1:19" x14ac:dyDescent="0.3">
      <c r="A27" s="63" t="s">
        <v>1271</v>
      </c>
      <c r="B27" s="64">
        <f>VLOOKUP($A27,'Return Data'!$B$7:$R$2843,3,0)</f>
        <v>44341</v>
      </c>
      <c r="C27" s="65">
        <f>VLOOKUP($A27,'Return Data'!$B$7:$R$2843,4,0)</f>
        <v>18.429400000000001</v>
      </c>
      <c r="D27" s="65">
        <f>VLOOKUP($A27,'Return Data'!$B$7:$R$2843,10,0)</f>
        <v>9.7111999999999998</v>
      </c>
      <c r="E27" s="66">
        <f t="shared" si="0"/>
        <v>2</v>
      </c>
      <c r="F27" s="65">
        <f>VLOOKUP($A27,'Return Data'!$B$7:$R$2843,11,0)</f>
        <v>35.104999999999997</v>
      </c>
      <c r="G27" s="66">
        <f t="shared" si="1"/>
        <v>2</v>
      </c>
      <c r="H27" s="65">
        <f>VLOOKUP($A27,'Return Data'!$B$7:$R$2843,12,0)</f>
        <v>47.682099999999998</v>
      </c>
      <c r="I27" s="66">
        <f t="shared" si="2"/>
        <v>2</v>
      </c>
      <c r="J27" s="65">
        <f>VLOOKUP($A27,'Return Data'!$B$7:$R$2843,13,0)</f>
        <v>85.971500000000006</v>
      </c>
      <c r="K27" s="66">
        <f t="shared" si="3"/>
        <v>4</v>
      </c>
      <c r="L27" s="65">
        <f>VLOOKUP($A27,'Return Data'!$B$7:$R$2843,17,0)</f>
        <v>26.343599999999999</v>
      </c>
      <c r="M27" s="66">
        <f t="shared" si="4"/>
        <v>4</v>
      </c>
      <c r="N27" s="65">
        <f>VLOOKUP($A27,'Return Data'!$B$7:$R$2843,14,0)</f>
        <v>19.017399999999999</v>
      </c>
      <c r="O27" s="66">
        <f t="shared" si="5"/>
        <v>4</v>
      </c>
      <c r="P27" s="65"/>
      <c r="Q27" s="66"/>
      <c r="R27" s="65">
        <f>VLOOKUP($A27,'Return Data'!$B$7:$R$2843,16,0)</f>
        <v>16.332999999999998</v>
      </c>
      <c r="S27" s="67">
        <f t="shared" si="6"/>
        <v>12</v>
      </c>
    </row>
    <row r="28" spans="1:19" x14ac:dyDescent="0.3">
      <c r="A28" s="63" t="s">
        <v>1823</v>
      </c>
      <c r="B28" s="64">
        <f>VLOOKUP($A28,'Return Data'!$B$7:$R$2843,3,0)</f>
        <v>44341</v>
      </c>
      <c r="C28" s="65">
        <f>VLOOKUP($A28,'Return Data'!$B$7:$R$2843,4,0)</f>
        <v>34.348199999999999</v>
      </c>
      <c r="D28" s="65">
        <f>VLOOKUP($A28,'Return Data'!$B$7:$R$2843,10,0)</f>
        <v>0.67859999999999998</v>
      </c>
      <c r="E28" s="66">
        <f t="shared" si="0"/>
        <v>34</v>
      </c>
      <c r="F28" s="65">
        <f>VLOOKUP($A28,'Return Data'!$B$7:$R$2843,11,0)</f>
        <v>15.340199999999999</v>
      </c>
      <c r="G28" s="66">
        <f t="shared" si="1"/>
        <v>32</v>
      </c>
      <c r="H28" s="65">
        <f>VLOOKUP($A28,'Return Data'!$B$7:$R$2843,12,0)</f>
        <v>25.322700000000001</v>
      </c>
      <c r="I28" s="66">
        <f t="shared" si="2"/>
        <v>32</v>
      </c>
      <c r="J28" s="65">
        <f>VLOOKUP($A28,'Return Data'!$B$7:$R$2843,13,0)</f>
        <v>59.1462</v>
      </c>
      <c r="K28" s="66">
        <f t="shared" si="3"/>
        <v>29</v>
      </c>
      <c r="L28" s="65">
        <f>VLOOKUP($A28,'Return Data'!$B$7:$R$2843,17,0)</f>
        <v>11.5007</v>
      </c>
      <c r="M28" s="66">
        <f t="shared" si="4"/>
        <v>29</v>
      </c>
      <c r="N28" s="65">
        <f>VLOOKUP($A28,'Return Data'!$B$7:$R$2843,14,0)</f>
        <v>7.5945</v>
      </c>
      <c r="O28" s="66">
        <f t="shared" si="5"/>
        <v>28</v>
      </c>
      <c r="P28" s="65">
        <f>VLOOKUP($A28,'Return Data'!$B$7:$R$2843,15,0)</f>
        <v>14.19</v>
      </c>
      <c r="Q28" s="66">
        <f t="shared" si="7"/>
        <v>19</v>
      </c>
      <c r="R28" s="65">
        <f>VLOOKUP($A28,'Return Data'!$B$7:$R$2843,16,0)</f>
        <v>19.041499999999999</v>
      </c>
      <c r="S28" s="67">
        <f t="shared" si="6"/>
        <v>6</v>
      </c>
    </row>
    <row r="29" spans="1:19" x14ac:dyDescent="0.3">
      <c r="A29" s="63" t="s">
        <v>2019</v>
      </c>
      <c r="B29" s="64">
        <f>VLOOKUP($A29,'Return Data'!$B$7:$R$2843,3,0)</f>
        <v>44341</v>
      </c>
      <c r="C29" s="65">
        <f>VLOOKUP($A29,'Return Data'!$B$7:$R$2843,4,0)</f>
        <v>14.463800000000001</v>
      </c>
      <c r="D29" s="65">
        <f>VLOOKUP($A29,'Return Data'!$B$7:$R$2843,10,0)</f>
        <v>3.2427999999999999</v>
      </c>
      <c r="E29" s="66">
        <f t="shared" si="0"/>
        <v>24</v>
      </c>
      <c r="F29" s="65">
        <f>VLOOKUP($A29,'Return Data'!$B$7:$R$2843,11,0)</f>
        <v>22.69</v>
      </c>
      <c r="G29" s="66">
        <f t="shared" si="1"/>
        <v>20</v>
      </c>
      <c r="H29" s="65">
        <f>VLOOKUP($A29,'Return Data'!$B$7:$R$2843,12,0)</f>
        <v>34.1663</v>
      </c>
      <c r="I29" s="66">
        <f t="shared" si="2"/>
        <v>22</v>
      </c>
      <c r="J29" s="65">
        <f>VLOOKUP($A29,'Return Data'!$B$7:$R$2843,13,0)</f>
        <v>64.361400000000003</v>
      </c>
      <c r="K29" s="66">
        <f t="shared" si="3"/>
        <v>25</v>
      </c>
      <c r="L29" s="65">
        <f>VLOOKUP($A29,'Return Data'!$B$7:$R$2843,17,0)</f>
        <v>14.3169</v>
      </c>
      <c r="M29" s="66">
        <f t="shared" si="4"/>
        <v>23</v>
      </c>
      <c r="N29" s="65"/>
      <c r="O29" s="66"/>
      <c r="P29" s="65"/>
      <c r="Q29" s="66"/>
      <c r="R29" s="65">
        <f>VLOOKUP($A29,'Return Data'!$B$7:$R$2843,16,0)</f>
        <v>13.674799999999999</v>
      </c>
      <c r="S29" s="67">
        <f t="shared" si="6"/>
        <v>27</v>
      </c>
    </row>
    <row r="30" spans="1:19" x14ac:dyDescent="0.3">
      <c r="A30" s="63" t="s">
        <v>1274</v>
      </c>
      <c r="B30" s="64">
        <f>VLOOKUP($A30,'Return Data'!$B$7:$R$2843,3,0)</f>
        <v>44341</v>
      </c>
      <c r="C30" s="65">
        <f>VLOOKUP($A30,'Return Data'!$B$7:$R$2843,4,0)</f>
        <v>126.5342</v>
      </c>
      <c r="D30" s="65">
        <f>VLOOKUP($A30,'Return Data'!$B$7:$R$2843,10,0)</f>
        <v>3.5063</v>
      </c>
      <c r="E30" s="66">
        <f t="shared" si="0"/>
        <v>21</v>
      </c>
      <c r="F30" s="65">
        <f>VLOOKUP($A30,'Return Data'!$B$7:$R$2843,11,0)</f>
        <v>33.501199999999997</v>
      </c>
      <c r="G30" s="66">
        <f t="shared" si="1"/>
        <v>4</v>
      </c>
      <c r="H30" s="65">
        <f>VLOOKUP($A30,'Return Data'!$B$7:$R$2843,12,0)</f>
        <v>41.162399999999998</v>
      </c>
      <c r="I30" s="66">
        <f t="shared" si="2"/>
        <v>9</v>
      </c>
      <c r="J30" s="65">
        <f>VLOOKUP($A30,'Return Data'!$B$7:$R$2843,13,0)</f>
        <v>90.260400000000004</v>
      </c>
      <c r="K30" s="66">
        <f t="shared" si="3"/>
        <v>3</v>
      </c>
      <c r="L30" s="65">
        <f>VLOOKUP($A30,'Return Data'!$B$7:$R$2843,17,0)</f>
        <v>9.1547999999999998</v>
      </c>
      <c r="M30" s="66">
        <f t="shared" si="4"/>
        <v>31</v>
      </c>
      <c r="N30" s="65">
        <f>VLOOKUP($A30,'Return Data'!$B$7:$R$2843,14,0)</f>
        <v>10.175700000000001</v>
      </c>
      <c r="O30" s="66">
        <f t="shared" si="5"/>
        <v>24</v>
      </c>
      <c r="P30" s="65">
        <f>VLOOKUP($A30,'Return Data'!$B$7:$R$2843,15,0)</f>
        <v>13.0337</v>
      </c>
      <c r="Q30" s="66">
        <f t="shared" si="7"/>
        <v>23</v>
      </c>
      <c r="R30" s="65">
        <f>VLOOKUP($A30,'Return Data'!$B$7:$R$2843,16,0)</f>
        <v>13.1919</v>
      </c>
      <c r="S30" s="67">
        <f t="shared" si="6"/>
        <v>29</v>
      </c>
    </row>
    <row r="31" spans="1:19" x14ac:dyDescent="0.3">
      <c r="A31" s="63" t="s">
        <v>1785</v>
      </c>
      <c r="B31" s="64">
        <f>VLOOKUP($A31,'Return Data'!$B$7:$R$2843,3,0)</f>
        <v>44341</v>
      </c>
      <c r="C31" s="65">
        <f>VLOOKUP($A31,'Return Data'!$B$7:$R$2843,4,0)</f>
        <v>43.473799999999997</v>
      </c>
      <c r="D31" s="65">
        <f>VLOOKUP($A31,'Return Data'!$B$7:$R$2843,10,0)</f>
        <v>9.43</v>
      </c>
      <c r="E31" s="66">
        <f t="shared" si="0"/>
        <v>3</v>
      </c>
      <c r="F31" s="65">
        <f>VLOOKUP($A31,'Return Data'!$B$7:$R$2843,11,0)</f>
        <v>24.048200000000001</v>
      </c>
      <c r="G31" s="66">
        <f t="shared" si="1"/>
        <v>17</v>
      </c>
      <c r="H31" s="65">
        <f>VLOOKUP($A31,'Return Data'!$B$7:$R$2843,12,0)</f>
        <v>34.258800000000001</v>
      </c>
      <c r="I31" s="66">
        <f t="shared" si="2"/>
        <v>21</v>
      </c>
      <c r="J31" s="65">
        <f>VLOOKUP($A31,'Return Data'!$B$7:$R$2843,13,0)</f>
        <v>72.634299999999996</v>
      </c>
      <c r="K31" s="66">
        <f t="shared" si="3"/>
        <v>17</v>
      </c>
      <c r="L31" s="65">
        <f>VLOOKUP($A31,'Return Data'!$B$7:$R$2843,17,0)</f>
        <v>29.778700000000001</v>
      </c>
      <c r="M31" s="66">
        <f t="shared" si="4"/>
        <v>2</v>
      </c>
      <c r="N31" s="65">
        <f>VLOOKUP($A31,'Return Data'!$B$7:$R$2843,14,0)</f>
        <v>21.378599999999999</v>
      </c>
      <c r="O31" s="66">
        <f t="shared" si="5"/>
        <v>3</v>
      </c>
      <c r="P31" s="65">
        <f>VLOOKUP($A31,'Return Data'!$B$7:$R$2843,15,0)</f>
        <v>20.317799999999998</v>
      </c>
      <c r="Q31" s="66">
        <f t="shared" si="7"/>
        <v>3</v>
      </c>
      <c r="R31" s="65">
        <f>VLOOKUP($A31,'Return Data'!$B$7:$R$2843,16,0)</f>
        <v>20.1739</v>
      </c>
      <c r="S31" s="67">
        <f t="shared" si="6"/>
        <v>4</v>
      </c>
    </row>
    <row r="32" spans="1:19" x14ac:dyDescent="0.3">
      <c r="A32" s="63" t="s">
        <v>1814</v>
      </c>
      <c r="B32" s="64">
        <f>VLOOKUP($A32,'Return Data'!$B$7:$R$2843,3,0)</f>
        <v>44341</v>
      </c>
      <c r="C32" s="65">
        <f>VLOOKUP($A32,'Return Data'!$B$7:$R$2843,4,0)</f>
        <v>24.36</v>
      </c>
      <c r="D32" s="65">
        <f>VLOOKUP($A32,'Return Data'!$B$7:$R$2843,10,0)</f>
        <v>8.8472000000000008</v>
      </c>
      <c r="E32" s="66">
        <f t="shared" si="0"/>
        <v>4</v>
      </c>
      <c r="F32" s="65">
        <f>VLOOKUP($A32,'Return Data'!$B$7:$R$2843,11,0)</f>
        <v>30.058700000000002</v>
      </c>
      <c r="G32" s="66">
        <f t="shared" si="1"/>
        <v>8</v>
      </c>
      <c r="H32" s="65">
        <f>VLOOKUP($A32,'Return Data'!$B$7:$R$2843,12,0)</f>
        <v>46.218499999999999</v>
      </c>
      <c r="I32" s="66">
        <f t="shared" si="2"/>
        <v>3</v>
      </c>
      <c r="J32" s="65">
        <f>VLOOKUP($A32,'Return Data'!$B$7:$R$2843,13,0)</f>
        <v>92.721500000000006</v>
      </c>
      <c r="K32" s="66">
        <f t="shared" si="3"/>
        <v>2</v>
      </c>
      <c r="L32" s="65">
        <f>VLOOKUP($A32,'Return Data'!$B$7:$R$2843,17,0)</f>
        <v>29.523</v>
      </c>
      <c r="M32" s="66">
        <f t="shared" si="4"/>
        <v>3</v>
      </c>
      <c r="N32" s="65">
        <f>VLOOKUP($A32,'Return Data'!$B$7:$R$2843,14,0)</f>
        <v>21.5426</v>
      </c>
      <c r="O32" s="66">
        <f t="shared" si="5"/>
        <v>2</v>
      </c>
      <c r="P32" s="65">
        <f>VLOOKUP($A32,'Return Data'!$B$7:$R$2843,15,0)</f>
        <v>20.383199999999999</v>
      </c>
      <c r="Q32" s="66">
        <f t="shared" si="7"/>
        <v>2</v>
      </c>
      <c r="R32" s="65">
        <f>VLOOKUP($A32,'Return Data'!$B$7:$R$2843,16,0)</f>
        <v>15.3628</v>
      </c>
      <c r="S32" s="67">
        <f t="shared" si="6"/>
        <v>20</v>
      </c>
    </row>
    <row r="33" spans="1:19" x14ac:dyDescent="0.3">
      <c r="A33" s="63" t="s">
        <v>1276</v>
      </c>
      <c r="B33" s="64">
        <f>VLOOKUP($A33,'Return Data'!$B$7:$R$2843,3,0)</f>
        <v>44341</v>
      </c>
      <c r="C33" s="65">
        <f>VLOOKUP($A33,'Return Data'!$B$7:$R$2843,4,0)</f>
        <v>202.76</v>
      </c>
      <c r="D33" s="65">
        <f>VLOOKUP($A33,'Return Data'!$B$7:$R$2843,10,0)</f>
        <v>4.6718999999999999</v>
      </c>
      <c r="E33" s="66">
        <f t="shared" si="0"/>
        <v>12</v>
      </c>
      <c r="F33" s="65">
        <f>VLOOKUP($A33,'Return Data'!$B$7:$R$2843,11,0)</f>
        <v>24.744700000000002</v>
      </c>
      <c r="G33" s="66">
        <f t="shared" si="1"/>
        <v>16</v>
      </c>
      <c r="H33" s="65">
        <f>VLOOKUP($A33,'Return Data'!$B$7:$R$2843,12,0)</f>
        <v>37.3155</v>
      </c>
      <c r="I33" s="66">
        <f t="shared" si="2"/>
        <v>18</v>
      </c>
      <c r="J33" s="65">
        <f>VLOOKUP($A33,'Return Data'!$B$7:$R$2843,13,0)</f>
        <v>74.327200000000005</v>
      </c>
      <c r="K33" s="66">
        <f t="shared" si="3"/>
        <v>14</v>
      </c>
      <c r="L33" s="65">
        <f>VLOOKUP($A33,'Return Data'!$B$7:$R$2843,17,0)</f>
        <v>15.603</v>
      </c>
      <c r="M33" s="66">
        <f t="shared" si="4"/>
        <v>20</v>
      </c>
      <c r="N33" s="65">
        <f>VLOOKUP($A33,'Return Data'!$B$7:$R$2843,14,0)</f>
        <v>10.956099999999999</v>
      </c>
      <c r="O33" s="66">
        <f t="shared" si="5"/>
        <v>23</v>
      </c>
      <c r="P33" s="65">
        <f>VLOOKUP($A33,'Return Data'!$B$7:$R$2843,15,0)</f>
        <v>16.5502</v>
      </c>
      <c r="Q33" s="66">
        <f t="shared" si="7"/>
        <v>11</v>
      </c>
      <c r="R33" s="65">
        <f>VLOOKUP($A33,'Return Data'!$B$7:$R$2843,16,0)</f>
        <v>16.017099999999999</v>
      </c>
      <c r="S33" s="67">
        <f t="shared" si="6"/>
        <v>14</v>
      </c>
    </row>
    <row r="34" spans="1:19" x14ac:dyDescent="0.3">
      <c r="A34" s="63" t="s">
        <v>1278</v>
      </c>
      <c r="B34" s="64">
        <f>VLOOKUP($A34,'Return Data'!$B$7:$R$2843,3,0)</f>
        <v>44341</v>
      </c>
      <c r="C34" s="65">
        <f>VLOOKUP($A34,'Return Data'!$B$7:$R$2843,4,0)</f>
        <v>362.27730000000003</v>
      </c>
      <c r="D34" s="65">
        <f>VLOOKUP($A34,'Return Data'!$B$7:$R$2843,10,0)</f>
        <v>22.176100000000002</v>
      </c>
      <c r="E34" s="66">
        <f t="shared" si="0"/>
        <v>1</v>
      </c>
      <c r="F34" s="65">
        <f>VLOOKUP($A34,'Return Data'!$B$7:$R$2843,11,0)</f>
        <v>49.9572</v>
      </c>
      <c r="G34" s="66">
        <f t="shared" si="1"/>
        <v>1</v>
      </c>
      <c r="H34" s="65">
        <f>VLOOKUP($A34,'Return Data'!$B$7:$R$2843,12,0)</f>
        <v>58.779299999999999</v>
      </c>
      <c r="I34" s="66">
        <f t="shared" si="2"/>
        <v>1</v>
      </c>
      <c r="J34" s="65">
        <f>VLOOKUP($A34,'Return Data'!$B$7:$R$2843,13,0)</f>
        <v>118.9807</v>
      </c>
      <c r="K34" s="66">
        <f t="shared" si="3"/>
        <v>1</v>
      </c>
      <c r="L34" s="65">
        <f>VLOOKUP($A34,'Return Data'!$B$7:$R$2843,17,0)</f>
        <v>38.816499999999998</v>
      </c>
      <c r="M34" s="66">
        <f t="shared" si="4"/>
        <v>1</v>
      </c>
      <c r="N34" s="65">
        <f>VLOOKUP($A34,'Return Data'!$B$7:$R$2843,14,0)</f>
        <v>26.922499999999999</v>
      </c>
      <c r="O34" s="66">
        <f t="shared" si="5"/>
        <v>1</v>
      </c>
      <c r="P34" s="65">
        <f>VLOOKUP($A34,'Return Data'!$B$7:$R$2843,15,0)</f>
        <v>23.0383</v>
      </c>
      <c r="Q34" s="66">
        <f t="shared" si="7"/>
        <v>1</v>
      </c>
      <c r="R34" s="65">
        <f>VLOOKUP($A34,'Return Data'!$B$7:$R$2843,16,0)</f>
        <v>20.8796</v>
      </c>
      <c r="S34" s="67">
        <f t="shared" si="6"/>
        <v>2</v>
      </c>
    </row>
    <row r="35" spans="1:19" x14ac:dyDescent="0.3">
      <c r="A35" s="63" t="s">
        <v>1816</v>
      </c>
      <c r="B35" s="64">
        <f>VLOOKUP($A35,'Return Data'!$B$7:$R$2843,3,0)</f>
        <v>44341</v>
      </c>
      <c r="C35" s="65">
        <f>VLOOKUP($A35,'Return Data'!$B$7:$R$2843,4,0)</f>
        <v>71.676299999999998</v>
      </c>
      <c r="D35" s="65">
        <f>VLOOKUP($A35,'Return Data'!$B$7:$R$2843,10,0)</f>
        <v>3.4407999999999999</v>
      </c>
      <c r="E35" s="66">
        <f t="shared" si="0"/>
        <v>22</v>
      </c>
      <c r="F35" s="65">
        <f>VLOOKUP($A35,'Return Data'!$B$7:$R$2843,11,0)</f>
        <v>25.348800000000001</v>
      </c>
      <c r="G35" s="66">
        <f t="shared" si="1"/>
        <v>13</v>
      </c>
      <c r="H35" s="65">
        <f>VLOOKUP($A35,'Return Data'!$B$7:$R$2843,12,0)</f>
        <v>39.5197</v>
      </c>
      <c r="I35" s="66">
        <f t="shared" si="2"/>
        <v>12</v>
      </c>
      <c r="J35" s="65">
        <f>VLOOKUP($A35,'Return Data'!$B$7:$R$2843,13,0)</f>
        <v>74.838200000000001</v>
      </c>
      <c r="K35" s="66">
        <f t="shared" si="3"/>
        <v>11</v>
      </c>
      <c r="L35" s="65">
        <f>VLOOKUP($A35,'Return Data'!$B$7:$R$2843,17,0)</f>
        <v>16.4419</v>
      </c>
      <c r="M35" s="66">
        <f t="shared" si="4"/>
        <v>19</v>
      </c>
      <c r="N35" s="65">
        <f>VLOOKUP($A35,'Return Data'!$B$7:$R$2843,14,0)</f>
        <v>13.116400000000001</v>
      </c>
      <c r="O35" s="66">
        <f t="shared" si="5"/>
        <v>17</v>
      </c>
      <c r="P35" s="65">
        <f>VLOOKUP($A35,'Return Data'!$B$7:$R$2843,15,0)</f>
        <v>15.9885</v>
      </c>
      <c r="Q35" s="66">
        <f t="shared" si="7"/>
        <v>14</v>
      </c>
      <c r="R35" s="65">
        <f>VLOOKUP($A35,'Return Data'!$B$7:$R$2843,16,0)</f>
        <v>17.127300000000002</v>
      </c>
      <c r="S35" s="67">
        <f t="shared" si="6"/>
        <v>10</v>
      </c>
    </row>
    <row r="36" spans="1:19" x14ac:dyDescent="0.3">
      <c r="A36" s="63" t="s">
        <v>1818</v>
      </c>
      <c r="B36" s="64">
        <f>VLOOKUP($A36,'Return Data'!$B$7:$R$2843,3,0)</f>
        <v>44341</v>
      </c>
      <c r="C36" s="65">
        <f>VLOOKUP($A36,'Return Data'!$B$7:$R$2843,4,0)</f>
        <v>13.495900000000001</v>
      </c>
      <c r="D36" s="65">
        <f>VLOOKUP($A36,'Return Data'!$B$7:$R$2843,10,0)</f>
        <v>1.37</v>
      </c>
      <c r="E36" s="66">
        <f t="shared" si="0"/>
        <v>32</v>
      </c>
      <c r="F36" s="65">
        <f>VLOOKUP($A36,'Return Data'!$B$7:$R$2843,11,0)</f>
        <v>14.6295</v>
      </c>
      <c r="G36" s="66">
        <f t="shared" si="1"/>
        <v>33</v>
      </c>
      <c r="H36" s="65">
        <f>VLOOKUP($A36,'Return Data'!$B$7:$R$2843,12,0)</f>
        <v>23.543600000000001</v>
      </c>
      <c r="I36" s="66">
        <f t="shared" si="2"/>
        <v>34</v>
      </c>
      <c r="J36" s="65">
        <f>VLOOKUP($A36,'Return Data'!$B$7:$R$2843,13,0)</f>
        <v>53.822200000000002</v>
      </c>
      <c r="K36" s="66">
        <f t="shared" si="3"/>
        <v>33</v>
      </c>
      <c r="L36" s="65">
        <f>VLOOKUP($A36,'Return Data'!$B$7:$R$2843,17,0)</f>
        <v>11.4876</v>
      </c>
      <c r="M36" s="66">
        <f t="shared" si="4"/>
        <v>30</v>
      </c>
      <c r="N36" s="65"/>
      <c r="O36" s="66"/>
      <c r="P36" s="65"/>
      <c r="Q36" s="66"/>
      <c r="R36" s="65">
        <f>VLOOKUP($A36,'Return Data'!$B$7:$R$2843,16,0)</f>
        <v>11.9421</v>
      </c>
      <c r="S36" s="67">
        <f t="shared" si="6"/>
        <v>32</v>
      </c>
    </row>
    <row r="37" spans="1:19" x14ac:dyDescent="0.3">
      <c r="A37" s="63" t="s">
        <v>1279</v>
      </c>
      <c r="B37" s="64">
        <f>VLOOKUP($A37,'Return Data'!$B$7:$R$2843,3,0)</f>
        <v>44341</v>
      </c>
      <c r="C37" s="65">
        <f>VLOOKUP($A37,'Return Data'!$B$7:$R$2843,4,0)</f>
        <v>14.5029</v>
      </c>
      <c r="D37" s="65">
        <f>VLOOKUP($A37,'Return Data'!$B$7:$R$2843,10,0)</f>
        <v>4.6574</v>
      </c>
      <c r="E37" s="66">
        <f t="shared" si="0"/>
        <v>13</v>
      </c>
      <c r="F37" s="65">
        <f>VLOOKUP($A37,'Return Data'!$B$7:$R$2843,11,0)</f>
        <v>25.385999999999999</v>
      </c>
      <c r="G37" s="66">
        <f t="shared" si="1"/>
        <v>12</v>
      </c>
      <c r="H37" s="65">
        <f>VLOOKUP($A37,'Return Data'!$B$7:$R$2843,12,0)</f>
        <v>38.130800000000001</v>
      </c>
      <c r="I37" s="66">
        <f t="shared" si="2"/>
        <v>15</v>
      </c>
      <c r="J37" s="65">
        <f>VLOOKUP($A37,'Return Data'!$B$7:$R$2843,13,0)</f>
        <v>74.620099999999994</v>
      </c>
      <c r="K37" s="66">
        <f t="shared" si="3"/>
        <v>12</v>
      </c>
      <c r="L37" s="65"/>
      <c r="M37" s="66"/>
      <c r="N37" s="65"/>
      <c r="O37" s="66"/>
      <c r="P37" s="65"/>
      <c r="Q37" s="66"/>
      <c r="R37" s="65">
        <f>VLOOKUP($A37,'Return Data'!$B$7:$R$2843,16,0)</f>
        <v>24.161999999999999</v>
      </c>
      <c r="S37" s="67">
        <f t="shared" si="6"/>
        <v>1</v>
      </c>
    </row>
    <row r="38" spans="1:19" x14ac:dyDescent="0.3">
      <c r="A38" s="102" t="s">
        <v>1796</v>
      </c>
      <c r="B38" s="64">
        <f>VLOOKUP($A38,'Return Data'!$B$7:$R$2843,3,0)</f>
        <v>44341</v>
      </c>
      <c r="C38" s="65">
        <f>VLOOKUP($A38,'Return Data'!$B$7:$R$2843,4,0)</f>
        <v>14.5961</v>
      </c>
      <c r="D38" s="65">
        <f>VLOOKUP($A38,'Return Data'!$B$7:$R$2843,10,0)</f>
        <v>2.5762999999999998</v>
      </c>
      <c r="E38" s="66">
        <f t="shared" si="0"/>
        <v>27</v>
      </c>
      <c r="F38" s="65">
        <f>VLOOKUP($A38,'Return Data'!$B$7:$R$2843,11,0)</f>
        <v>17.976900000000001</v>
      </c>
      <c r="G38" s="66">
        <f t="shared" si="1"/>
        <v>30</v>
      </c>
      <c r="H38" s="65">
        <f>VLOOKUP($A38,'Return Data'!$B$7:$R$2843,12,0)</f>
        <v>27.948399999999999</v>
      </c>
      <c r="I38" s="66">
        <f t="shared" si="2"/>
        <v>31</v>
      </c>
      <c r="J38" s="65">
        <f>VLOOKUP($A38,'Return Data'!$B$7:$R$2843,13,0)</f>
        <v>56.974299999999999</v>
      </c>
      <c r="K38" s="66">
        <f t="shared" si="3"/>
        <v>31</v>
      </c>
      <c r="L38" s="65">
        <f>VLOOKUP($A38,'Return Data'!$B$7:$R$2843,17,0)</f>
        <v>16.6114</v>
      </c>
      <c r="M38" s="66">
        <f t="shared" si="4"/>
        <v>18</v>
      </c>
      <c r="N38" s="65"/>
      <c r="O38" s="66"/>
      <c r="P38" s="65"/>
      <c r="Q38" s="66"/>
      <c r="R38" s="65">
        <f>VLOOKUP($A38,'Return Data'!$B$7:$R$2843,16,0)</f>
        <v>14.9291</v>
      </c>
      <c r="S38" s="67">
        <f t="shared" si="6"/>
        <v>21</v>
      </c>
    </row>
    <row r="39" spans="1:19" x14ac:dyDescent="0.3">
      <c r="A39" s="63" t="s">
        <v>1820</v>
      </c>
      <c r="B39" s="64">
        <f>VLOOKUP($A39,'Return Data'!$B$7:$R$2843,3,0)</f>
        <v>44341</v>
      </c>
      <c r="C39" s="65">
        <f>VLOOKUP($A39,'Return Data'!$B$7:$R$2843,4,0)</f>
        <v>137.4</v>
      </c>
      <c r="D39" s="65">
        <f>VLOOKUP($A39,'Return Data'!$B$7:$R$2843,10,0)</f>
        <v>3.6745999999999999</v>
      </c>
      <c r="E39" s="66">
        <f t="shared" si="0"/>
        <v>19</v>
      </c>
      <c r="F39" s="65">
        <f>VLOOKUP($A39,'Return Data'!$B$7:$R$2843,11,0)</f>
        <v>19.6343</v>
      </c>
      <c r="G39" s="66">
        <f t="shared" si="1"/>
        <v>28</v>
      </c>
      <c r="H39" s="65">
        <f>VLOOKUP($A39,'Return Data'!$B$7:$R$2843,12,0)</f>
        <v>29.0747</v>
      </c>
      <c r="I39" s="66">
        <f t="shared" si="2"/>
        <v>30</v>
      </c>
      <c r="J39" s="65">
        <f>VLOOKUP($A39,'Return Data'!$B$7:$R$2843,13,0)</f>
        <v>57.334200000000003</v>
      </c>
      <c r="K39" s="66">
        <f t="shared" si="3"/>
        <v>30</v>
      </c>
      <c r="L39" s="65">
        <f>VLOOKUP($A39,'Return Data'!$B$7:$R$2843,17,0)</f>
        <v>7.867</v>
      </c>
      <c r="M39" s="66">
        <f t="shared" si="4"/>
        <v>32</v>
      </c>
      <c r="N39" s="65">
        <f>VLOOKUP($A39,'Return Data'!$B$7:$R$2843,14,0)</f>
        <v>6.6647999999999996</v>
      </c>
      <c r="O39" s="66">
        <f t="shared" si="5"/>
        <v>29</v>
      </c>
      <c r="P39" s="65">
        <f>VLOOKUP($A39,'Return Data'!$B$7:$R$2843,15,0)</f>
        <v>9.6331000000000007</v>
      </c>
      <c r="Q39" s="66">
        <f t="shared" si="7"/>
        <v>27</v>
      </c>
      <c r="R39" s="65">
        <f>VLOOKUP($A39,'Return Data'!$B$7:$R$2843,16,0)</f>
        <v>9.5177999999999994</v>
      </c>
      <c r="S39" s="67">
        <f t="shared" si="6"/>
        <v>34</v>
      </c>
    </row>
    <row r="40" spans="1:19" x14ac:dyDescent="0.3">
      <c r="A40" s="63" t="s">
        <v>1806</v>
      </c>
      <c r="B40" s="64">
        <f>VLOOKUP($A40,'Return Data'!$B$7:$R$2843,3,0)</f>
        <v>44341</v>
      </c>
      <c r="C40" s="65">
        <f>VLOOKUP($A40,'Return Data'!$B$7:$R$2843,4,0)</f>
        <v>29.69</v>
      </c>
      <c r="D40" s="65">
        <f>VLOOKUP($A40,'Return Data'!$B$7:$R$2843,10,0)</f>
        <v>2.3793000000000002</v>
      </c>
      <c r="E40" s="66">
        <f t="shared" si="0"/>
        <v>29</v>
      </c>
      <c r="F40" s="65">
        <f>VLOOKUP($A40,'Return Data'!$B$7:$R$2843,11,0)</f>
        <v>22.433</v>
      </c>
      <c r="G40" s="66">
        <f t="shared" si="1"/>
        <v>21</v>
      </c>
      <c r="H40" s="65">
        <f>VLOOKUP($A40,'Return Data'!$B$7:$R$2843,12,0)</f>
        <v>33.558300000000003</v>
      </c>
      <c r="I40" s="66">
        <f t="shared" si="2"/>
        <v>23</v>
      </c>
      <c r="J40" s="65">
        <f>VLOOKUP($A40,'Return Data'!$B$7:$R$2843,13,0)</f>
        <v>70.828500000000005</v>
      </c>
      <c r="K40" s="66">
        <f t="shared" si="3"/>
        <v>19</v>
      </c>
      <c r="L40" s="65">
        <f>VLOOKUP($A40,'Return Data'!$B$7:$R$2843,17,0)</f>
        <v>19.5306</v>
      </c>
      <c r="M40" s="66">
        <f t="shared" si="4"/>
        <v>9</v>
      </c>
      <c r="N40" s="65">
        <f>VLOOKUP($A40,'Return Data'!$B$7:$R$2843,14,0)</f>
        <v>15.4633</v>
      </c>
      <c r="O40" s="66">
        <f t="shared" si="5"/>
        <v>9</v>
      </c>
      <c r="P40" s="65">
        <f>VLOOKUP($A40,'Return Data'!$B$7:$R$2843,15,0)</f>
        <v>14.899800000000001</v>
      </c>
      <c r="Q40" s="66">
        <f t="shared" si="7"/>
        <v>17</v>
      </c>
      <c r="R40" s="65">
        <f>VLOOKUP($A40,'Return Data'!$B$7:$R$2843,16,0)</f>
        <v>12.6821</v>
      </c>
      <c r="S40" s="67">
        <f t="shared" si="6"/>
        <v>31</v>
      </c>
    </row>
    <row r="41" spans="1:19" x14ac:dyDescent="0.3">
      <c r="A41" s="63" t="s">
        <v>1879</v>
      </c>
      <c r="B41" s="64">
        <f>VLOOKUP($A41,'Return Data'!$B$7:$R$2843,3,0)</f>
        <v>44341</v>
      </c>
      <c r="C41" s="65">
        <f>VLOOKUP($A41,'Return Data'!$B$7:$R$2843,4,0)</f>
        <v>228.03059999999999</v>
      </c>
      <c r="D41" s="65">
        <f>VLOOKUP($A41,'Return Data'!$B$7:$R$2843,10,0)</f>
        <v>3.9660000000000002</v>
      </c>
      <c r="E41" s="66">
        <f t="shared" si="0"/>
        <v>17</v>
      </c>
      <c r="F41" s="65">
        <f>VLOOKUP($A41,'Return Data'!$B$7:$R$2843,11,0)</f>
        <v>22.099399999999999</v>
      </c>
      <c r="G41" s="66">
        <f t="shared" si="1"/>
        <v>23</v>
      </c>
      <c r="H41" s="65">
        <f>VLOOKUP($A41,'Return Data'!$B$7:$R$2843,12,0)</f>
        <v>41.124200000000002</v>
      </c>
      <c r="I41" s="66">
        <f t="shared" si="2"/>
        <v>10</v>
      </c>
      <c r="J41" s="65">
        <f>VLOOKUP($A41,'Return Data'!$B$7:$R$2843,13,0)</f>
        <v>80.389499999999998</v>
      </c>
      <c r="K41" s="66">
        <f t="shared" si="3"/>
        <v>7</v>
      </c>
      <c r="L41" s="65">
        <f>VLOOKUP($A41,'Return Data'!$B$7:$R$2843,17,0)</f>
        <v>25.1953</v>
      </c>
      <c r="M41" s="66">
        <f t="shared" si="4"/>
        <v>5</v>
      </c>
      <c r="N41" s="65">
        <f>VLOOKUP($A41,'Return Data'!$B$7:$R$2843,14,0)</f>
        <v>17.779699999999998</v>
      </c>
      <c r="O41" s="66">
        <f t="shared" si="5"/>
        <v>5</v>
      </c>
      <c r="P41" s="65">
        <f>VLOOKUP($A41,'Return Data'!$B$7:$R$2843,15,0)</f>
        <v>17.6005</v>
      </c>
      <c r="Q41" s="66">
        <f t="shared" si="7"/>
        <v>7</v>
      </c>
      <c r="R41" s="65">
        <f>VLOOKUP($A41,'Return Data'!$B$7:$R$2843,16,0)</f>
        <v>16.472999999999999</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4.7862999999999998</v>
      </c>
      <c r="E43" s="74"/>
      <c r="F43" s="75">
        <f>AVERAGE(F8:F41)</f>
        <v>24.781602941176473</v>
      </c>
      <c r="G43" s="74"/>
      <c r="H43" s="75">
        <f>AVERAGE(H8:H41)</f>
        <v>37.028035294117636</v>
      </c>
      <c r="I43" s="74"/>
      <c r="J43" s="75">
        <f>AVERAGE(J8:J41)</f>
        <v>72.150132352941185</v>
      </c>
      <c r="K43" s="74"/>
      <c r="L43" s="75">
        <f>AVERAGE(L8:L41)</f>
        <v>18.086146875000001</v>
      </c>
      <c r="M43" s="74"/>
      <c r="N43" s="75">
        <f>AVERAGE(N8:N41)</f>
        <v>13.919337931034484</v>
      </c>
      <c r="O43" s="74"/>
      <c r="P43" s="75">
        <f>AVERAGE(P8:P41)</f>
        <v>15.743170370370372</v>
      </c>
      <c r="Q43" s="74"/>
      <c r="R43" s="75">
        <f>AVERAGE(R8:R41)</f>
        <v>15.809999999999999</v>
      </c>
      <c r="S43" s="76"/>
    </row>
    <row r="44" spans="1:19" x14ac:dyDescent="0.3">
      <c r="A44" s="73" t="s">
        <v>28</v>
      </c>
      <c r="B44" s="74"/>
      <c r="C44" s="74"/>
      <c r="D44" s="75">
        <f>MIN(D8:D41)</f>
        <v>0.67859999999999998</v>
      </c>
      <c r="E44" s="74"/>
      <c r="F44" s="75">
        <f>MIN(F8:F41)</f>
        <v>14.3507</v>
      </c>
      <c r="G44" s="74"/>
      <c r="H44" s="75">
        <f>MIN(H8:H41)</f>
        <v>23.543600000000001</v>
      </c>
      <c r="I44" s="74"/>
      <c r="J44" s="75">
        <f>MIN(J8:J41)</f>
        <v>50.94</v>
      </c>
      <c r="K44" s="74"/>
      <c r="L44" s="75">
        <f>MIN(L8:L41)</f>
        <v>7.867</v>
      </c>
      <c r="M44" s="74"/>
      <c r="N44" s="75">
        <f>MIN(N8:N41)</f>
        <v>6.6647999999999996</v>
      </c>
      <c r="O44" s="74"/>
      <c r="P44" s="75">
        <f>MIN(P8:P41)</f>
        <v>9.6331000000000007</v>
      </c>
      <c r="Q44" s="74"/>
      <c r="R44" s="75">
        <f>MIN(R8:R41)</f>
        <v>9.5177999999999994</v>
      </c>
      <c r="S44" s="76"/>
    </row>
    <row r="45" spans="1:19" ht="15" thickBot="1" x14ac:dyDescent="0.35">
      <c r="A45" s="77" t="s">
        <v>29</v>
      </c>
      <c r="B45" s="78"/>
      <c r="C45" s="78"/>
      <c r="D45" s="79">
        <f>MAX(D8:D41)</f>
        <v>22.176100000000002</v>
      </c>
      <c r="E45" s="78"/>
      <c r="F45" s="79">
        <f>MAX(F8:F41)</f>
        <v>49.9572</v>
      </c>
      <c r="G45" s="78"/>
      <c r="H45" s="79">
        <f>MAX(H8:H41)</f>
        <v>58.779299999999999</v>
      </c>
      <c r="I45" s="78"/>
      <c r="J45" s="79">
        <f>MAX(J8:J41)</f>
        <v>118.9807</v>
      </c>
      <c r="K45" s="78"/>
      <c r="L45" s="79">
        <f>MAX(L8:L41)</f>
        <v>38.816499999999998</v>
      </c>
      <c r="M45" s="78"/>
      <c r="N45" s="79">
        <f>MAX(N8:N41)</f>
        <v>26.922499999999999</v>
      </c>
      <c r="O45" s="78"/>
      <c r="P45" s="79">
        <f>MAX(P8:P41)</f>
        <v>23.0383</v>
      </c>
      <c r="Q45" s="78"/>
      <c r="R45" s="79">
        <f>MAX(R8:R41)</f>
        <v>24.161999999999999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44341</v>
      </c>
      <c r="C8" s="65">
        <f>VLOOKUP($A8,'Return Data'!$B$7:$R$2843,4,0)</f>
        <v>1001.29</v>
      </c>
      <c r="D8" s="65">
        <f>VLOOKUP($A8,'Return Data'!$B$7:$R$2843,10,0)</f>
        <v>4.9405000000000001</v>
      </c>
      <c r="E8" s="66">
        <f t="shared" ref="E8:E41" si="0">RANK(D8,D$8:D$41,0)</f>
        <v>9</v>
      </c>
      <c r="F8" s="65">
        <f>VLOOKUP($A8,'Return Data'!$B$7:$R$2843,11,0)</f>
        <v>22.881799999999998</v>
      </c>
      <c r="G8" s="66">
        <f t="shared" ref="G8:G41" si="1">RANK(F8,F$8:F$41,0)</f>
        <v>18</v>
      </c>
      <c r="H8" s="65">
        <f>VLOOKUP($A8,'Return Data'!$B$7:$R$2843,12,0)</f>
        <v>38.034700000000001</v>
      </c>
      <c r="I8" s="66">
        <f t="shared" ref="I8:I41" si="2">RANK(H8,H$8:H$41,0)</f>
        <v>13</v>
      </c>
      <c r="J8" s="65">
        <f>VLOOKUP($A8,'Return Data'!$B$7:$R$2843,13,0)</f>
        <v>74.516800000000003</v>
      </c>
      <c r="K8" s="66">
        <f t="shared" ref="K8:K41" si="3">RANK(J8,J$8:J$41,0)</f>
        <v>10</v>
      </c>
      <c r="L8" s="65">
        <f>VLOOKUP($A8,'Return Data'!$B$7:$R$2843,17,0)</f>
        <v>16.459900000000001</v>
      </c>
      <c r="M8" s="66">
        <f t="shared" ref="M8:M21" si="4">RANK(L8,L$8:L$41,0)</f>
        <v>15</v>
      </c>
      <c r="N8" s="65">
        <f>VLOOKUP($A8,'Return Data'!$B$7:$R$2843,14,0)</f>
        <v>12.218</v>
      </c>
      <c r="O8" s="66">
        <f t="shared" ref="O8:O21" si="5">RANK(N8,N$8:N$41,0)</f>
        <v>15</v>
      </c>
      <c r="P8" s="65">
        <f>VLOOKUP($A8,'Return Data'!$B$7:$R$2843,15,0)</f>
        <v>15.6472</v>
      </c>
      <c r="Q8" s="66">
        <f>RANK(P8,P$8:P$41,0)</f>
        <v>9</v>
      </c>
      <c r="R8" s="65">
        <f>VLOOKUP($A8,'Return Data'!$B$7:$R$2843,16,0)</f>
        <v>22.434100000000001</v>
      </c>
      <c r="S8" s="67">
        <f t="shared" ref="S8:S41" si="6">RANK(R8,R$8:R$41,0)</f>
        <v>1</v>
      </c>
    </row>
    <row r="9" spans="1:20" x14ac:dyDescent="0.3">
      <c r="A9" s="63" t="s">
        <v>1811</v>
      </c>
      <c r="B9" s="64">
        <f>VLOOKUP($A9,'Return Data'!$B$7:$R$2843,3,0)</f>
        <v>44341</v>
      </c>
      <c r="C9" s="65">
        <f>VLOOKUP($A9,'Return Data'!$B$7:$R$2843,4,0)</f>
        <v>16.14</v>
      </c>
      <c r="D9" s="65">
        <f>VLOOKUP($A9,'Return Data'!$B$7:$R$2843,10,0)</f>
        <v>1.8297000000000001</v>
      </c>
      <c r="E9" s="66">
        <f t="shared" si="0"/>
        <v>30</v>
      </c>
      <c r="F9" s="65">
        <f>VLOOKUP($A9,'Return Data'!$B$7:$R$2843,11,0)</f>
        <v>16.198699999999999</v>
      </c>
      <c r="G9" s="66">
        <f t="shared" si="1"/>
        <v>31</v>
      </c>
      <c r="H9" s="65">
        <f>VLOOKUP($A9,'Return Data'!$B$7:$R$2843,12,0)</f>
        <v>29.847100000000001</v>
      </c>
      <c r="I9" s="66">
        <f t="shared" si="2"/>
        <v>28</v>
      </c>
      <c r="J9" s="65">
        <f>VLOOKUP($A9,'Return Data'!$B$7:$R$2843,13,0)</f>
        <v>53.276400000000002</v>
      </c>
      <c r="K9" s="66">
        <f t="shared" si="3"/>
        <v>32</v>
      </c>
      <c r="L9" s="65">
        <f>VLOOKUP($A9,'Return Data'!$B$7:$R$2843,17,0)</f>
        <v>17.2502</v>
      </c>
      <c r="M9" s="66">
        <f t="shared" si="4"/>
        <v>12</v>
      </c>
      <c r="N9" s="65">
        <f>VLOOKUP($A9,'Return Data'!$B$7:$R$2843,14,0)</f>
        <v>14.4573</v>
      </c>
      <c r="O9" s="66">
        <f t="shared" si="5"/>
        <v>9</v>
      </c>
      <c r="P9" s="65"/>
      <c r="Q9" s="66"/>
      <c r="R9" s="65">
        <f>VLOOKUP($A9,'Return Data'!$B$7:$R$2843,16,0)</f>
        <v>14.5656</v>
      </c>
      <c r="S9" s="67">
        <f t="shared" si="6"/>
        <v>20</v>
      </c>
    </row>
    <row r="10" spans="1:20" x14ac:dyDescent="0.3">
      <c r="A10" s="63" t="s">
        <v>1260</v>
      </c>
      <c r="B10" s="64">
        <f>VLOOKUP($A10,'Return Data'!$B$7:$R$2843,3,0)</f>
        <v>44341</v>
      </c>
      <c r="C10" s="65">
        <f>VLOOKUP($A10,'Return Data'!$B$7:$R$2843,4,0)</f>
        <v>137.81</v>
      </c>
      <c r="D10" s="65">
        <f>VLOOKUP($A10,'Return Data'!$B$7:$R$2843,10,0)</f>
        <v>4.0232000000000001</v>
      </c>
      <c r="E10" s="66">
        <f t="shared" si="0"/>
        <v>15</v>
      </c>
      <c r="F10" s="65">
        <f>VLOOKUP($A10,'Return Data'!$B$7:$R$2843,11,0)</f>
        <v>25.167999999999999</v>
      </c>
      <c r="G10" s="66">
        <f t="shared" si="1"/>
        <v>11</v>
      </c>
      <c r="H10" s="65">
        <f>VLOOKUP($A10,'Return Data'!$B$7:$R$2843,12,0)</f>
        <v>39.173900000000003</v>
      </c>
      <c r="I10" s="66">
        <f t="shared" si="2"/>
        <v>11</v>
      </c>
      <c r="J10" s="65">
        <f>VLOOKUP($A10,'Return Data'!$B$7:$R$2843,13,0)</f>
        <v>73.149900000000002</v>
      </c>
      <c r="K10" s="66">
        <f t="shared" si="3"/>
        <v>12</v>
      </c>
      <c r="L10" s="65">
        <f>VLOOKUP($A10,'Return Data'!$B$7:$R$2843,17,0)</f>
        <v>17.7883</v>
      </c>
      <c r="M10" s="66">
        <f t="shared" si="4"/>
        <v>10</v>
      </c>
      <c r="N10" s="65">
        <f>VLOOKUP($A10,'Return Data'!$B$7:$R$2843,14,0)</f>
        <v>11.882300000000001</v>
      </c>
      <c r="O10" s="66">
        <f t="shared" si="5"/>
        <v>17</v>
      </c>
      <c r="P10" s="65">
        <f>VLOOKUP($A10,'Return Data'!$B$7:$R$2843,15,0)</f>
        <v>13.481199999999999</v>
      </c>
      <c r="Q10" s="66">
        <f t="shared" ref="Q10:Q21" si="7">RANK(P10,P$8:P$41,0)</f>
        <v>18</v>
      </c>
      <c r="R10" s="65">
        <f>VLOOKUP($A10,'Return Data'!$B$7:$R$2843,16,0)</f>
        <v>15.9635</v>
      </c>
      <c r="S10" s="67">
        <f t="shared" si="6"/>
        <v>12</v>
      </c>
    </row>
    <row r="11" spans="1:20" x14ac:dyDescent="0.3">
      <c r="A11" s="63" t="s">
        <v>1262</v>
      </c>
      <c r="B11" s="64">
        <f>VLOOKUP($A11,'Return Data'!$B$7:$R$2843,3,0)</f>
        <v>44341</v>
      </c>
      <c r="C11" s="65">
        <f>VLOOKUP($A11,'Return Data'!$B$7:$R$2843,4,0)</f>
        <v>64.225999999999999</v>
      </c>
      <c r="D11" s="65">
        <f>VLOOKUP($A11,'Return Data'!$B$7:$R$2843,10,0)</f>
        <v>5.7236000000000002</v>
      </c>
      <c r="E11" s="66">
        <f t="shared" si="0"/>
        <v>7</v>
      </c>
      <c r="F11" s="65">
        <f>VLOOKUP($A11,'Return Data'!$B$7:$R$2843,11,0)</f>
        <v>25.497800000000002</v>
      </c>
      <c r="G11" s="66">
        <f t="shared" si="1"/>
        <v>10</v>
      </c>
      <c r="H11" s="65">
        <f>VLOOKUP($A11,'Return Data'!$B$7:$R$2843,12,0)</f>
        <v>36.514499999999998</v>
      </c>
      <c r="I11" s="66">
        <f t="shared" si="2"/>
        <v>16</v>
      </c>
      <c r="J11" s="65">
        <f>VLOOKUP($A11,'Return Data'!$B$7:$R$2843,13,0)</f>
        <v>66.117500000000007</v>
      </c>
      <c r="K11" s="66">
        <f t="shared" si="3"/>
        <v>21</v>
      </c>
      <c r="L11" s="65">
        <f>VLOOKUP($A11,'Return Data'!$B$7:$R$2843,17,0)</f>
        <v>15.942500000000001</v>
      </c>
      <c r="M11" s="66">
        <f t="shared" si="4"/>
        <v>16</v>
      </c>
      <c r="N11" s="65">
        <f>VLOOKUP($A11,'Return Data'!$B$7:$R$2843,14,0)</f>
        <v>11.750999999999999</v>
      </c>
      <c r="O11" s="66">
        <f t="shared" si="5"/>
        <v>18</v>
      </c>
      <c r="P11" s="65">
        <f>VLOOKUP($A11,'Return Data'!$B$7:$R$2843,15,0)</f>
        <v>13.645899999999999</v>
      </c>
      <c r="Q11" s="66">
        <f t="shared" si="7"/>
        <v>17</v>
      </c>
      <c r="R11" s="65">
        <f>VLOOKUP($A11,'Return Data'!$B$7:$R$2843,16,0)</f>
        <v>12.574999999999999</v>
      </c>
      <c r="S11" s="67">
        <f t="shared" si="6"/>
        <v>27</v>
      </c>
    </row>
    <row r="12" spans="1:20" x14ac:dyDescent="0.3">
      <c r="A12" s="63" t="s">
        <v>1832</v>
      </c>
      <c r="B12" s="64">
        <f>VLOOKUP($A12,'Return Data'!$B$7:$R$2843,3,0)</f>
        <v>44341</v>
      </c>
      <c r="C12" s="65">
        <f>VLOOKUP($A12,'Return Data'!$B$7:$R$2843,4,0)</f>
        <v>192.9</v>
      </c>
      <c r="D12" s="65">
        <f>VLOOKUP($A12,'Return Data'!$B$7:$R$2843,10,0)</f>
        <v>3.5872000000000002</v>
      </c>
      <c r="E12" s="66">
        <f t="shared" si="0"/>
        <v>19</v>
      </c>
      <c r="F12" s="65">
        <f>VLOOKUP($A12,'Return Data'!$B$7:$R$2843,11,0)</f>
        <v>20.029900000000001</v>
      </c>
      <c r="G12" s="66">
        <f t="shared" si="1"/>
        <v>26</v>
      </c>
      <c r="H12" s="65">
        <f>VLOOKUP($A12,'Return Data'!$B$7:$R$2843,12,0)</f>
        <v>31.942499999999999</v>
      </c>
      <c r="I12" s="66">
        <f t="shared" si="2"/>
        <v>24</v>
      </c>
      <c r="J12" s="65">
        <f>VLOOKUP($A12,'Return Data'!$B$7:$R$2843,13,0)</f>
        <v>63.032499999999999</v>
      </c>
      <c r="K12" s="66">
        <f t="shared" si="3"/>
        <v>25</v>
      </c>
      <c r="L12" s="65">
        <f>VLOOKUP($A12,'Return Data'!$B$7:$R$2843,17,0)</f>
        <v>18.725999999999999</v>
      </c>
      <c r="M12" s="66">
        <f t="shared" si="4"/>
        <v>8</v>
      </c>
      <c r="N12" s="65">
        <f>VLOOKUP($A12,'Return Data'!$B$7:$R$2843,14,0)</f>
        <v>15.6434</v>
      </c>
      <c r="O12" s="66">
        <f t="shared" si="5"/>
        <v>6</v>
      </c>
      <c r="P12" s="65">
        <f>VLOOKUP($A12,'Return Data'!$B$7:$R$2843,15,0)</f>
        <v>17.282900000000001</v>
      </c>
      <c r="Q12" s="66">
        <f t="shared" si="7"/>
        <v>5</v>
      </c>
      <c r="R12" s="65">
        <f>VLOOKUP($A12,'Return Data'!$B$7:$R$2843,16,0)</f>
        <v>18.198499999999999</v>
      </c>
      <c r="S12" s="67">
        <f t="shared" si="6"/>
        <v>6</v>
      </c>
    </row>
    <row r="13" spans="1:20" x14ac:dyDescent="0.3">
      <c r="A13" s="102" t="s">
        <v>1878</v>
      </c>
      <c r="B13" s="64">
        <f>VLOOKUP($A13,'Return Data'!$B$7:$R$2843,3,0)</f>
        <v>44341</v>
      </c>
      <c r="C13" s="65">
        <f>VLOOKUP($A13,'Return Data'!$B$7:$R$2843,4,0)</f>
        <v>58.125999999999998</v>
      </c>
      <c r="D13" s="65">
        <f>VLOOKUP($A13,'Return Data'!$B$7:$R$2843,10,0)</f>
        <v>4.6147</v>
      </c>
      <c r="E13" s="66">
        <f t="shared" si="0"/>
        <v>11</v>
      </c>
      <c r="F13" s="65">
        <f>VLOOKUP($A13,'Return Data'!$B$7:$R$2843,11,0)</f>
        <v>24.2805</v>
      </c>
      <c r="G13" s="66">
        <f t="shared" si="1"/>
        <v>15</v>
      </c>
      <c r="H13" s="65">
        <f>VLOOKUP($A13,'Return Data'!$B$7:$R$2843,12,0)</f>
        <v>37.814399999999999</v>
      </c>
      <c r="I13" s="66">
        <f t="shared" si="2"/>
        <v>14</v>
      </c>
      <c r="J13" s="65">
        <f>VLOOKUP($A13,'Return Data'!$B$7:$R$2843,13,0)</f>
        <v>71.195499999999996</v>
      </c>
      <c r="K13" s="66">
        <f t="shared" si="3"/>
        <v>15</v>
      </c>
      <c r="L13" s="65">
        <f>VLOOKUP($A13,'Return Data'!$B$7:$R$2843,17,0)</f>
        <v>20.921600000000002</v>
      </c>
      <c r="M13" s="66">
        <f t="shared" si="4"/>
        <v>7</v>
      </c>
      <c r="N13" s="65">
        <f>VLOOKUP($A13,'Return Data'!$B$7:$R$2843,14,0)</f>
        <v>15.334899999999999</v>
      </c>
      <c r="O13" s="66">
        <f t="shared" si="5"/>
        <v>7</v>
      </c>
      <c r="P13" s="65">
        <f>VLOOKUP($A13,'Return Data'!$B$7:$R$2843,15,0)</f>
        <v>17.61</v>
      </c>
      <c r="Q13" s="66">
        <f t="shared" si="7"/>
        <v>4</v>
      </c>
      <c r="R13" s="65">
        <f>VLOOKUP($A13,'Return Data'!$B$7:$R$2843,16,0)</f>
        <v>13.421200000000001</v>
      </c>
      <c r="S13" s="67">
        <f t="shared" si="6"/>
        <v>24</v>
      </c>
    </row>
    <row r="14" spans="1:20" x14ac:dyDescent="0.3">
      <c r="A14" s="102" t="s">
        <v>1793</v>
      </c>
      <c r="B14" s="64">
        <f>VLOOKUP($A14,'Return Data'!$B$7:$R$2843,3,0)</f>
        <v>44341</v>
      </c>
      <c r="C14" s="65">
        <f>VLOOKUP($A14,'Return Data'!$B$7:$R$2843,4,0)</f>
        <v>19.715</v>
      </c>
      <c r="D14" s="65">
        <f>VLOOKUP($A14,'Return Data'!$B$7:$R$2843,10,0)</f>
        <v>2.8161999999999998</v>
      </c>
      <c r="E14" s="66">
        <f t="shared" si="0"/>
        <v>23</v>
      </c>
      <c r="F14" s="65">
        <f>VLOOKUP($A14,'Return Data'!$B$7:$R$2843,11,0)</f>
        <v>23.876799999999999</v>
      </c>
      <c r="G14" s="66">
        <f t="shared" si="1"/>
        <v>16</v>
      </c>
      <c r="H14" s="65">
        <f>VLOOKUP($A14,'Return Data'!$B$7:$R$2843,12,0)</f>
        <v>36.1721</v>
      </c>
      <c r="I14" s="66">
        <f t="shared" si="2"/>
        <v>18</v>
      </c>
      <c r="J14" s="65">
        <f>VLOOKUP($A14,'Return Data'!$B$7:$R$2843,13,0)</f>
        <v>71.077799999999996</v>
      </c>
      <c r="K14" s="66">
        <f t="shared" si="3"/>
        <v>16</v>
      </c>
      <c r="L14" s="65">
        <f>VLOOKUP($A14,'Return Data'!$B$7:$R$2843,17,0)</f>
        <v>14.9153</v>
      </c>
      <c r="M14" s="66">
        <f t="shared" si="4"/>
        <v>18</v>
      </c>
      <c r="N14" s="65">
        <f>VLOOKUP($A14,'Return Data'!$B$7:$R$2843,14,0)</f>
        <v>11.571</v>
      </c>
      <c r="O14" s="66">
        <f t="shared" si="5"/>
        <v>19</v>
      </c>
      <c r="P14" s="65">
        <f>VLOOKUP($A14,'Return Data'!$B$7:$R$2843,15,0)</f>
        <v>15.8934</v>
      </c>
      <c r="Q14" s="66">
        <f t="shared" si="7"/>
        <v>8</v>
      </c>
      <c r="R14" s="65">
        <f>VLOOKUP($A14,'Return Data'!$B$7:$R$2843,16,0)</f>
        <v>11.3582</v>
      </c>
      <c r="S14" s="67">
        <f t="shared" si="6"/>
        <v>29</v>
      </c>
    </row>
    <row r="15" spans="1:20" x14ac:dyDescent="0.3">
      <c r="A15" s="63" t="s">
        <v>1798</v>
      </c>
      <c r="B15" s="64">
        <f>VLOOKUP($A15,'Return Data'!$B$7:$R$2843,3,0)</f>
        <v>44341</v>
      </c>
      <c r="C15" s="65">
        <f>VLOOKUP($A15,'Return Data'!$B$7:$R$2843,4,0)</f>
        <v>810.36149999999998</v>
      </c>
      <c r="D15" s="65">
        <f>VLOOKUP($A15,'Return Data'!$B$7:$R$2843,10,0)</f>
        <v>2.2366999999999999</v>
      </c>
      <c r="E15" s="66">
        <f t="shared" si="0"/>
        <v>27</v>
      </c>
      <c r="F15" s="65">
        <f>VLOOKUP($A15,'Return Data'!$B$7:$R$2843,11,0)</f>
        <v>27.835599999999999</v>
      </c>
      <c r="G15" s="66">
        <f t="shared" si="1"/>
        <v>9</v>
      </c>
      <c r="H15" s="65">
        <f>VLOOKUP($A15,'Return Data'!$B$7:$R$2843,12,0)</f>
        <v>44.024099999999997</v>
      </c>
      <c r="I15" s="66">
        <f t="shared" si="2"/>
        <v>5</v>
      </c>
      <c r="J15" s="65">
        <f>VLOOKUP($A15,'Return Data'!$B$7:$R$2843,13,0)</f>
        <v>81.659800000000004</v>
      </c>
      <c r="K15" s="66">
        <f t="shared" si="3"/>
        <v>6</v>
      </c>
      <c r="L15" s="65">
        <f>VLOOKUP($A15,'Return Data'!$B$7:$R$2843,17,0)</f>
        <v>16.8248</v>
      </c>
      <c r="M15" s="66">
        <f t="shared" si="4"/>
        <v>14</v>
      </c>
      <c r="N15" s="65">
        <f>VLOOKUP($A15,'Return Data'!$B$7:$R$2843,14,0)</f>
        <v>12.229799999999999</v>
      </c>
      <c r="O15" s="66">
        <f t="shared" si="5"/>
        <v>14</v>
      </c>
      <c r="P15" s="65">
        <f>VLOOKUP($A15,'Return Data'!$B$7:$R$2843,15,0)</f>
        <v>12.664400000000001</v>
      </c>
      <c r="Q15" s="66">
        <f t="shared" si="7"/>
        <v>20</v>
      </c>
      <c r="R15" s="65">
        <f>VLOOKUP($A15,'Return Data'!$B$7:$R$2843,16,0)</f>
        <v>17.913399999999999</v>
      </c>
      <c r="S15" s="67">
        <f t="shared" si="6"/>
        <v>8</v>
      </c>
    </row>
    <row r="16" spans="1:20" x14ac:dyDescent="0.3">
      <c r="A16" s="63" t="s">
        <v>1800</v>
      </c>
      <c r="B16" s="64">
        <f>VLOOKUP($A16,'Return Data'!$B$7:$R$2843,3,0)</f>
        <v>44341</v>
      </c>
      <c r="C16" s="65">
        <f>VLOOKUP($A16,'Return Data'!$B$7:$R$2843,4,0)</f>
        <v>864.84699999999998</v>
      </c>
      <c r="D16" s="65">
        <f>VLOOKUP($A16,'Return Data'!$B$7:$R$2843,10,0)</f>
        <v>3.3771</v>
      </c>
      <c r="E16" s="66">
        <f t="shared" si="0"/>
        <v>20</v>
      </c>
      <c r="F16" s="65">
        <f>VLOOKUP($A16,'Return Data'!$B$7:$R$2843,11,0)</f>
        <v>33.282200000000003</v>
      </c>
      <c r="G16" s="66">
        <f t="shared" si="1"/>
        <v>3</v>
      </c>
      <c r="H16" s="65">
        <f>VLOOKUP($A16,'Return Data'!$B$7:$R$2843,12,0)</f>
        <v>44.2121</v>
      </c>
      <c r="I16" s="66">
        <f t="shared" si="2"/>
        <v>3</v>
      </c>
      <c r="J16" s="65">
        <f>VLOOKUP($A16,'Return Data'!$B$7:$R$2843,13,0)</f>
        <v>84.1126</v>
      </c>
      <c r="K16" s="66">
        <f t="shared" si="3"/>
        <v>4</v>
      </c>
      <c r="L16" s="65">
        <f>VLOOKUP($A16,'Return Data'!$B$7:$R$2843,17,0)</f>
        <v>11.8139</v>
      </c>
      <c r="M16" s="66">
        <f t="shared" si="4"/>
        <v>28</v>
      </c>
      <c r="N16" s="65">
        <f>VLOOKUP($A16,'Return Data'!$B$7:$R$2843,14,0)</f>
        <v>12.3794</v>
      </c>
      <c r="O16" s="66">
        <f t="shared" si="5"/>
        <v>13</v>
      </c>
      <c r="P16" s="65">
        <f>VLOOKUP($A16,'Return Data'!$B$7:$R$2843,15,0)</f>
        <v>15.237500000000001</v>
      </c>
      <c r="Q16" s="66">
        <f t="shared" si="7"/>
        <v>12</v>
      </c>
      <c r="R16" s="65">
        <f>VLOOKUP($A16,'Return Data'!$B$7:$R$2843,16,0)</f>
        <v>18.394300000000001</v>
      </c>
      <c r="S16" s="67">
        <f t="shared" si="6"/>
        <v>5</v>
      </c>
    </row>
    <row r="17" spans="1:19" x14ac:dyDescent="0.3">
      <c r="A17" s="126" t="s">
        <v>1794</v>
      </c>
      <c r="B17" s="64">
        <f>VLOOKUP($A17,'Return Data'!$B$7:$R$2843,3,0)</f>
        <v>44341</v>
      </c>
      <c r="C17" s="65">
        <f>VLOOKUP($A17,'Return Data'!$B$7:$R$2843,4,0)</f>
        <v>112.35339999999999</v>
      </c>
      <c r="D17" s="65">
        <f>VLOOKUP($A17,'Return Data'!$B$7:$R$2843,10,0)</f>
        <v>2.327</v>
      </c>
      <c r="E17" s="66">
        <f t="shared" si="0"/>
        <v>26</v>
      </c>
      <c r="F17" s="65">
        <f>VLOOKUP($A17,'Return Data'!$B$7:$R$2843,11,0)</f>
        <v>20.496600000000001</v>
      </c>
      <c r="G17" s="66">
        <f t="shared" si="1"/>
        <v>24</v>
      </c>
      <c r="H17" s="65">
        <f>VLOOKUP($A17,'Return Data'!$B$7:$R$2843,12,0)</f>
        <v>33.5914</v>
      </c>
      <c r="I17" s="66">
        <f t="shared" si="2"/>
        <v>20</v>
      </c>
      <c r="J17" s="65">
        <f>VLOOKUP($A17,'Return Data'!$B$7:$R$2843,13,0)</f>
        <v>70.489500000000007</v>
      </c>
      <c r="K17" s="66">
        <f t="shared" si="3"/>
        <v>18</v>
      </c>
      <c r="L17" s="65">
        <f>VLOOKUP($A17,'Return Data'!$B$7:$R$2843,17,0)</f>
        <v>14.1494</v>
      </c>
      <c r="M17" s="66">
        <f t="shared" si="4"/>
        <v>21</v>
      </c>
      <c r="N17" s="65">
        <f>VLOOKUP($A17,'Return Data'!$B$7:$R$2843,14,0)</f>
        <v>8.8331999999999997</v>
      </c>
      <c r="O17" s="66">
        <f t="shared" si="5"/>
        <v>25</v>
      </c>
      <c r="P17" s="65">
        <f>VLOOKUP($A17,'Return Data'!$B$7:$R$2843,15,0)</f>
        <v>11.8734</v>
      </c>
      <c r="Q17" s="66">
        <f t="shared" si="7"/>
        <v>23</v>
      </c>
      <c r="R17" s="65">
        <f>VLOOKUP($A17,'Return Data'!$B$7:$R$2843,16,0)</f>
        <v>15.0449</v>
      </c>
      <c r="S17" s="67">
        <f t="shared" si="6"/>
        <v>18</v>
      </c>
    </row>
    <row r="18" spans="1:19" x14ac:dyDescent="0.3">
      <c r="A18" s="127" t="s">
        <v>1264</v>
      </c>
      <c r="B18" s="64">
        <f>VLOOKUP($A18,'Return Data'!$B$7:$R$2843,3,0)</f>
        <v>44341</v>
      </c>
      <c r="C18" s="65">
        <f>VLOOKUP($A18,'Return Data'!$B$7:$R$2843,4,0)</f>
        <v>387.43</v>
      </c>
      <c r="D18" s="65">
        <f>VLOOKUP($A18,'Return Data'!$B$7:$R$2843,10,0)</f>
        <v>4.6994999999999996</v>
      </c>
      <c r="E18" s="66">
        <f t="shared" si="0"/>
        <v>10</v>
      </c>
      <c r="F18" s="65">
        <f>VLOOKUP($A18,'Return Data'!$B$7:$R$2843,11,0)</f>
        <v>29.866299999999999</v>
      </c>
      <c r="G18" s="66">
        <f t="shared" si="1"/>
        <v>6</v>
      </c>
      <c r="H18" s="65">
        <f>VLOOKUP($A18,'Return Data'!$B$7:$R$2843,12,0)</f>
        <v>40.281700000000001</v>
      </c>
      <c r="I18" s="66">
        <f t="shared" si="2"/>
        <v>10</v>
      </c>
      <c r="J18" s="65">
        <f>VLOOKUP($A18,'Return Data'!$B$7:$R$2843,13,0)</f>
        <v>76.344999999999999</v>
      </c>
      <c r="K18" s="66">
        <f t="shared" si="3"/>
        <v>8</v>
      </c>
      <c r="L18" s="65">
        <f>VLOOKUP($A18,'Return Data'!$B$7:$R$2843,17,0)</f>
        <v>13.9087</v>
      </c>
      <c r="M18" s="66">
        <f t="shared" si="4"/>
        <v>22</v>
      </c>
      <c r="N18" s="65">
        <f>VLOOKUP($A18,'Return Data'!$B$7:$R$2843,14,0)</f>
        <v>12.7319</v>
      </c>
      <c r="O18" s="66">
        <f t="shared" si="5"/>
        <v>11</v>
      </c>
      <c r="P18" s="65">
        <f>VLOOKUP($A18,'Return Data'!$B$7:$R$2843,15,0)</f>
        <v>14.206899999999999</v>
      </c>
      <c r="Q18" s="66">
        <f t="shared" si="7"/>
        <v>15</v>
      </c>
      <c r="R18" s="65">
        <f>VLOOKUP($A18,'Return Data'!$B$7:$R$2843,16,0)</f>
        <v>14.6989</v>
      </c>
      <c r="S18" s="67">
        <f t="shared" si="6"/>
        <v>19</v>
      </c>
    </row>
    <row r="19" spans="1:19" x14ac:dyDescent="0.3">
      <c r="A19" s="63" t="s">
        <v>1802</v>
      </c>
      <c r="B19" s="64">
        <f>VLOOKUP($A19,'Return Data'!$B$7:$R$2843,3,0)</f>
        <v>44341</v>
      </c>
      <c r="C19" s="65">
        <f>VLOOKUP($A19,'Return Data'!$B$7:$R$2843,4,0)</f>
        <v>28.45</v>
      </c>
      <c r="D19" s="65">
        <f>VLOOKUP($A19,'Return Data'!$B$7:$R$2843,10,0)</f>
        <v>3.9459</v>
      </c>
      <c r="E19" s="66">
        <f t="shared" si="0"/>
        <v>16</v>
      </c>
      <c r="F19" s="65">
        <f>VLOOKUP($A19,'Return Data'!$B$7:$R$2843,11,0)</f>
        <v>19.7895</v>
      </c>
      <c r="G19" s="66">
        <f t="shared" si="1"/>
        <v>27</v>
      </c>
      <c r="H19" s="65">
        <f>VLOOKUP($A19,'Return Data'!$B$7:$R$2843,12,0)</f>
        <v>30.325199999999999</v>
      </c>
      <c r="I19" s="66">
        <f t="shared" si="2"/>
        <v>27</v>
      </c>
      <c r="J19" s="65">
        <f>VLOOKUP($A19,'Return Data'!$B$7:$R$2843,13,0)</f>
        <v>61.281199999999998</v>
      </c>
      <c r="K19" s="66">
        <f t="shared" si="3"/>
        <v>26</v>
      </c>
      <c r="L19" s="65">
        <f>VLOOKUP($A19,'Return Data'!$B$7:$R$2843,17,0)</f>
        <v>16.986599999999999</v>
      </c>
      <c r="M19" s="66">
        <f t="shared" si="4"/>
        <v>13</v>
      </c>
      <c r="N19" s="65">
        <f>VLOOKUP($A19,'Return Data'!$B$7:$R$2843,14,0)</f>
        <v>9.9304000000000006</v>
      </c>
      <c r="O19" s="66">
        <f t="shared" si="5"/>
        <v>23</v>
      </c>
      <c r="P19" s="65">
        <f>VLOOKUP($A19,'Return Data'!$B$7:$R$2843,15,0)</f>
        <v>11.735900000000001</v>
      </c>
      <c r="Q19" s="66">
        <f t="shared" si="7"/>
        <v>24</v>
      </c>
      <c r="R19" s="65">
        <f>VLOOKUP($A19,'Return Data'!$B$7:$R$2843,16,0)</f>
        <v>15.7126</v>
      </c>
      <c r="S19" s="67">
        <f t="shared" si="6"/>
        <v>15</v>
      </c>
    </row>
    <row r="20" spans="1:19" x14ac:dyDescent="0.3">
      <c r="A20" s="63" t="s">
        <v>1826</v>
      </c>
      <c r="B20" s="64">
        <f>VLOOKUP($A20,'Return Data'!$B$7:$R$2843,3,0)</f>
        <v>44341</v>
      </c>
      <c r="C20" s="65">
        <f>VLOOKUP($A20,'Return Data'!$B$7:$R$2843,4,0)</f>
        <v>117.39</v>
      </c>
      <c r="D20" s="65">
        <f>VLOOKUP($A20,'Return Data'!$B$7:$R$2843,10,0)</f>
        <v>4.9905999999999997</v>
      </c>
      <c r="E20" s="66">
        <f t="shared" si="0"/>
        <v>8</v>
      </c>
      <c r="F20" s="65">
        <f>VLOOKUP($A20,'Return Data'!$B$7:$R$2843,11,0)</f>
        <v>20.165800000000001</v>
      </c>
      <c r="G20" s="66">
        <f t="shared" si="1"/>
        <v>25</v>
      </c>
      <c r="H20" s="65">
        <f>VLOOKUP($A20,'Return Data'!$B$7:$R$2843,12,0)</f>
        <v>31.529399999999999</v>
      </c>
      <c r="I20" s="66">
        <f t="shared" si="2"/>
        <v>26</v>
      </c>
      <c r="J20" s="65">
        <f>VLOOKUP($A20,'Return Data'!$B$7:$R$2843,13,0)</f>
        <v>60.346899999999998</v>
      </c>
      <c r="K20" s="66">
        <f t="shared" si="3"/>
        <v>28</v>
      </c>
      <c r="L20" s="65">
        <f>VLOOKUP($A20,'Return Data'!$B$7:$R$2843,17,0)</f>
        <v>12.2844</v>
      </c>
      <c r="M20" s="66">
        <f t="shared" si="4"/>
        <v>25</v>
      </c>
      <c r="N20" s="65">
        <f>VLOOKUP($A20,'Return Data'!$B$7:$R$2843,14,0)</f>
        <v>7.7584999999999997</v>
      </c>
      <c r="O20" s="66">
        <f t="shared" si="5"/>
        <v>27</v>
      </c>
      <c r="P20" s="65">
        <f>VLOOKUP($A20,'Return Data'!$B$7:$R$2843,15,0)</f>
        <v>10.4575</v>
      </c>
      <c r="Q20" s="66">
        <f t="shared" si="7"/>
        <v>25</v>
      </c>
      <c r="R20" s="65">
        <f>VLOOKUP($A20,'Return Data'!$B$7:$R$2843,16,0)</f>
        <v>17.024899999999999</v>
      </c>
      <c r="S20" s="67">
        <f t="shared" si="6"/>
        <v>10</v>
      </c>
    </row>
    <row r="21" spans="1:19" x14ac:dyDescent="0.3">
      <c r="A21" s="63" t="s">
        <v>1267</v>
      </c>
      <c r="B21" s="64">
        <f>VLOOKUP($A21,'Return Data'!$B$7:$R$2843,3,0)</f>
        <v>44341</v>
      </c>
      <c r="C21" s="65">
        <f>VLOOKUP($A21,'Return Data'!$B$7:$R$2843,4,0)</f>
        <v>68.61</v>
      </c>
      <c r="D21" s="65">
        <f>VLOOKUP($A21,'Return Data'!$B$7:$R$2843,10,0)</f>
        <v>7.7926000000000002</v>
      </c>
      <c r="E21" s="66">
        <f t="shared" si="0"/>
        <v>5</v>
      </c>
      <c r="F21" s="65">
        <f>VLOOKUP($A21,'Return Data'!$B$7:$R$2843,11,0)</f>
        <v>29.771100000000001</v>
      </c>
      <c r="G21" s="66">
        <f t="shared" si="1"/>
        <v>7</v>
      </c>
      <c r="H21" s="65">
        <f>VLOOKUP($A21,'Return Data'!$B$7:$R$2843,12,0)</f>
        <v>41.814799999999998</v>
      </c>
      <c r="I21" s="66">
        <f t="shared" si="2"/>
        <v>7</v>
      </c>
      <c r="J21" s="65">
        <f>VLOOKUP($A21,'Return Data'!$B$7:$R$2843,13,0)</f>
        <v>76.148899999999998</v>
      </c>
      <c r="K21" s="66">
        <f t="shared" si="3"/>
        <v>9</v>
      </c>
      <c r="L21" s="65">
        <f>VLOOKUP($A21,'Return Data'!$B$7:$R$2843,17,0)</f>
        <v>21.3399</v>
      </c>
      <c r="M21" s="66">
        <f t="shared" si="4"/>
        <v>6</v>
      </c>
      <c r="N21" s="65">
        <f>VLOOKUP($A21,'Return Data'!$B$7:$R$2843,14,0)</f>
        <v>11.1424</v>
      </c>
      <c r="O21" s="66">
        <f t="shared" si="5"/>
        <v>20</v>
      </c>
      <c r="P21" s="65">
        <f>VLOOKUP($A21,'Return Data'!$B$7:$R$2843,15,0)</f>
        <v>14.771000000000001</v>
      </c>
      <c r="Q21" s="66">
        <f t="shared" si="7"/>
        <v>14</v>
      </c>
      <c r="R21" s="65">
        <f>VLOOKUP($A21,'Return Data'!$B$7:$R$2843,16,0)</f>
        <v>15.7113</v>
      </c>
      <c r="S21" s="67">
        <f t="shared" si="6"/>
        <v>16</v>
      </c>
    </row>
    <row r="22" spans="1:19" x14ac:dyDescent="0.3">
      <c r="A22" s="63" t="s">
        <v>1270</v>
      </c>
      <c r="B22" s="64">
        <f>VLOOKUP($A22,'Return Data'!$B$7:$R$2843,3,0)</f>
        <v>44341</v>
      </c>
      <c r="C22" s="65">
        <f>VLOOKUP($A22,'Return Data'!$B$7:$R$2843,4,0)</f>
        <v>13.9453</v>
      </c>
      <c r="D22" s="65">
        <f>VLOOKUP($A22,'Return Data'!$B$7:$R$2843,10,0)</f>
        <v>6.9596999999999998</v>
      </c>
      <c r="E22" s="66">
        <f t="shared" si="0"/>
        <v>6</v>
      </c>
      <c r="F22" s="65">
        <f>VLOOKUP($A22,'Return Data'!$B$7:$R$2843,11,0)</f>
        <v>30.538499999999999</v>
      </c>
      <c r="G22" s="66">
        <f t="shared" si="1"/>
        <v>5</v>
      </c>
      <c r="H22" s="65">
        <f>VLOOKUP($A22,'Return Data'!$B$7:$R$2843,12,0)</f>
        <v>43.468699999999998</v>
      </c>
      <c r="I22" s="66">
        <f t="shared" si="2"/>
        <v>6</v>
      </c>
      <c r="J22" s="65">
        <f>VLOOKUP($A22,'Return Data'!$B$7:$R$2843,13,0)</f>
        <v>67.079599999999999</v>
      </c>
      <c r="K22" s="66">
        <f t="shared" si="3"/>
        <v>20</v>
      </c>
      <c r="L22" s="65"/>
      <c r="M22" s="66"/>
      <c r="N22" s="65"/>
      <c r="O22" s="66"/>
      <c r="P22" s="65"/>
      <c r="Q22" s="66"/>
      <c r="R22" s="65">
        <f>VLOOKUP($A22,'Return Data'!$B$7:$R$2843,16,0)</f>
        <v>17.799099999999999</v>
      </c>
      <c r="S22" s="67">
        <f t="shared" si="6"/>
        <v>9</v>
      </c>
    </row>
    <row r="23" spans="1:19" x14ac:dyDescent="0.3">
      <c r="A23" s="63" t="s">
        <v>1804</v>
      </c>
      <c r="B23" s="64">
        <f>VLOOKUP($A23,'Return Data'!$B$7:$R$2843,3,0)</f>
        <v>44341</v>
      </c>
      <c r="C23" s="65">
        <f>VLOOKUP($A23,'Return Data'!$B$7:$R$2843,4,0)</f>
        <v>43.606299999999997</v>
      </c>
      <c r="D23" s="65">
        <f>VLOOKUP($A23,'Return Data'!$B$7:$R$2843,10,0)</f>
        <v>1.0668</v>
      </c>
      <c r="E23" s="66">
        <f t="shared" si="0"/>
        <v>32</v>
      </c>
      <c r="F23" s="65">
        <f>VLOOKUP($A23,'Return Data'!$B$7:$R$2843,11,0)</f>
        <v>22.718800000000002</v>
      </c>
      <c r="G23" s="66">
        <f t="shared" si="1"/>
        <v>19</v>
      </c>
      <c r="H23" s="65">
        <f>VLOOKUP($A23,'Return Data'!$B$7:$R$2843,12,0)</f>
        <v>35.561399999999999</v>
      </c>
      <c r="I23" s="66">
        <f t="shared" si="2"/>
        <v>19</v>
      </c>
      <c r="J23" s="65">
        <f>VLOOKUP($A23,'Return Data'!$B$7:$R$2843,13,0)</f>
        <v>63.664000000000001</v>
      </c>
      <c r="K23" s="66">
        <f t="shared" si="3"/>
        <v>23</v>
      </c>
      <c r="L23" s="65">
        <f>VLOOKUP($A23,'Return Data'!$B$7:$R$2843,17,0)</f>
        <v>17.5259</v>
      </c>
      <c r="M23" s="66">
        <f t="shared" ref="M23:M36" si="8">RANK(L23,L$8:L$41,0)</f>
        <v>11</v>
      </c>
      <c r="N23" s="65">
        <f>VLOOKUP($A23,'Return Data'!$B$7:$R$2843,14,0)</f>
        <v>12.7912</v>
      </c>
      <c r="O23" s="66">
        <f t="shared" ref="O23:O28" si="9">RANK(N23,N$8:N$41,0)</f>
        <v>10</v>
      </c>
      <c r="P23" s="65">
        <f>VLOOKUP($A23,'Return Data'!$B$7:$R$2843,15,0)</f>
        <v>16.557700000000001</v>
      </c>
      <c r="Q23" s="66">
        <f>RANK(P23,P$8:P$41,0)</f>
        <v>7</v>
      </c>
      <c r="R23" s="65">
        <f>VLOOKUP($A23,'Return Data'!$B$7:$R$2843,16,0)</f>
        <v>12.3184</v>
      </c>
      <c r="S23" s="67">
        <f t="shared" si="6"/>
        <v>28</v>
      </c>
    </row>
    <row r="24" spans="1:19" x14ac:dyDescent="0.3">
      <c r="A24" s="63" t="s">
        <v>1812</v>
      </c>
      <c r="B24" s="64">
        <f>VLOOKUP($A24,'Return Data'!$B$7:$R$2843,3,0)</f>
        <v>44341</v>
      </c>
      <c r="C24" s="65">
        <f>VLOOKUP($A24,'Return Data'!$B$7:$R$2843,4,0)</f>
        <v>46.624000000000002</v>
      </c>
      <c r="D24" s="65">
        <f>VLOOKUP($A24,'Return Data'!$B$7:$R$2843,10,0)</f>
        <v>1.4028</v>
      </c>
      <c r="E24" s="66">
        <f t="shared" si="0"/>
        <v>31</v>
      </c>
      <c r="F24" s="65">
        <f>VLOOKUP($A24,'Return Data'!$B$7:$R$2843,11,0)</f>
        <v>19.042000000000002</v>
      </c>
      <c r="G24" s="66">
        <f t="shared" si="1"/>
        <v>29</v>
      </c>
      <c r="H24" s="65">
        <f>VLOOKUP($A24,'Return Data'!$B$7:$R$2843,12,0)</f>
        <v>31.8477</v>
      </c>
      <c r="I24" s="66">
        <f t="shared" si="2"/>
        <v>25</v>
      </c>
      <c r="J24" s="65">
        <f>VLOOKUP($A24,'Return Data'!$B$7:$R$2843,13,0)</f>
        <v>64.319400000000002</v>
      </c>
      <c r="K24" s="66">
        <f t="shared" si="3"/>
        <v>22</v>
      </c>
      <c r="L24" s="65">
        <f>VLOOKUP($A24,'Return Data'!$B$7:$R$2843,17,0)</f>
        <v>13.034000000000001</v>
      </c>
      <c r="M24" s="66">
        <f t="shared" si="8"/>
        <v>24</v>
      </c>
      <c r="N24" s="65">
        <f>VLOOKUP($A24,'Return Data'!$B$7:$R$2843,14,0)</f>
        <v>12.6365</v>
      </c>
      <c r="O24" s="66">
        <f t="shared" si="9"/>
        <v>12</v>
      </c>
      <c r="P24" s="65">
        <f>VLOOKUP($A24,'Return Data'!$B$7:$R$2843,15,0)</f>
        <v>15.413600000000001</v>
      </c>
      <c r="Q24" s="66">
        <f>RANK(P24,P$8:P$41,0)</f>
        <v>11</v>
      </c>
      <c r="R24" s="65">
        <f>VLOOKUP($A24,'Return Data'!$B$7:$R$2843,16,0)</f>
        <v>14.0511</v>
      </c>
      <c r="S24" s="67">
        <f t="shared" si="6"/>
        <v>21</v>
      </c>
    </row>
    <row r="25" spans="1:19" x14ac:dyDescent="0.3">
      <c r="A25" s="63" t="s">
        <v>1828</v>
      </c>
      <c r="B25" s="64">
        <f>VLOOKUP($A25,'Return Data'!$B$7:$R$2843,3,0)</f>
        <v>44341</v>
      </c>
      <c r="C25" s="65">
        <f>VLOOKUP($A25,'Return Data'!$B$7:$R$2843,4,0)</f>
        <v>106.432</v>
      </c>
      <c r="D25" s="65">
        <f>VLOOKUP($A25,'Return Data'!$B$7:$R$2843,10,0)</f>
        <v>4.3921999999999999</v>
      </c>
      <c r="E25" s="66">
        <f t="shared" si="0"/>
        <v>13</v>
      </c>
      <c r="F25" s="65">
        <f>VLOOKUP($A25,'Return Data'!$B$7:$R$2843,11,0)</f>
        <v>21.721399999999999</v>
      </c>
      <c r="G25" s="66">
        <f t="shared" si="1"/>
        <v>21</v>
      </c>
      <c r="H25" s="65">
        <f>VLOOKUP($A25,'Return Data'!$B$7:$R$2843,12,0)</f>
        <v>29.7318</v>
      </c>
      <c r="I25" s="66">
        <f t="shared" si="2"/>
        <v>29</v>
      </c>
      <c r="J25" s="65">
        <f>VLOOKUP($A25,'Return Data'!$B$7:$R$2843,13,0)</f>
        <v>63.174199999999999</v>
      </c>
      <c r="K25" s="66">
        <f t="shared" si="3"/>
        <v>24</v>
      </c>
      <c r="L25" s="65">
        <f>VLOOKUP($A25,'Return Data'!$B$7:$R$2843,17,0)</f>
        <v>13.132899999999999</v>
      </c>
      <c r="M25" s="66">
        <f t="shared" si="8"/>
        <v>23</v>
      </c>
      <c r="N25" s="65">
        <f>VLOOKUP($A25,'Return Data'!$B$7:$R$2843,14,0)</f>
        <v>8.6800999999999995</v>
      </c>
      <c r="O25" s="66">
        <f t="shared" si="9"/>
        <v>26</v>
      </c>
      <c r="P25" s="65">
        <f>VLOOKUP($A25,'Return Data'!$B$7:$R$2843,15,0)</f>
        <v>12.6158</v>
      </c>
      <c r="Q25" s="66">
        <f>RANK(P25,P$8:P$41,0)</f>
        <v>21</v>
      </c>
      <c r="R25" s="65">
        <f>VLOOKUP($A25,'Return Data'!$B$7:$R$2843,16,0)</f>
        <v>15.8909</v>
      </c>
      <c r="S25" s="67">
        <f t="shared" si="6"/>
        <v>13</v>
      </c>
    </row>
    <row r="26" spans="1:19" x14ac:dyDescent="0.3">
      <c r="A26" s="63" t="s">
        <v>1829</v>
      </c>
      <c r="B26" s="64">
        <f>VLOOKUP($A26,'Return Data'!$B$7:$R$2843,3,0)</f>
        <v>44341</v>
      </c>
      <c r="C26" s="65">
        <f>VLOOKUP($A26,'Return Data'!$B$7:$R$2843,4,0)</f>
        <v>58.982999999999997</v>
      </c>
      <c r="D26" s="65">
        <f>VLOOKUP($A26,'Return Data'!$B$7:$R$2843,10,0)</f>
        <v>2.4910999999999999</v>
      </c>
      <c r="E26" s="66">
        <f t="shared" si="0"/>
        <v>25</v>
      </c>
      <c r="F26" s="65">
        <f>VLOOKUP($A26,'Return Data'!$B$7:$R$2843,11,0)</f>
        <v>13.814299999999999</v>
      </c>
      <c r="G26" s="66">
        <f t="shared" si="1"/>
        <v>33</v>
      </c>
      <c r="H26" s="65">
        <f>VLOOKUP($A26,'Return Data'!$B$7:$R$2843,12,0)</f>
        <v>24.206900000000001</v>
      </c>
      <c r="I26" s="66">
        <f t="shared" si="2"/>
        <v>33</v>
      </c>
      <c r="J26" s="65">
        <f>VLOOKUP($A26,'Return Data'!$B$7:$R$2843,13,0)</f>
        <v>49.567500000000003</v>
      </c>
      <c r="K26" s="66">
        <f t="shared" si="3"/>
        <v>34</v>
      </c>
      <c r="L26" s="65">
        <f>VLOOKUP($A26,'Return Data'!$B$7:$R$2843,17,0)</f>
        <v>12.105600000000001</v>
      </c>
      <c r="M26" s="66">
        <f t="shared" si="8"/>
        <v>26</v>
      </c>
      <c r="N26" s="65">
        <f>VLOOKUP($A26,'Return Data'!$B$7:$R$2843,14,0)</f>
        <v>10.096500000000001</v>
      </c>
      <c r="O26" s="66">
        <f t="shared" si="9"/>
        <v>21</v>
      </c>
      <c r="P26" s="65">
        <f>VLOOKUP($A26,'Return Data'!$B$7:$R$2843,15,0)</f>
        <v>10.3413</v>
      </c>
      <c r="Q26" s="66">
        <f>RANK(P26,P$8:P$41,0)</f>
        <v>26</v>
      </c>
      <c r="R26" s="65">
        <f>VLOOKUP($A26,'Return Data'!$B$7:$R$2843,16,0)</f>
        <v>8.9361999999999995</v>
      </c>
      <c r="S26" s="67">
        <f t="shared" si="6"/>
        <v>34</v>
      </c>
    </row>
    <row r="27" spans="1:19" x14ac:dyDescent="0.3">
      <c r="A27" s="63" t="s">
        <v>1272</v>
      </c>
      <c r="B27" s="64">
        <f>VLOOKUP($A27,'Return Data'!$B$7:$R$2843,3,0)</f>
        <v>44341</v>
      </c>
      <c r="C27" s="65">
        <f>VLOOKUP($A27,'Return Data'!$B$7:$R$2843,4,0)</f>
        <v>16.992100000000001</v>
      </c>
      <c r="D27" s="65">
        <f>VLOOKUP($A27,'Return Data'!$B$7:$R$2843,10,0)</f>
        <v>9.2529000000000003</v>
      </c>
      <c r="E27" s="66">
        <f t="shared" si="0"/>
        <v>2</v>
      </c>
      <c r="F27" s="65">
        <f>VLOOKUP($A27,'Return Data'!$B$7:$R$2843,11,0)</f>
        <v>33.965899999999998</v>
      </c>
      <c r="G27" s="66">
        <f t="shared" si="1"/>
        <v>2</v>
      </c>
      <c r="H27" s="65">
        <f>VLOOKUP($A27,'Return Data'!$B$7:$R$2843,12,0)</f>
        <v>45.788600000000002</v>
      </c>
      <c r="I27" s="66">
        <f t="shared" si="2"/>
        <v>2</v>
      </c>
      <c r="J27" s="65">
        <f>VLOOKUP($A27,'Return Data'!$B$7:$R$2843,13,0)</f>
        <v>82.746099999999998</v>
      </c>
      <c r="K27" s="66">
        <f t="shared" si="3"/>
        <v>5</v>
      </c>
      <c r="L27" s="65">
        <f>VLOOKUP($A27,'Return Data'!$B$7:$R$2843,17,0)</f>
        <v>24.219799999999999</v>
      </c>
      <c r="M27" s="66">
        <f t="shared" si="8"/>
        <v>5</v>
      </c>
      <c r="N27" s="65">
        <f>VLOOKUP($A27,'Return Data'!$B$7:$R$2843,14,0)</f>
        <v>16.895099999999999</v>
      </c>
      <c r="O27" s="66">
        <f t="shared" si="9"/>
        <v>5</v>
      </c>
      <c r="P27" s="65"/>
      <c r="Q27" s="66"/>
      <c r="R27" s="65">
        <f>VLOOKUP($A27,'Return Data'!$B$7:$R$2843,16,0)</f>
        <v>14.018800000000001</v>
      </c>
      <c r="S27" s="67">
        <f t="shared" si="6"/>
        <v>22</v>
      </c>
    </row>
    <row r="28" spans="1:19" x14ac:dyDescent="0.3">
      <c r="A28" s="63" t="s">
        <v>1824</v>
      </c>
      <c r="B28" s="64">
        <f>VLOOKUP($A28,'Return Data'!$B$7:$R$2843,3,0)</f>
        <v>44341</v>
      </c>
      <c r="C28" s="65">
        <f>VLOOKUP($A28,'Return Data'!$B$7:$R$2843,4,0)</f>
        <v>32.1203</v>
      </c>
      <c r="D28" s="65">
        <f>VLOOKUP($A28,'Return Data'!$B$7:$R$2843,10,0)</f>
        <v>0.45540000000000003</v>
      </c>
      <c r="E28" s="66">
        <f t="shared" si="0"/>
        <v>34</v>
      </c>
      <c r="F28" s="65">
        <f>VLOOKUP($A28,'Return Data'!$B$7:$R$2843,11,0)</f>
        <v>14.844099999999999</v>
      </c>
      <c r="G28" s="66">
        <f t="shared" si="1"/>
        <v>32</v>
      </c>
      <c r="H28" s="65">
        <f>VLOOKUP($A28,'Return Data'!$B$7:$R$2843,12,0)</f>
        <v>24.490500000000001</v>
      </c>
      <c r="I28" s="66">
        <f t="shared" si="2"/>
        <v>32</v>
      </c>
      <c r="J28" s="65">
        <f>VLOOKUP($A28,'Return Data'!$B$7:$R$2843,13,0)</f>
        <v>57.661900000000003</v>
      </c>
      <c r="K28" s="66">
        <f t="shared" si="3"/>
        <v>29</v>
      </c>
      <c r="L28" s="65">
        <f>VLOOKUP($A28,'Return Data'!$B$7:$R$2843,17,0)</f>
        <v>10.496499999999999</v>
      </c>
      <c r="M28" s="66">
        <f t="shared" si="8"/>
        <v>29</v>
      </c>
      <c r="N28" s="65">
        <f>VLOOKUP($A28,'Return Data'!$B$7:$R$2843,14,0)</f>
        <v>6.6092000000000004</v>
      </c>
      <c r="O28" s="66">
        <f t="shared" si="9"/>
        <v>28</v>
      </c>
      <c r="P28" s="65">
        <f>VLOOKUP($A28,'Return Data'!$B$7:$R$2843,15,0)</f>
        <v>13.156000000000001</v>
      </c>
      <c r="Q28" s="66">
        <f>RANK(P28,P$8:P$41,0)</f>
        <v>19</v>
      </c>
      <c r="R28" s="65">
        <f>VLOOKUP($A28,'Return Data'!$B$7:$R$2843,16,0)</f>
        <v>17.9192</v>
      </c>
      <c r="S28" s="67">
        <f t="shared" si="6"/>
        <v>7</v>
      </c>
    </row>
    <row r="29" spans="1:19" x14ac:dyDescent="0.3">
      <c r="A29" s="63" t="s">
        <v>2020</v>
      </c>
      <c r="B29" s="64">
        <f>VLOOKUP($A29,'Return Data'!$B$7:$R$2843,3,0)</f>
        <v>44341</v>
      </c>
      <c r="C29" s="65">
        <f>VLOOKUP($A29,'Return Data'!$B$7:$R$2843,4,0)</f>
        <v>13.6112</v>
      </c>
      <c r="D29" s="65">
        <f>VLOOKUP($A29,'Return Data'!$B$7:$R$2843,10,0)</f>
        <v>2.7113</v>
      </c>
      <c r="E29" s="66">
        <f t="shared" si="0"/>
        <v>24</v>
      </c>
      <c r="F29" s="65">
        <f>VLOOKUP($A29,'Return Data'!$B$7:$R$2843,11,0)</f>
        <v>21.441800000000001</v>
      </c>
      <c r="G29" s="66">
        <f t="shared" si="1"/>
        <v>23</v>
      </c>
      <c r="H29" s="65">
        <f>VLOOKUP($A29,'Return Data'!$B$7:$R$2843,12,0)</f>
        <v>32.052700000000002</v>
      </c>
      <c r="I29" s="66">
        <f t="shared" si="2"/>
        <v>23</v>
      </c>
      <c r="J29" s="65">
        <f>VLOOKUP($A29,'Return Data'!$B$7:$R$2843,13,0)</f>
        <v>60.894599999999997</v>
      </c>
      <c r="K29" s="66">
        <f t="shared" si="3"/>
        <v>27</v>
      </c>
      <c r="L29" s="65">
        <f>VLOOKUP($A29,'Return Data'!$B$7:$R$2843,17,0)</f>
        <v>12.0419</v>
      </c>
      <c r="M29" s="66">
        <f t="shared" si="8"/>
        <v>27</v>
      </c>
      <c r="N29" s="65"/>
      <c r="O29" s="66"/>
      <c r="P29" s="65"/>
      <c r="Q29" s="66"/>
      <c r="R29" s="65">
        <f>VLOOKUP($A29,'Return Data'!$B$7:$R$2843,16,0)</f>
        <v>11.301399999999999</v>
      </c>
      <c r="S29" s="67">
        <f t="shared" si="6"/>
        <v>30</v>
      </c>
    </row>
    <row r="30" spans="1:19" x14ac:dyDescent="0.3">
      <c r="A30" s="63" t="s">
        <v>1273</v>
      </c>
      <c r="B30" s="64">
        <f>VLOOKUP($A30,'Return Data'!$B$7:$R$2843,3,0)</f>
        <v>44341</v>
      </c>
      <c r="C30" s="65">
        <f>VLOOKUP($A30,'Return Data'!$B$7:$R$2843,4,0)</f>
        <v>118.9649</v>
      </c>
      <c r="D30" s="65">
        <f>VLOOKUP($A30,'Return Data'!$B$7:$R$2843,10,0)</f>
        <v>3.3351000000000002</v>
      </c>
      <c r="E30" s="66">
        <f t="shared" si="0"/>
        <v>21</v>
      </c>
      <c r="F30" s="65">
        <f>VLOOKUP($A30,'Return Data'!$B$7:$R$2843,11,0)</f>
        <v>33.082700000000003</v>
      </c>
      <c r="G30" s="66">
        <f t="shared" si="1"/>
        <v>4</v>
      </c>
      <c r="H30" s="65">
        <f>VLOOKUP($A30,'Return Data'!$B$7:$R$2843,12,0)</f>
        <v>40.474200000000003</v>
      </c>
      <c r="I30" s="66">
        <f t="shared" si="2"/>
        <v>8</v>
      </c>
      <c r="J30" s="65">
        <f>VLOOKUP($A30,'Return Data'!$B$7:$R$2843,13,0)</f>
        <v>88.996700000000004</v>
      </c>
      <c r="K30" s="66">
        <f t="shared" si="3"/>
        <v>2</v>
      </c>
      <c r="L30" s="65">
        <f>VLOOKUP($A30,'Return Data'!$B$7:$R$2843,17,0)</f>
        <v>8.4234000000000009</v>
      </c>
      <c r="M30" s="66">
        <f t="shared" si="8"/>
        <v>31</v>
      </c>
      <c r="N30" s="65">
        <f>VLOOKUP($A30,'Return Data'!$B$7:$R$2843,14,0)</f>
        <v>9.4374000000000002</v>
      </c>
      <c r="O30" s="66">
        <f t="shared" ref="O30:O35" si="10">RANK(N30,N$8:N$41,0)</f>
        <v>24</v>
      </c>
      <c r="P30" s="65">
        <f>VLOOKUP($A30,'Return Data'!$B$7:$R$2843,15,0)</f>
        <v>12.221500000000001</v>
      </c>
      <c r="Q30" s="66">
        <f t="shared" ref="Q30:Q35" si="11">RANK(P30,P$8:P$41,0)</f>
        <v>22</v>
      </c>
      <c r="R30" s="65">
        <f>VLOOKUP($A30,'Return Data'!$B$7:$R$2843,16,0)</f>
        <v>16.5487</v>
      </c>
      <c r="S30" s="67">
        <f t="shared" si="6"/>
        <v>11</v>
      </c>
    </row>
    <row r="31" spans="1:19" x14ac:dyDescent="0.3">
      <c r="A31" s="63" t="s">
        <v>1784</v>
      </c>
      <c r="B31" s="64">
        <f>VLOOKUP($A31,'Return Data'!$B$7:$R$2843,3,0)</f>
        <v>44341</v>
      </c>
      <c r="C31" s="65">
        <f>VLOOKUP($A31,'Return Data'!$B$7:$R$2843,4,0)</f>
        <v>41.305</v>
      </c>
      <c r="D31" s="65">
        <f>VLOOKUP($A31,'Return Data'!$B$7:$R$2843,10,0)</f>
        <v>9.1525999999999996</v>
      </c>
      <c r="E31" s="66">
        <f t="shared" si="0"/>
        <v>3</v>
      </c>
      <c r="F31" s="65">
        <f>VLOOKUP($A31,'Return Data'!$B$7:$R$2843,11,0)</f>
        <v>23.441099999999999</v>
      </c>
      <c r="G31" s="66">
        <f t="shared" si="1"/>
        <v>17</v>
      </c>
      <c r="H31" s="65">
        <f>VLOOKUP($A31,'Return Data'!$B$7:$R$2843,12,0)</f>
        <v>33.253100000000003</v>
      </c>
      <c r="I31" s="66">
        <f t="shared" si="2"/>
        <v>21</v>
      </c>
      <c r="J31" s="65">
        <f>VLOOKUP($A31,'Return Data'!$B$7:$R$2843,13,0)</f>
        <v>70.9255</v>
      </c>
      <c r="K31" s="66">
        <f t="shared" si="3"/>
        <v>17</v>
      </c>
      <c r="L31" s="65">
        <f>VLOOKUP($A31,'Return Data'!$B$7:$R$2843,17,0)</f>
        <v>28.607099999999999</v>
      </c>
      <c r="M31" s="66">
        <f t="shared" si="8"/>
        <v>2</v>
      </c>
      <c r="N31" s="65">
        <f>VLOOKUP($A31,'Return Data'!$B$7:$R$2843,14,0)</f>
        <v>20.373200000000001</v>
      </c>
      <c r="O31" s="66">
        <f t="shared" si="10"/>
        <v>2</v>
      </c>
      <c r="P31" s="65">
        <f>VLOOKUP($A31,'Return Data'!$B$7:$R$2843,15,0)</f>
        <v>19.4481</v>
      </c>
      <c r="Q31" s="66">
        <f t="shared" si="11"/>
        <v>2</v>
      </c>
      <c r="R31" s="65">
        <f>VLOOKUP($A31,'Return Data'!$B$7:$R$2843,16,0)</f>
        <v>19.407499999999999</v>
      </c>
      <c r="S31" s="67">
        <f t="shared" si="6"/>
        <v>3</v>
      </c>
    </row>
    <row r="32" spans="1:19" x14ac:dyDescent="0.3">
      <c r="A32" s="63" t="s">
        <v>1815</v>
      </c>
      <c r="B32" s="64">
        <f>VLOOKUP($A32,'Return Data'!$B$7:$R$2843,3,0)</f>
        <v>44341</v>
      </c>
      <c r="C32" s="65">
        <f>VLOOKUP($A32,'Return Data'!$B$7:$R$2843,4,0)</f>
        <v>22.21</v>
      </c>
      <c r="D32" s="65">
        <f>VLOOKUP($A32,'Return Data'!$B$7:$R$2843,10,0)</f>
        <v>8.2886000000000006</v>
      </c>
      <c r="E32" s="66">
        <f t="shared" si="0"/>
        <v>4</v>
      </c>
      <c r="F32" s="65">
        <f>VLOOKUP($A32,'Return Data'!$B$7:$R$2843,11,0)</f>
        <v>28.753599999999999</v>
      </c>
      <c r="G32" s="66">
        <f t="shared" si="1"/>
        <v>8</v>
      </c>
      <c r="H32" s="65">
        <f>VLOOKUP($A32,'Return Data'!$B$7:$R$2843,12,0)</f>
        <v>44.033700000000003</v>
      </c>
      <c r="I32" s="66">
        <f t="shared" si="2"/>
        <v>4</v>
      </c>
      <c r="J32" s="65">
        <f>VLOOKUP($A32,'Return Data'!$B$7:$R$2843,13,0)</f>
        <v>88.860500000000002</v>
      </c>
      <c r="K32" s="66">
        <f t="shared" si="3"/>
        <v>3</v>
      </c>
      <c r="L32" s="65">
        <f>VLOOKUP($A32,'Return Data'!$B$7:$R$2843,17,0)</f>
        <v>27.102399999999999</v>
      </c>
      <c r="M32" s="66">
        <f t="shared" si="8"/>
        <v>3</v>
      </c>
      <c r="N32" s="65">
        <f>VLOOKUP($A32,'Return Data'!$B$7:$R$2843,14,0)</f>
        <v>19.191600000000001</v>
      </c>
      <c r="O32" s="66">
        <f t="shared" si="10"/>
        <v>3</v>
      </c>
      <c r="P32" s="65">
        <f>VLOOKUP($A32,'Return Data'!$B$7:$R$2843,15,0)</f>
        <v>18.3279</v>
      </c>
      <c r="Q32" s="66">
        <f t="shared" si="11"/>
        <v>3</v>
      </c>
      <c r="R32" s="65">
        <f>VLOOKUP($A32,'Return Data'!$B$7:$R$2843,16,0)</f>
        <v>13.664400000000001</v>
      </c>
      <c r="S32" s="67">
        <f t="shared" si="6"/>
        <v>23</v>
      </c>
    </row>
    <row r="33" spans="1:19" x14ac:dyDescent="0.3">
      <c r="A33" s="63" t="s">
        <v>1275</v>
      </c>
      <c r="B33" s="64">
        <f>VLOOKUP($A33,'Return Data'!$B$7:$R$2843,3,0)</f>
        <v>44341</v>
      </c>
      <c r="C33" s="65">
        <f>VLOOKUP($A33,'Return Data'!$B$7:$R$2843,4,0)</f>
        <v>190.37</v>
      </c>
      <c r="D33" s="65">
        <f>VLOOKUP($A33,'Return Data'!$B$7:$R$2843,10,0)</f>
        <v>4.4725999999999999</v>
      </c>
      <c r="E33" s="66">
        <f t="shared" si="0"/>
        <v>12</v>
      </c>
      <c r="F33" s="65">
        <f>VLOOKUP($A33,'Return Data'!$B$7:$R$2843,11,0)</f>
        <v>24.2867</v>
      </c>
      <c r="G33" s="66">
        <f t="shared" si="1"/>
        <v>14</v>
      </c>
      <c r="H33" s="65">
        <f>VLOOKUP($A33,'Return Data'!$B$7:$R$2843,12,0)</f>
        <v>36.534500000000001</v>
      </c>
      <c r="I33" s="66">
        <f t="shared" si="2"/>
        <v>15</v>
      </c>
      <c r="J33" s="65">
        <f>VLOOKUP($A33,'Return Data'!$B$7:$R$2843,13,0)</f>
        <v>72.969300000000004</v>
      </c>
      <c r="K33" s="66">
        <f t="shared" si="3"/>
        <v>13</v>
      </c>
      <c r="L33" s="65">
        <f>VLOOKUP($A33,'Return Data'!$B$7:$R$2843,17,0)</f>
        <v>14.653499999999999</v>
      </c>
      <c r="M33" s="66">
        <f t="shared" si="8"/>
        <v>19</v>
      </c>
      <c r="N33" s="65">
        <f>VLOOKUP($A33,'Return Data'!$B$7:$R$2843,14,0)</f>
        <v>9.9847000000000001</v>
      </c>
      <c r="O33" s="66">
        <f t="shared" si="10"/>
        <v>22</v>
      </c>
      <c r="P33" s="65">
        <f>VLOOKUP($A33,'Return Data'!$B$7:$R$2843,15,0)</f>
        <v>15.58</v>
      </c>
      <c r="Q33" s="66">
        <f t="shared" si="11"/>
        <v>10</v>
      </c>
      <c r="R33" s="65">
        <f>VLOOKUP($A33,'Return Data'!$B$7:$R$2843,16,0)</f>
        <v>15.380599999999999</v>
      </c>
      <c r="S33" s="67">
        <f t="shared" si="6"/>
        <v>17</v>
      </c>
    </row>
    <row r="34" spans="1:19" x14ac:dyDescent="0.3">
      <c r="A34" s="63" t="s">
        <v>1277</v>
      </c>
      <c r="B34" s="64">
        <f>VLOOKUP($A34,'Return Data'!$B$7:$R$2843,3,0)</f>
        <v>44341</v>
      </c>
      <c r="C34" s="65">
        <f>VLOOKUP($A34,'Return Data'!$B$7:$R$2843,4,0)</f>
        <v>351.00479999999999</v>
      </c>
      <c r="D34" s="65">
        <f>VLOOKUP($A34,'Return Data'!$B$7:$R$2843,10,0)</f>
        <v>21.5809</v>
      </c>
      <c r="E34" s="66">
        <f t="shared" si="0"/>
        <v>1</v>
      </c>
      <c r="F34" s="65">
        <f>VLOOKUP($A34,'Return Data'!$B$7:$R$2843,11,0)</f>
        <v>48.432299999999998</v>
      </c>
      <c r="G34" s="66">
        <f t="shared" si="1"/>
        <v>1</v>
      </c>
      <c r="H34" s="65">
        <f>VLOOKUP($A34,'Return Data'!$B$7:$R$2843,12,0)</f>
        <v>56.4499</v>
      </c>
      <c r="I34" s="66">
        <f t="shared" si="2"/>
        <v>1</v>
      </c>
      <c r="J34" s="65">
        <f>VLOOKUP($A34,'Return Data'!$B$7:$R$2843,13,0)</f>
        <v>115.1347</v>
      </c>
      <c r="K34" s="66">
        <f t="shared" si="3"/>
        <v>1</v>
      </c>
      <c r="L34" s="65">
        <f>VLOOKUP($A34,'Return Data'!$B$7:$R$2843,17,0)</f>
        <v>37.529699999999998</v>
      </c>
      <c r="M34" s="66">
        <f t="shared" si="8"/>
        <v>1</v>
      </c>
      <c r="N34" s="65">
        <f>VLOOKUP($A34,'Return Data'!$B$7:$R$2843,14,0)</f>
        <v>25.8856</v>
      </c>
      <c r="O34" s="66">
        <f t="shared" si="10"/>
        <v>1</v>
      </c>
      <c r="P34" s="65">
        <f>VLOOKUP($A34,'Return Data'!$B$7:$R$2843,15,0)</f>
        <v>22.371700000000001</v>
      </c>
      <c r="Q34" s="66">
        <f t="shared" si="11"/>
        <v>1</v>
      </c>
      <c r="R34" s="65">
        <f>VLOOKUP($A34,'Return Data'!$B$7:$R$2843,16,0)</f>
        <v>19.267299999999999</v>
      </c>
      <c r="S34" s="67">
        <f t="shared" si="6"/>
        <v>4</v>
      </c>
    </row>
    <row r="35" spans="1:19" x14ac:dyDescent="0.3">
      <c r="A35" s="63" t="s">
        <v>1817</v>
      </c>
      <c r="B35" s="64">
        <f>VLOOKUP($A35,'Return Data'!$B$7:$R$2843,3,0)</f>
        <v>44341</v>
      </c>
      <c r="C35" s="65">
        <f>VLOOKUP($A35,'Return Data'!$B$7:$R$2843,4,0)</f>
        <v>66.549800000000005</v>
      </c>
      <c r="D35" s="65">
        <f>VLOOKUP($A35,'Return Data'!$B$7:$R$2843,10,0)</f>
        <v>3.1892999999999998</v>
      </c>
      <c r="E35" s="66">
        <f t="shared" si="0"/>
        <v>22</v>
      </c>
      <c r="F35" s="65">
        <f>VLOOKUP($A35,'Return Data'!$B$7:$R$2843,11,0)</f>
        <v>24.741</v>
      </c>
      <c r="G35" s="66">
        <f t="shared" si="1"/>
        <v>12</v>
      </c>
      <c r="H35" s="65">
        <f>VLOOKUP($A35,'Return Data'!$B$7:$R$2843,12,0)</f>
        <v>38.534300000000002</v>
      </c>
      <c r="I35" s="66">
        <f t="shared" si="2"/>
        <v>12</v>
      </c>
      <c r="J35" s="65">
        <f>VLOOKUP($A35,'Return Data'!$B$7:$R$2843,13,0)</f>
        <v>73.155299999999997</v>
      </c>
      <c r="K35" s="66">
        <f t="shared" si="3"/>
        <v>11</v>
      </c>
      <c r="L35" s="65">
        <f>VLOOKUP($A35,'Return Data'!$B$7:$R$2843,17,0)</f>
        <v>15.3354</v>
      </c>
      <c r="M35" s="66">
        <f t="shared" si="8"/>
        <v>17</v>
      </c>
      <c r="N35" s="65">
        <f>VLOOKUP($A35,'Return Data'!$B$7:$R$2843,14,0)</f>
        <v>12.027100000000001</v>
      </c>
      <c r="O35" s="66">
        <f t="shared" si="10"/>
        <v>16</v>
      </c>
      <c r="P35" s="65">
        <f>VLOOKUP($A35,'Return Data'!$B$7:$R$2843,15,0)</f>
        <v>14.793699999999999</v>
      </c>
      <c r="Q35" s="66">
        <f t="shared" si="11"/>
        <v>13</v>
      </c>
      <c r="R35" s="65">
        <f>VLOOKUP($A35,'Return Data'!$B$7:$R$2843,16,0)</f>
        <v>12.8325</v>
      </c>
      <c r="S35" s="67">
        <f t="shared" si="6"/>
        <v>26</v>
      </c>
    </row>
    <row r="36" spans="1:19" x14ac:dyDescent="0.3">
      <c r="A36" s="63" t="s">
        <v>1819</v>
      </c>
      <c r="B36" s="64">
        <f>VLOOKUP($A36,'Return Data'!$B$7:$R$2843,3,0)</f>
        <v>44341</v>
      </c>
      <c r="C36" s="65">
        <f>VLOOKUP($A36,'Return Data'!$B$7:$R$2843,4,0)</f>
        <v>12.861599999999999</v>
      </c>
      <c r="D36" s="65">
        <f>VLOOKUP($A36,'Return Data'!$B$7:$R$2843,10,0)</f>
        <v>0.91800000000000004</v>
      </c>
      <c r="E36" s="66">
        <f t="shared" si="0"/>
        <v>33</v>
      </c>
      <c r="F36" s="65">
        <f>VLOOKUP($A36,'Return Data'!$B$7:$R$2843,11,0)</f>
        <v>13.600300000000001</v>
      </c>
      <c r="G36" s="66">
        <f t="shared" si="1"/>
        <v>34</v>
      </c>
      <c r="H36" s="65">
        <f>VLOOKUP($A36,'Return Data'!$B$7:$R$2843,12,0)</f>
        <v>21.8809</v>
      </c>
      <c r="I36" s="66">
        <f t="shared" si="2"/>
        <v>34</v>
      </c>
      <c r="J36" s="65">
        <f>VLOOKUP($A36,'Return Data'!$B$7:$R$2843,13,0)</f>
        <v>51.062399999999997</v>
      </c>
      <c r="K36" s="66">
        <f t="shared" si="3"/>
        <v>33</v>
      </c>
      <c r="L36" s="65">
        <f>VLOOKUP($A36,'Return Data'!$B$7:$R$2843,17,0)</f>
        <v>9.4794999999999998</v>
      </c>
      <c r="M36" s="66">
        <f t="shared" si="8"/>
        <v>30</v>
      </c>
      <c r="N36" s="65"/>
      <c r="O36" s="66"/>
      <c r="P36" s="65"/>
      <c r="Q36" s="66"/>
      <c r="R36" s="65">
        <f>VLOOKUP($A36,'Return Data'!$B$7:$R$2843,16,0)</f>
        <v>9.9326000000000008</v>
      </c>
      <c r="S36" s="67">
        <f t="shared" si="6"/>
        <v>32</v>
      </c>
    </row>
    <row r="37" spans="1:19" x14ac:dyDescent="0.3">
      <c r="A37" s="63" t="s">
        <v>1280</v>
      </c>
      <c r="B37" s="64">
        <f>VLOOKUP($A37,'Return Data'!$B$7:$R$2843,3,0)</f>
        <v>44341</v>
      </c>
      <c r="C37" s="65">
        <f>VLOOKUP($A37,'Return Data'!$B$7:$R$2843,4,0)</f>
        <v>14.033899999999999</v>
      </c>
      <c r="D37" s="65">
        <f>VLOOKUP($A37,'Return Data'!$B$7:$R$2843,10,0)</f>
        <v>4.2777000000000003</v>
      </c>
      <c r="E37" s="66">
        <f t="shared" si="0"/>
        <v>14</v>
      </c>
      <c r="F37" s="65">
        <f>VLOOKUP($A37,'Return Data'!$B$7:$R$2843,11,0)</f>
        <v>24.398599999999998</v>
      </c>
      <c r="G37" s="66">
        <f t="shared" si="1"/>
        <v>13</v>
      </c>
      <c r="H37" s="65">
        <f>VLOOKUP($A37,'Return Data'!$B$7:$R$2843,12,0)</f>
        <v>36.346800000000002</v>
      </c>
      <c r="I37" s="66">
        <f t="shared" si="2"/>
        <v>17</v>
      </c>
      <c r="J37" s="65">
        <f>VLOOKUP($A37,'Return Data'!$B$7:$R$2843,13,0)</f>
        <v>71.475499999999997</v>
      </c>
      <c r="K37" s="66">
        <f t="shared" si="3"/>
        <v>14</v>
      </c>
      <c r="L37" s="65"/>
      <c r="M37" s="66"/>
      <c r="N37" s="65"/>
      <c r="O37" s="66"/>
      <c r="P37" s="65"/>
      <c r="Q37" s="66"/>
      <c r="R37" s="65">
        <f>VLOOKUP($A37,'Return Data'!$B$7:$R$2843,16,0)</f>
        <v>21.808599999999998</v>
      </c>
      <c r="S37" s="67">
        <f t="shared" si="6"/>
        <v>2</v>
      </c>
    </row>
    <row r="38" spans="1:19" x14ac:dyDescent="0.3">
      <c r="A38" s="102" t="s">
        <v>1797</v>
      </c>
      <c r="B38" s="64">
        <f>VLOOKUP($A38,'Return Data'!$B$7:$R$2843,3,0)</f>
        <v>44341</v>
      </c>
      <c r="C38" s="65">
        <f>VLOOKUP($A38,'Return Data'!$B$7:$R$2843,4,0)</f>
        <v>13.8871</v>
      </c>
      <c r="D38" s="65">
        <f>VLOOKUP($A38,'Return Data'!$B$7:$R$2843,10,0)</f>
        <v>2.2351000000000001</v>
      </c>
      <c r="E38" s="66">
        <f t="shared" si="0"/>
        <v>28</v>
      </c>
      <c r="F38" s="65">
        <f>VLOOKUP($A38,'Return Data'!$B$7:$R$2843,11,0)</f>
        <v>17.0899</v>
      </c>
      <c r="G38" s="66">
        <f t="shared" si="1"/>
        <v>30</v>
      </c>
      <c r="H38" s="65">
        <f>VLOOKUP($A38,'Return Data'!$B$7:$R$2843,12,0)</f>
        <v>26.461300000000001</v>
      </c>
      <c r="I38" s="66">
        <f t="shared" si="2"/>
        <v>31</v>
      </c>
      <c r="J38" s="65">
        <f>VLOOKUP($A38,'Return Data'!$B$7:$R$2843,13,0)</f>
        <v>54.357700000000001</v>
      </c>
      <c r="K38" s="66">
        <f t="shared" si="3"/>
        <v>31</v>
      </c>
      <c r="L38" s="65">
        <f>VLOOKUP($A38,'Return Data'!$B$7:$R$2843,17,0)</f>
        <v>14.5983</v>
      </c>
      <c r="M38" s="66">
        <f>RANK(L38,L$8:L$41,0)</f>
        <v>20</v>
      </c>
      <c r="N38" s="65"/>
      <c r="O38" s="66"/>
      <c r="P38" s="65"/>
      <c r="Q38" s="66"/>
      <c r="R38" s="65">
        <f>VLOOKUP($A38,'Return Data'!$B$7:$R$2843,16,0)</f>
        <v>12.842599999999999</v>
      </c>
      <c r="S38" s="67">
        <f t="shared" si="6"/>
        <v>25</v>
      </c>
    </row>
    <row r="39" spans="1:19" x14ac:dyDescent="0.3">
      <c r="A39" s="63" t="s">
        <v>1821</v>
      </c>
      <c r="B39" s="64">
        <f>VLOOKUP($A39,'Return Data'!$B$7:$R$2843,3,0)</f>
        <v>44341</v>
      </c>
      <c r="C39" s="65">
        <f>VLOOKUP($A39,'Return Data'!$B$7:$R$2843,4,0)</f>
        <v>132.35</v>
      </c>
      <c r="D39" s="65">
        <f>VLOOKUP($A39,'Return Data'!$B$7:$R$2843,10,0)</f>
        <v>3.6657000000000002</v>
      </c>
      <c r="E39" s="66">
        <f t="shared" si="0"/>
        <v>18</v>
      </c>
      <c r="F39" s="65">
        <f>VLOOKUP($A39,'Return Data'!$B$7:$R$2843,11,0)</f>
        <v>19.6114</v>
      </c>
      <c r="G39" s="66">
        <f t="shared" si="1"/>
        <v>28</v>
      </c>
      <c r="H39" s="65">
        <f>VLOOKUP($A39,'Return Data'!$B$7:$R$2843,12,0)</f>
        <v>29.0213</v>
      </c>
      <c r="I39" s="66">
        <f t="shared" si="2"/>
        <v>30</v>
      </c>
      <c r="J39" s="65">
        <f>VLOOKUP($A39,'Return Data'!$B$7:$R$2843,13,0)</f>
        <v>57.203899999999997</v>
      </c>
      <c r="K39" s="66">
        <f t="shared" si="3"/>
        <v>30</v>
      </c>
      <c r="L39" s="65">
        <f>VLOOKUP($A39,'Return Data'!$B$7:$R$2843,17,0)</f>
        <v>7.7544000000000004</v>
      </c>
      <c r="M39" s="66">
        <f>RANK(L39,L$8:L$41,0)</f>
        <v>32</v>
      </c>
      <c r="N39" s="65">
        <f>VLOOKUP($A39,'Return Data'!$B$7:$R$2843,14,0)</f>
        <v>6.5444000000000004</v>
      </c>
      <c r="O39" s="66">
        <f>RANK(N39,N$8:N$41,0)</f>
        <v>29</v>
      </c>
      <c r="P39" s="65">
        <f>VLOOKUP($A39,'Return Data'!$B$7:$R$2843,15,0)</f>
        <v>9.4121000000000006</v>
      </c>
      <c r="Q39" s="66">
        <f>RANK(P39,P$8:P$41,0)</f>
        <v>27</v>
      </c>
      <c r="R39" s="65">
        <f>VLOOKUP($A39,'Return Data'!$B$7:$R$2843,16,0)</f>
        <v>9.9090000000000007</v>
      </c>
      <c r="S39" s="67">
        <f t="shared" si="6"/>
        <v>33</v>
      </c>
    </row>
    <row r="40" spans="1:19" x14ac:dyDescent="0.3">
      <c r="A40" s="63" t="s">
        <v>1807</v>
      </c>
      <c r="B40" s="64">
        <f>VLOOKUP($A40,'Return Data'!$B$7:$R$2843,3,0)</f>
        <v>44341</v>
      </c>
      <c r="C40" s="65">
        <f>VLOOKUP($A40,'Return Data'!$B$7:$R$2843,4,0)</f>
        <v>27.93</v>
      </c>
      <c r="D40" s="65">
        <f>VLOOKUP($A40,'Return Data'!$B$7:$R$2843,10,0)</f>
        <v>2.1579999999999999</v>
      </c>
      <c r="E40" s="66">
        <f t="shared" si="0"/>
        <v>29</v>
      </c>
      <c r="F40" s="65">
        <f>VLOOKUP($A40,'Return Data'!$B$7:$R$2843,11,0)</f>
        <v>21.9651</v>
      </c>
      <c r="G40" s="66">
        <f t="shared" si="1"/>
        <v>20</v>
      </c>
      <c r="H40" s="65">
        <f>VLOOKUP($A40,'Return Data'!$B$7:$R$2843,12,0)</f>
        <v>32.747100000000003</v>
      </c>
      <c r="I40" s="66">
        <f t="shared" si="2"/>
        <v>22</v>
      </c>
      <c r="J40" s="65">
        <f>VLOOKUP($A40,'Return Data'!$B$7:$R$2843,13,0)</f>
        <v>69.478200000000001</v>
      </c>
      <c r="K40" s="66">
        <f t="shared" si="3"/>
        <v>19</v>
      </c>
      <c r="L40" s="65">
        <f>VLOOKUP($A40,'Return Data'!$B$7:$R$2843,17,0)</f>
        <v>18.653400000000001</v>
      </c>
      <c r="M40" s="66">
        <f>RANK(L40,L$8:L$41,0)</f>
        <v>9</v>
      </c>
      <c r="N40" s="65">
        <f>VLOOKUP($A40,'Return Data'!$B$7:$R$2843,14,0)</f>
        <v>14.662800000000001</v>
      </c>
      <c r="O40" s="66">
        <f>RANK(N40,N$8:N$41,0)</f>
        <v>8</v>
      </c>
      <c r="P40" s="65">
        <f>VLOOKUP($A40,'Return Data'!$B$7:$R$2843,15,0)</f>
        <v>14.095700000000001</v>
      </c>
      <c r="Q40" s="66">
        <f>RANK(P40,P$8:P$41,0)</f>
        <v>16</v>
      </c>
      <c r="R40" s="65">
        <f>VLOOKUP($A40,'Return Data'!$B$7:$R$2843,16,0)</f>
        <v>10.857900000000001</v>
      </c>
      <c r="S40" s="67">
        <f t="shared" si="6"/>
        <v>31</v>
      </c>
    </row>
    <row r="41" spans="1:19" x14ac:dyDescent="0.3">
      <c r="A41" s="63" t="s">
        <v>1880</v>
      </c>
      <c r="B41" s="64">
        <f>VLOOKUP($A41,'Return Data'!$B$7:$R$2843,3,0)</f>
        <v>44341</v>
      </c>
      <c r="C41" s="65">
        <f>VLOOKUP($A41,'Return Data'!$B$7:$R$2843,4,0)</f>
        <v>219.38740000000001</v>
      </c>
      <c r="D41" s="65">
        <f>VLOOKUP($A41,'Return Data'!$B$7:$R$2843,10,0)</f>
        <v>3.7833999999999999</v>
      </c>
      <c r="E41" s="66">
        <f t="shared" si="0"/>
        <v>17</v>
      </c>
      <c r="F41" s="65">
        <f>VLOOKUP($A41,'Return Data'!$B$7:$R$2843,11,0)</f>
        <v>21.6799</v>
      </c>
      <c r="G41" s="66">
        <f t="shared" si="1"/>
        <v>22</v>
      </c>
      <c r="H41" s="65">
        <f>VLOOKUP($A41,'Return Data'!$B$7:$R$2843,12,0)</f>
        <v>40.341299999999997</v>
      </c>
      <c r="I41" s="66">
        <f t="shared" si="2"/>
        <v>9</v>
      </c>
      <c r="J41" s="65">
        <f>VLOOKUP($A41,'Return Data'!$B$7:$R$2843,13,0)</f>
        <v>79.098200000000006</v>
      </c>
      <c r="K41" s="66">
        <f t="shared" si="3"/>
        <v>7</v>
      </c>
      <c r="L41" s="65">
        <f>VLOOKUP($A41,'Return Data'!$B$7:$R$2843,17,0)</f>
        <v>24.395299999999999</v>
      </c>
      <c r="M41" s="66">
        <f>RANK(L41,L$8:L$41,0)</f>
        <v>4</v>
      </c>
      <c r="N41" s="65">
        <f>VLOOKUP($A41,'Return Data'!$B$7:$R$2843,14,0)</f>
        <v>17.072099999999999</v>
      </c>
      <c r="O41" s="66">
        <f>RANK(N41,N$8:N$41,0)</f>
        <v>4</v>
      </c>
      <c r="P41" s="65">
        <f>VLOOKUP($A41,'Return Data'!$B$7:$R$2843,15,0)</f>
        <v>16.959099999999999</v>
      </c>
      <c r="Q41" s="66">
        <f>RANK(P41,P$8:P$41,0)</f>
        <v>6</v>
      </c>
      <c r="R41" s="65">
        <f>VLOOKUP($A41,'Return Data'!$B$7:$R$2843,16,0)</f>
        <v>15.776300000000001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4.4909911764705877</v>
      </c>
      <c r="E43" s="74"/>
      <c r="F43" s="75">
        <f>AVERAGE(F8:F41)</f>
        <v>24.067941176470587</v>
      </c>
      <c r="G43" s="74"/>
      <c r="H43" s="75">
        <f>AVERAGE(H8:H41)</f>
        <v>35.8383705882353</v>
      </c>
      <c r="I43" s="74"/>
      <c r="J43" s="75">
        <f>AVERAGE(J8:J41)</f>
        <v>70.134573529411782</v>
      </c>
      <c r="K43" s="74"/>
      <c r="L43" s="75">
        <f>AVERAGE(L8:L41)</f>
        <v>16.825015625000002</v>
      </c>
      <c r="M43" s="74"/>
      <c r="N43" s="75">
        <f>AVERAGE(N8:N41)</f>
        <v>12.784517241379312</v>
      </c>
      <c r="O43" s="74"/>
      <c r="P43" s="75">
        <f>AVERAGE(P8:P41)</f>
        <v>14.659311111111109</v>
      </c>
      <c r="Q43" s="74"/>
      <c r="R43" s="75">
        <f>AVERAGE(R8:R41)</f>
        <v>15.102338235294118</v>
      </c>
      <c r="S43" s="76"/>
    </row>
    <row r="44" spans="1:19" x14ac:dyDescent="0.3">
      <c r="A44" s="73" t="s">
        <v>28</v>
      </c>
      <c r="B44" s="74"/>
      <c r="C44" s="74"/>
      <c r="D44" s="75">
        <f>MIN(D8:D41)</f>
        <v>0.45540000000000003</v>
      </c>
      <c r="E44" s="74"/>
      <c r="F44" s="75">
        <f>MIN(F8:F41)</f>
        <v>13.600300000000001</v>
      </c>
      <c r="G44" s="74"/>
      <c r="H44" s="75">
        <f>MIN(H8:H41)</f>
        <v>21.8809</v>
      </c>
      <c r="I44" s="74"/>
      <c r="J44" s="75">
        <f>MIN(J8:J41)</f>
        <v>49.567500000000003</v>
      </c>
      <c r="K44" s="74"/>
      <c r="L44" s="75">
        <f>MIN(L8:L41)</f>
        <v>7.7544000000000004</v>
      </c>
      <c r="M44" s="74"/>
      <c r="N44" s="75">
        <f>MIN(N8:N41)</f>
        <v>6.5444000000000004</v>
      </c>
      <c r="O44" s="74"/>
      <c r="P44" s="75">
        <f>MIN(P8:P41)</f>
        <v>9.4121000000000006</v>
      </c>
      <c r="Q44" s="74"/>
      <c r="R44" s="75">
        <f>MIN(R8:R41)</f>
        <v>8.9361999999999995</v>
      </c>
      <c r="S44" s="76"/>
    </row>
    <row r="45" spans="1:19" ht="15" thickBot="1" x14ac:dyDescent="0.35">
      <c r="A45" s="77" t="s">
        <v>29</v>
      </c>
      <c r="B45" s="78"/>
      <c r="C45" s="78"/>
      <c r="D45" s="79">
        <f>MAX(D8:D41)</f>
        <v>21.5809</v>
      </c>
      <c r="E45" s="78"/>
      <c r="F45" s="79">
        <f>MAX(F8:F41)</f>
        <v>48.432299999999998</v>
      </c>
      <c r="G45" s="78"/>
      <c r="H45" s="79">
        <f>MAX(H8:H41)</f>
        <v>56.4499</v>
      </c>
      <c r="I45" s="78"/>
      <c r="J45" s="79">
        <f>MAX(J8:J41)</f>
        <v>115.1347</v>
      </c>
      <c r="K45" s="78"/>
      <c r="L45" s="79">
        <f>MAX(L8:L41)</f>
        <v>37.529699999999998</v>
      </c>
      <c r="M45" s="78"/>
      <c r="N45" s="79">
        <f>MAX(N8:N41)</f>
        <v>25.8856</v>
      </c>
      <c r="O45" s="78"/>
      <c r="P45" s="79">
        <f>MAX(P8:P41)</f>
        <v>22.371700000000001</v>
      </c>
      <c r="Q45" s="78"/>
      <c r="R45" s="79">
        <f>MAX(R8:R41)</f>
        <v>22.434100000000001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44341</v>
      </c>
      <c r="C8" s="65">
        <f>VLOOKUP($A8,'Return Data'!$B$7:$R$2843,4,0)</f>
        <v>65.178600000000003</v>
      </c>
      <c r="D8" s="65">
        <f>VLOOKUP($A8,'Return Data'!$B$7:$R$2843,10,0)</f>
        <v>8.5457999999999998</v>
      </c>
      <c r="E8" s="66">
        <f>RANK(D8,D$8:D$23,0)</f>
        <v>2</v>
      </c>
      <c r="F8" s="65">
        <f>VLOOKUP($A8,'Return Data'!$B$7:$R$2843,11,0)</f>
        <v>32.625900000000001</v>
      </c>
      <c r="G8" s="66">
        <f>RANK(F8,F$8:F$23,0)</f>
        <v>3</v>
      </c>
      <c r="H8" s="65">
        <f>VLOOKUP($A8,'Return Data'!$B$7:$R$2843,12,0)</f>
        <v>44.493899999999996</v>
      </c>
      <c r="I8" s="66">
        <f>RANK(H8,H$8:H$23,0)</f>
        <v>3</v>
      </c>
      <c r="J8" s="65">
        <f>VLOOKUP($A8,'Return Data'!$B$7:$R$2843,13,0)</f>
        <v>85.532799999999995</v>
      </c>
      <c r="K8" s="66">
        <f>RANK(J8,J$8:J$23,0)</f>
        <v>3</v>
      </c>
      <c r="L8" s="65">
        <f>VLOOKUP($A8,'Return Data'!$B$7:$R$2843,17,0)</f>
        <v>12.057399999999999</v>
      </c>
      <c r="M8" s="66">
        <f>RANK(L8,L$8:L$23,0)</f>
        <v>12</v>
      </c>
      <c r="N8" s="65">
        <f>VLOOKUP($A8,'Return Data'!$B$7:$R$2843,14,0)</f>
        <v>2.879</v>
      </c>
      <c r="O8" s="66">
        <f>RANK(N8,N$8:N$23,0)</f>
        <v>12</v>
      </c>
      <c r="P8" s="65">
        <f>VLOOKUP($A8,'Return Data'!$B$7:$R$2843,15,0)</f>
        <v>11.0989</v>
      </c>
      <c r="Q8" s="66">
        <f>RANK(P8,P$8:P$23,0)</f>
        <v>11</v>
      </c>
      <c r="R8" s="65">
        <f>VLOOKUP($A8,'Return Data'!$B$7:$R$2843,16,0)</f>
        <v>15.2964</v>
      </c>
      <c r="S8" s="67">
        <f>RANK(R8,R$8:R$23,0)</f>
        <v>7</v>
      </c>
    </row>
    <row r="9" spans="1:20" x14ac:dyDescent="0.3">
      <c r="A9" s="63" t="s">
        <v>31</v>
      </c>
      <c r="B9" s="64">
        <f>VLOOKUP($A9,'Return Data'!$B$7:$R$2843,3,0)</f>
        <v>44341</v>
      </c>
      <c r="C9" s="65">
        <f>VLOOKUP($A9,'Return Data'!$B$7:$R$2843,4,0)</f>
        <v>368.75299999999999</v>
      </c>
      <c r="D9" s="65">
        <f>VLOOKUP($A9,'Return Data'!$B$7:$R$2843,10,0)</f>
        <v>2.6349</v>
      </c>
      <c r="E9" s="66">
        <f t="shared" ref="E9:E23" si="0">RANK(D9,D$8:D$23,0)</f>
        <v>11</v>
      </c>
      <c r="F9" s="65">
        <f>VLOOKUP($A9,'Return Data'!$B$7:$R$2843,11,0)</f>
        <v>24.1584</v>
      </c>
      <c r="G9" s="66">
        <f t="shared" ref="G9:G23" si="1">RANK(F9,F$8:F$23,0)</f>
        <v>10</v>
      </c>
      <c r="H9" s="65">
        <f>VLOOKUP($A9,'Return Data'!$B$7:$R$2843,12,0)</f>
        <v>36.3979</v>
      </c>
      <c r="I9" s="66">
        <f t="shared" ref="I9:I23" si="2">RANK(H9,H$8:H$23,0)</f>
        <v>10</v>
      </c>
      <c r="J9" s="65">
        <f>VLOOKUP($A9,'Return Data'!$B$7:$R$2843,13,0)</f>
        <v>75.488</v>
      </c>
      <c r="K9" s="66">
        <f t="shared" ref="K9:K23" si="3">RANK(J9,J$8:J$23,0)</f>
        <v>8</v>
      </c>
      <c r="L9" s="65">
        <f>VLOOKUP($A9,'Return Data'!$B$7:$R$2843,17,0)</f>
        <v>11.099500000000001</v>
      </c>
      <c r="M9" s="66">
        <f t="shared" ref="M9:M23" si="4">RANK(L9,L$8:L$23,0)</f>
        <v>15</v>
      </c>
      <c r="N9" s="65">
        <f>VLOOKUP($A9,'Return Data'!$B$7:$R$2843,14,0)</f>
        <v>8.2691999999999997</v>
      </c>
      <c r="O9" s="66">
        <f t="shared" ref="O9:O23" si="5">RANK(N9,N$8:N$23,0)</f>
        <v>9</v>
      </c>
      <c r="P9" s="65">
        <f>VLOOKUP($A9,'Return Data'!$B$7:$R$2843,15,0)</f>
        <v>13.375299999999999</v>
      </c>
      <c r="Q9" s="66">
        <f t="shared" ref="Q9:Q23" si="6">RANK(P9,P$8:P$23,0)</f>
        <v>8</v>
      </c>
      <c r="R9" s="65">
        <f>VLOOKUP($A9,'Return Data'!$B$7:$R$2843,16,0)</f>
        <v>14.1114</v>
      </c>
      <c r="S9" s="67">
        <f t="shared" ref="S9:S23" si="7">RANK(R9,R$8:R$23,0)</f>
        <v>11</v>
      </c>
    </row>
    <row r="10" spans="1:20" x14ac:dyDescent="0.3">
      <c r="A10" s="63" t="s">
        <v>32</v>
      </c>
      <c r="B10" s="64">
        <f>VLOOKUP($A10,'Return Data'!$B$7:$R$2843,3,0)</f>
        <v>44341</v>
      </c>
      <c r="C10" s="65">
        <f>VLOOKUP($A10,'Return Data'!$B$7:$R$2843,4,0)</f>
        <v>209.83</v>
      </c>
      <c r="D10" s="65">
        <f>VLOOKUP($A10,'Return Data'!$B$7:$R$2843,10,0)</f>
        <v>7.3738999999999999</v>
      </c>
      <c r="E10" s="66">
        <f t="shared" si="0"/>
        <v>3</v>
      </c>
      <c r="F10" s="65">
        <f>VLOOKUP($A10,'Return Data'!$B$7:$R$2843,11,0)</f>
        <v>30.710799999999999</v>
      </c>
      <c r="G10" s="66">
        <f t="shared" si="1"/>
        <v>4</v>
      </c>
      <c r="H10" s="65">
        <f>VLOOKUP($A10,'Return Data'!$B$7:$R$2843,12,0)</f>
        <v>39.644599999999997</v>
      </c>
      <c r="I10" s="66">
        <f t="shared" si="2"/>
        <v>7</v>
      </c>
      <c r="J10" s="65">
        <f>VLOOKUP($A10,'Return Data'!$B$7:$R$2843,13,0)</f>
        <v>71.094300000000004</v>
      </c>
      <c r="K10" s="66">
        <f t="shared" si="3"/>
        <v>10</v>
      </c>
      <c r="L10" s="65">
        <f>VLOOKUP($A10,'Return Data'!$B$7:$R$2843,17,0)</f>
        <v>19.950600000000001</v>
      </c>
      <c r="M10" s="66">
        <f t="shared" si="4"/>
        <v>1</v>
      </c>
      <c r="N10" s="65">
        <f>VLOOKUP($A10,'Return Data'!$B$7:$R$2843,14,0)</f>
        <v>13.8551</v>
      </c>
      <c r="O10" s="66">
        <f t="shared" si="5"/>
        <v>1</v>
      </c>
      <c r="P10" s="65">
        <f>VLOOKUP($A10,'Return Data'!$B$7:$R$2843,15,0)</f>
        <v>13.569800000000001</v>
      </c>
      <c r="Q10" s="66">
        <f t="shared" si="6"/>
        <v>7</v>
      </c>
      <c r="R10" s="65">
        <f>VLOOKUP($A10,'Return Data'!$B$7:$R$2843,16,0)</f>
        <v>19.883600000000001</v>
      </c>
      <c r="S10" s="67">
        <f t="shared" si="7"/>
        <v>1</v>
      </c>
    </row>
    <row r="11" spans="1:20" x14ac:dyDescent="0.3">
      <c r="A11" s="63" t="s">
        <v>33</v>
      </c>
      <c r="B11" s="64">
        <f>VLOOKUP($A11,'Return Data'!$B$7:$R$2843,3,0)</f>
        <v>44341</v>
      </c>
      <c r="C11" s="65">
        <f>VLOOKUP($A11,'Return Data'!$B$7:$R$2843,4,0)</f>
        <v>13.79</v>
      </c>
      <c r="D11" s="65">
        <f>VLOOKUP($A11,'Return Data'!$B$7:$R$2843,10,0)</f>
        <v>3.7622</v>
      </c>
      <c r="E11" s="66">
        <f t="shared" si="0"/>
        <v>9</v>
      </c>
      <c r="F11" s="65">
        <f>VLOOKUP($A11,'Return Data'!$B$7:$R$2843,11,0)</f>
        <v>25.477699999999999</v>
      </c>
      <c r="G11" s="66">
        <f t="shared" si="1"/>
        <v>7</v>
      </c>
      <c r="H11" s="65">
        <f>VLOOKUP($A11,'Return Data'!$B$7:$R$2843,12,0)</f>
        <v>35.996099999999998</v>
      </c>
      <c r="I11" s="66">
        <f t="shared" si="2"/>
        <v>11</v>
      </c>
      <c r="J11" s="65">
        <f>VLOOKUP($A11,'Return Data'!$B$7:$R$2843,13,0)</f>
        <v>68.170699999999997</v>
      </c>
      <c r="K11" s="66">
        <f t="shared" si="3"/>
        <v>12</v>
      </c>
      <c r="L11" s="65">
        <f>VLOOKUP($A11,'Return Data'!$B$7:$R$2843,17,0)</f>
        <v>14.5037</v>
      </c>
      <c r="M11" s="66">
        <f t="shared" si="4"/>
        <v>10</v>
      </c>
      <c r="N11" s="65"/>
      <c r="O11" s="66"/>
      <c r="P11" s="65"/>
      <c r="Q11" s="66"/>
      <c r="R11" s="65">
        <f>VLOOKUP($A11,'Return Data'!$B$7:$R$2843,16,0)</f>
        <v>12.3276</v>
      </c>
      <c r="S11" s="67">
        <f t="shared" si="7"/>
        <v>13</v>
      </c>
    </row>
    <row r="12" spans="1:20" x14ac:dyDescent="0.3">
      <c r="A12" s="63" t="s">
        <v>34</v>
      </c>
      <c r="B12" s="64">
        <f>VLOOKUP($A12,'Return Data'!$B$7:$R$2843,3,0)</f>
        <v>44341</v>
      </c>
      <c r="C12" s="65">
        <f>VLOOKUP($A12,'Return Data'!$B$7:$R$2843,4,0)</f>
        <v>72.58</v>
      </c>
      <c r="D12" s="65">
        <f>VLOOKUP($A12,'Return Data'!$B$7:$R$2843,10,0)</f>
        <v>13.2293</v>
      </c>
      <c r="E12" s="66">
        <f t="shared" si="0"/>
        <v>1</v>
      </c>
      <c r="F12" s="65">
        <f>VLOOKUP($A12,'Return Data'!$B$7:$R$2843,11,0)</f>
        <v>44.985999999999997</v>
      </c>
      <c r="G12" s="66">
        <f t="shared" si="1"/>
        <v>1</v>
      </c>
      <c r="H12" s="65">
        <f>VLOOKUP($A12,'Return Data'!$B$7:$R$2843,12,0)</f>
        <v>60.468699999999998</v>
      </c>
      <c r="I12" s="66">
        <f t="shared" si="2"/>
        <v>1</v>
      </c>
      <c r="J12" s="65">
        <f>VLOOKUP($A12,'Return Data'!$B$7:$R$2843,13,0)</f>
        <v>127.7377</v>
      </c>
      <c r="K12" s="66">
        <f t="shared" si="3"/>
        <v>1</v>
      </c>
      <c r="L12" s="65">
        <f>VLOOKUP($A12,'Return Data'!$B$7:$R$2843,17,0)</f>
        <v>18.705200000000001</v>
      </c>
      <c r="M12" s="66">
        <f t="shared" si="4"/>
        <v>3</v>
      </c>
      <c r="N12" s="65">
        <f>VLOOKUP($A12,'Return Data'!$B$7:$R$2843,14,0)</f>
        <v>9.2102000000000004</v>
      </c>
      <c r="O12" s="66">
        <f t="shared" si="5"/>
        <v>7</v>
      </c>
      <c r="P12" s="65">
        <f>VLOOKUP($A12,'Return Data'!$B$7:$R$2843,15,0)</f>
        <v>16.497299999999999</v>
      </c>
      <c r="Q12" s="66">
        <f t="shared" si="6"/>
        <v>1</v>
      </c>
      <c r="R12" s="65">
        <f>VLOOKUP($A12,'Return Data'!$B$7:$R$2843,16,0)</f>
        <v>16.1694</v>
      </c>
      <c r="S12" s="67">
        <f t="shared" si="7"/>
        <v>4</v>
      </c>
    </row>
    <row r="13" spans="1:20" x14ac:dyDescent="0.3">
      <c r="A13" s="63" t="s">
        <v>35</v>
      </c>
      <c r="B13" s="64">
        <f>VLOOKUP($A13,'Return Data'!$B$7:$R$2843,3,0)</f>
        <v>44341</v>
      </c>
      <c r="C13" s="65">
        <f>VLOOKUP($A13,'Return Data'!$B$7:$R$2843,4,0)</f>
        <v>14.615</v>
      </c>
      <c r="D13" s="65">
        <f>VLOOKUP($A13,'Return Data'!$B$7:$R$2843,10,0)</f>
        <v>1.4938</v>
      </c>
      <c r="E13" s="66">
        <f t="shared" si="0"/>
        <v>14</v>
      </c>
      <c r="F13" s="65">
        <f>VLOOKUP($A13,'Return Data'!$B$7:$R$2843,11,0)</f>
        <v>15.3795</v>
      </c>
      <c r="G13" s="66">
        <f t="shared" si="1"/>
        <v>16</v>
      </c>
      <c r="H13" s="65">
        <f>VLOOKUP($A13,'Return Data'!$B$7:$R$2843,12,0)</f>
        <v>26.771699999999999</v>
      </c>
      <c r="I13" s="66">
        <f t="shared" si="2"/>
        <v>16</v>
      </c>
      <c r="J13" s="65">
        <f>VLOOKUP($A13,'Return Data'!$B$7:$R$2843,13,0)</f>
        <v>59.005600000000001</v>
      </c>
      <c r="K13" s="66">
        <f t="shared" si="3"/>
        <v>14</v>
      </c>
      <c r="L13" s="65">
        <f>VLOOKUP($A13,'Return Data'!$B$7:$R$2843,17,0)</f>
        <v>10.9672</v>
      </c>
      <c r="M13" s="66">
        <f t="shared" si="4"/>
        <v>16</v>
      </c>
      <c r="N13" s="65">
        <f>VLOOKUP($A13,'Return Data'!$B$7:$R$2843,14,0)</f>
        <v>3.9228000000000001</v>
      </c>
      <c r="O13" s="66">
        <f t="shared" si="5"/>
        <v>11</v>
      </c>
      <c r="P13" s="65">
        <f>VLOOKUP($A13,'Return Data'!$B$7:$R$2843,15,0)</f>
        <v>8.7049000000000003</v>
      </c>
      <c r="Q13" s="66">
        <f t="shared" si="6"/>
        <v>12</v>
      </c>
      <c r="R13" s="65">
        <f>VLOOKUP($A13,'Return Data'!$B$7:$R$2843,16,0)</f>
        <v>6.8616999999999999</v>
      </c>
      <c r="S13" s="67">
        <f t="shared" si="7"/>
        <v>16</v>
      </c>
    </row>
    <row r="14" spans="1:20" x14ac:dyDescent="0.3">
      <c r="A14" s="63" t="s">
        <v>36</v>
      </c>
      <c r="B14" s="64">
        <f>VLOOKUP($A14,'Return Data'!$B$7:$R$2843,3,0)</f>
        <v>44341</v>
      </c>
      <c r="C14" s="65">
        <f>VLOOKUP($A14,'Return Data'!$B$7:$R$2843,4,0)</f>
        <v>353.44575787414698</v>
      </c>
      <c r="D14" s="65">
        <f>VLOOKUP($A14,'Return Data'!$B$7:$R$2843,10,0)</f>
        <v>1.8856999999999999</v>
      </c>
      <c r="E14" s="66">
        <f t="shared" si="0"/>
        <v>12</v>
      </c>
      <c r="F14" s="65">
        <f>VLOOKUP($A14,'Return Data'!$B$7:$R$2843,11,0)</f>
        <v>24.847999999999999</v>
      </c>
      <c r="G14" s="66">
        <f t="shared" si="1"/>
        <v>8</v>
      </c>
      <c r="H14" s="65">
        <f>VLOOKUP($A14,'Return Data'!$B$7:$R$2843,12,0)</f>
        <v>40.036200000000001</v>
      </c>
      <c r="I14" s="66">
        <f t="shared" si="2"/>
        <v>6</v>
      </c>
      <c r="J14" s="65">
        <f>VLOOKUP($A14,'Return Data'!$B$7:$R$2843,13,0)</f>
        <v>75.980500000000006</v>
      </c>
      <c r="K14" s="66">
        <f t="shared" si="3"/>
        <v>7</v>
      </c>
      <c r="L14" s="65">
        <f>VLOOKUP($A14,'Return Data'!$B$7:$R$2843,17,0)</f>
        <v>16.57</v>
      </c>
      <c r="M14" s="66">
        <f t="shared" si="4"/>
        <v>5</v>
      </c>
      <c r="N14" s="65">
        <f>VLOOKUP($A14,'Return Data'!$B$7:$R$2843,14,0)</f>
        <v>11.9626</v>
      </c>
      <c r="O14" s="66">
        <f t="shared" si="5"/>
        <v>4</v>
      </c>
      <c r="P14" s="65">
        <f>VLOOKUP($A14,'Return Data'!$B$7:$R$2843,15,0)</f>
        <v>16.351299999999998</v>
      </c>
      <c r="Q14" s="66">
        <f t="shared" si="6"/>
        <v>2</v>
      </c>
      <c r="R14" s="65">
        <f>VLOOKUP($A14,'Return Data'!$B$7:$R$2843,16,0)</f>
        <v>16.018699999999999</v>
      </c>
      <c r="S14" s="67">
        <f t="shared" si="7"/>
        <v>5</v>
      </c>
    </row>
    <row r="15" spans="1:20" x14ac:dyDescent="0.3">
      <c r="A15" s="63" t="s">
        <v>37</v>
      </c>
      <c r="B15" s="64">
        <f>VLOOKUP($A15,'Return Data'!$B$7:$R$2843,3,0)</f>
        <v>44341</v>
      </c>
      <c r="C15" s="65">
        <f>VLOOKUP($A15,'Return Data'!$B$7:$R$2843,4,0)</f>
        <v>48.820999999999998</v>
      </c>
      <c r="D15" s="65">
        <f>VLOOKUP($A15,'Return Data'!$B$7:$R$2843,10,0)</f>
        <v>5.9276999999999997</v>
      </c>
      <c r="E15" s="66">
        <f t="shared" si="0"/>
        <v>5</v>
      </c>
      <c r="F15" s="65">
        <f>VLOOKUP($A15,'Return Data'!$B$7:$R$2843,11,0)</f>
        <v>27.270600000000002</v>
      </c>
      <c r="G15" s="66">
        <f t="shared" si="1"/>
        <v>6</v>
      </c>
      <c r="H15" s="65">
        <f>VLOOKUP($A15,'Return Data'!$B$7:$R$2843,12,0)</f>
        <v>38.731499999999997</v>
      </c>
      <c r="I15" s="66">
        <f t="shared" si="2"/>
        <v>8</v>
      </c>
      <c r="J15" s="65">
        <f>VLOOKUP($A15,'Return Data'!$B$7:$R$2843,13,0)</f>
        <v>80.151300000000006</v>
      </c>
      <c r="K15" s="66">
        <f t="shared" si="3"/>
        <v>5</v>
      </c>
      <c r="L15" s="65">
        <f>VLOOKUP($A15,'Return Data'!$B$7:$R$2843,17,0)</f>
        <v>15.441599999999999</v>
      </c>
      <c r="M15" s="66">
        <f t="shared" si="4"/>
        <v>6</v>
      </c>
      <c r="N15" s="65">
        <f>VLOOKUP($A15,'Return Data'!$B$7:$R$2843,14,0)</f>
        <v>10.273400000000001</v>
      </c>
      <c r="O15" s="66">
        <f t="shared" si="5"/>
        <v>5</v>
      </c>
      <c r="P15" s="65">
        <f>VLOOKUP($A15,'Return Data'!$B$7:$R$2843,15,0)</f>
        <v>15.0345</v>
      </c>
      <c r="Q15" s="66">
        <f t="shared" si="6"/>
        <v>4</v>
      </c>
      <c r="R15" s="65">
        <f>VLOOKUP($A15,'Return Data'!$B$7:$R$2843,16,0)</f>
        <v>14.9453</v>
      </c>
      <c r="S15" s="67">
        <f t="shared" si="7"/>
        <v>9</v>
      </c>
    </row>
    <row r="16" spans="1:20" x14ac:dyDescent="0.3">
      <c r="A16" s="63" t="s">
        <v>38</v>
      </c>
      <c r="B16" s="64">
        <f>VLOOKUP($A16,'Return Data'!$B$7:$R$2843,3,0)</f>
        <v>44341</v>
      </c>
      <c r="C16" s="65">
        <f>VLOOKUP($A16,'Return Data'!$B$7:$R$2843,4,0)</f>
        <v>102.8908</v>
      </c>
      <c r="D16" s="65">
        <f>VLOOKUP($A16,'Return Data'!$B$7:$R$2843,10,0)</f>
        <v>4.7911000000000001</v>
      </c>
      <c r="E16" s="66">
        <f t="shared" si="0"/>
        <v>7</v>
      </c>
      <c r="F16" s="65">
        <f>VLOOKUP($A16,'Return Data'!$B$7:$R$2843,11,0)</f>
        <v>28.674099999999999</v>
      </c>
      <c r="G16" s="66">
        <f t="shared" si="1"/>
        <v>5</v>
      </c>
      <c r="H16" s="65">
        <f>VLOOKUP($A16,'Return Data'!$B$7:$R$2843,12,0)</f>
        <v>40.3264</v>
      </c>
      <c r="I16" s="66">
        <f t="shared" si="2"/>
        <v>5</v>
      </c>
      <c r="J16" s="65">
        <f>VLOOKUP($A16,'Return Data'!$B$7:$R$2843,13,0)</f>
        <v>84.7517</v>
      </c>
      <c r="K16" s="66">
        <f t="shared" si="3"/>
        <v>4</v>
      </c>
      <c r="L16" s="65">
        <f>VLOOKUP($A16,'Return Data'!$B$7:$R$2843,17,0)</f>
        <v>16.642299999999999</v>
      </c>
      <c r="M16" s="66">
        <f t="shared" si="4"/>
        <v>4</v>
      </c>
      <c r="N16" s="65">
        <f>VLOOKUP($A16,'Return Data'!$B$7:$R$2843,14,0)</f>
        <v>12.3169</v>
      </c>
      <c r="O16" s="66">
        <f t="shared" si="5"/>
        <v>3</v>
      </c>
      <c r="P16" s="65">
        <f>VLOOKUP($A16,'Return Data'!$B$7:$R$2843,15,0)</f>
        <v>15.8391</v>
      </c>
      <c r="Q16" s="66">
        <f t="shared" si="6"/>
        <v>3</v>
      </c>
      <c r="R16" s="65">
        <f>VLOOKUP($A16,'Return Data'!$B$7:$R$2843,16,0)</f>
        <v>15.712999999999999</v>
      </c>
      <c r="S16" s="67">
        <f t="shared" si="7"/>
        <v>6</v>
      </c>
    </row>
    <row r="17" spans="1:19" x14ac:dyDescent="0.3">
      <c r="A17" s="63" t="s">
        <v>39</v>
      </c>
      <c r="B17" s="64">
        <f>VLOOKUP($A17,'Return Data'!$B$7:$R$2843,3,0)</f>
        <v>44341</v>
      </c>
      <c r="C17" s="65">
        <f>VLOOKUP($A17,'Return Data'!$B$7:$R$2843,4,0)</f>
        <v>69.84</v>
      </c>
      <c r="D17" s="65">
        <f>VLOOKUP($A17,'Return Data'!$B$7:$R$2843,10,0)</f>
        <v>3.8203999999999998</v>
      </c>
      <c r="E17" s="66">
        <f t="shared" si="0"/>
        <v>8</v>
      </c>
      <c r="F17" s="65">
        <f>VLOOKUP($A17,'Return Data'!$B$7:$R$2843,11,0)</f>
        <v>24.514199999999999</v>
      </c>
      <c r="G17" s="66">
        <f t="shared" si="1"/>
        <v>9</v>
      </c>
      <c r="H17" s="65">
        <f>VLOOKUP($A17,'Return Data'!$B$7:$R$2843,12,0)</f>
        <v>41.634599999999999</v>
      </c>
      <c r="I17" s="66">
        <f t="shared" si="2"/>
        <v>4</v>
      </c>
      <c r="J17" s="65">
        <f>VLOOKUP($A17,'Return Data'!$B$7:$R$2843,13,0)</f>
        <v>76.989400000000003</v>
      </c>
      <c r="K17" s="66">
        <f t="shared" si="3"/>
        <v>6</v>
      </c>
      <c r="L17" s="65">
        <f>VLOOKUP($A17,'Return Data'!$B$7:$R$2843,17,0)</f>
        <v>11.8512</v>
      </c>
      <c r="M17" s="66">
        <f t="shared" si="4"/>
        <v>13</v>
      </c>
      <c r="N17" s="65">
        <f>VLOOKUP($A17,'Return Data'!$B$7:$R$2843,14,0)</f>
        <v>10.2653</v>
      </c>
      <c r="O17" s="66">
        <f t="shared" si="5"/>
        <v>6</v>
      </c>
      <c r="P17" s="65">
        <f>VLOOKUP($A17,'Return Data'!$B$7:$R$2843,15,0)</f>
        <v>11.8687</v>
      </c>
      <c r="Q17" s="66">
        <f t="shared" si="6"/>
        <v>10</v>
      </c>
      <c r="R17" s="65">
        <f>VLOOKUP($A17,'Return Data'!$B$7:$R$2843,16,0)</f>
        <v>13.4239</v>
      </c>
      <c r="S17" s="67">
        <f t="shared" si="7"/>
        <v>12</v>
      </c>
    </row>
    <row r="18" spans="1:19" x14ac:dyDescent="0.3">
      <c r="A18" s="63" t="s">
        <v>40</v>
      </c>
      <c r="B18" s="64">
        <f>VLOOKUP($A18,'Return Data'!$B$7:$R$2843,3,0)</f>
        <v>44341</v>
      </c>
      <c r="C18" s="65">
        <f>VLOOKUP($A18,'Return Data'!$B$7:$R$2843,4,0)</f>
        <v>169.5514</v>
      </c>
      <c r="D18" s="65">
        <f>VLOOKUP($A18,'Return Data'!$B$7:$R$2843,10,0)</f>
        <v>1.0058</v>
      </c>
      <c r="E18" s="66">
        <f t="shared" si="0"/>
        <v>15</v>
      </c>
      <c r="F18" s="65">
        <f>VLOOKUP($A18,'Return Data'!$B$7:$R$2843,11,0)</f>
        <v>17.127800000000001</v>
      </c>
      <c r="G18" s="66">
        <f t="shared" si="1"/>
        <v>15</v>
      </c>
      <c r="H18" s="65">
        <f>VLOOKUP($A18,'Return Data'!$B$7:$R$2843,12,0)</f>
        <v>27.915099999999999</v>
      </c>
      <c r="I18" s="66">
        <f t="shared" si="2"/>
        <v>15</v>
      </c>
      <c r="J18" s="65">
        <f>VLOOKUP($A18,'Return Data'!$B$7:$R$2843,13,0)</f>
        <v>58.741999999999997</v>
      </c>
      <c r="K18" s="66">
        <f t="shared" si="3"/>
        <v>16</v>
      </c>
      <c r="L18" s="65">
        <f>VLOOKUP($A18,'Return Data'!$B$7:$R$2843,17,0)</f>
        <v>11.581</v>
      </c>
      <c r="M18" s="66">
        <f t="shared" si="4"/>
        <v>14</v>
      </c>
      <c r="N18" s="65">
        <f>VLOOKUP($A18,'Return Data'!$B$7:$R$2843,14,0)</f>
        <v>7.1326999999999998</v>
      </c>
      <c r="O18" s="66">
        <f t="shared" si="5"/>
        <v>10</v>
      </c>
      <c r="P18" s="65">
        <f>VLOOKUP($A18,'Return Data'!$B$7:$R$2843,15,0)</f>
        <v>14.8841</v>
      </c>
      <c r="Q18" s="66">
        <f t="shared" si="6"/>
        <v>5</v>
      </c>
      <c r="R18" s="65">
        <f>VLOOKUP($A18,'Return Data'!$B$7:$R$2843,16,0)</f>
        <v>18.215599999999998</v>
      </c>
      <c r="S18" s="67">
        <f t="shared" si="7"/>
        <v>2</v>
      </c>
    </row>
    <row r="19" spans="1:19" x14ac:dyDescent="0.3">
      <c r="A19" s="63" t="s">
        <v>41</v>
      </c>
      <c r="B19" s="64">
        <f>VLOOKUP($A19,'Return Data'!$B$7:$R$2843,3,0)</f>
        <v>44341</v>
      </c>
      <c r="C19" s="65">
        <f>VLOOKUP($A19,'Return Data'!$B$7:$R$2843,4,0)</f>
        <v>13.074400000000001</v>
      </c>
      <c r="D19" s="65">
        <f>VLOOKUP($A19,'Return Data'!$B$7:$R$2843,10,0)</f>
        <v>6.3547000000000002</v>
      </c>
      <c r="E19" s="66">
        <f t="shared" si="0"/>
        <v>4</v>
      </c>
      <c r="F19" s="65">
        <f>VLOOKUP($A19,'Return Data'!$B$7:$R$2843,11,0)</f>
        <v>23.664200000000001</v>
      </c>
      <c r="G19" s="66">
        <f t="shared" si="1"/>
        <v>11</v>
      </c>
      <c r="H19" s="65">
        <f>VLOOKUP($A19,'Return Data'!$B$7:$R$2843,12,0)</f>
        <v>32.313200000000002</v>
      </c>
      <c r="I19" s="66">
        <f t="shared" si="2"/>
        <v>12</v>
      </c>
      <c r="J19" s="65">
        <f>VLOOKUP($A19,'Return Data'!$B$7:$R$2843,13,0)</f>
        <v>62.823500000000003</v>
      </c>
      <c r="K19" s="66">
        <f t="shared" si="3"/>
        <v>13</v>
      </c>
      <c r="L19" s="65">
        <f>VLOOKUP($A19,'Return Data'!$B$7:$R$2843,17,0)</f>
        <v>15.0869</v>
      </c>
      <c r="M19" s="66">
        <f t="shared" si="4"/>
        <v>7</v>
      </c>
      <c r="N19" s="65"/>
      <c r="O19" s="66"/>
      <c r="P19" s="65"/>
      <c r="Q19" s="66"/>
      <c r="R19" s="65">
        <f>VLOOKUP($A19,'Return Data'!$B$7:$R$2843,16,0)</f>
        <v>9.7959999999999994</v>
      </c>
      <c r="S19" s="67">
        <f t="shared" si="7"/>
        <v>14</v>
      </c>
    </row>
    <row r="20" spans="1:19" x14ac:dyDescent="0.3">
      <c r="A20" s="63" t="s">
        <v>42</v>
      </c>
      <c r="B20" s="64">
        <f>VLOOKUP($A20,'Return Data'!$B$7:$R$2843,3,0)</f>
        <v>44341</v>
      </c>
      <c r="C20" s="65">
        <f>VLOOKUP($A20,'Return Data'!$B$7:$R$2843,4,0)</f>
        <v>12.4636</v>
      </c>
      <c r="D20" s="65">
        <f>VLOOKUP($A20,'Return Data'!$B$7:$R$2843,10,0)</f>
        <v>5.2153999999999998</v>
      </c>
      <c r="E20" s="66">
        <f t="shared" si="0"/>
        <v>6</v>
      </c>
      <c r="F20" s="65">
        <f>VLOOKUP($A20,'Return Data'!$B$7:$R$2843,11,0)</f>
        <v>20.524899999999999</v>
      </c>
      <c r="G20" s="66">
        <f t="shared" si="1"/>
        <v>14</v>
      </c>
      <c r="H20" s="65">
        <f>VLOOKUP($A20,'Return Data'!$B$7:$R$2843,12,0)</f>
        <v>28.853400000000001</v>
      </c>
      <c r="I20" s="66">
        <f t="shared" si="2"/>
        <v>14</v>
      </c>
      <c r="J20" s="65">
        <f>VLOOKUP($A20,'Return Data'!$B$7:$R$2843,13,0)</f>
        <v>58.767899999999997</v>
      </c>
      <c r="K20" s="66">
        <f t="shared" si="3"/>
        <v>15</v>
      </c>
      <c r="L20" s="65">
        <f>VLOOKUP($A20,'Return Data'!$B$7:$R$2843,17,0)</f>
        <v>13.9375</v>
      </c>
      <c r="M20" s="66">
        <f t="shared" si="4"/>
        <v>11</v>
      </c>
      <c r="N20" s="65"/>
      <c r="O20" s="66"/>
      <c r="P20" s="65"/>
      <c r="Q20" s="66"/>
      <c r="R20" s="65">
        <f>VLOOKUP($A20,'Return Data'!$B$7:$R$2843,16,0)</f>
        <v>8.1496999999999993</v>
      </c>
      <c r="S20" s="67">
        <f t="shared" si="7"/>
        <v>15</v>
      </c>
    </row>
    <row r="21" spans="1:19" x14ac:dyDescent="0.3">
      <c r="A21" s="63" t="s">
        <v>43</v>
      </c>
      <c r="B21" s="64">
        <f>VLOOKUP($A21,'Return Data'!$B$7:$R$2843,3,0)</f>
        <v>44341</v>
      </c>
      <c r="C21" s="65">
        <f>VLOOKUP($A21,'Return Data'!$B$7:$R$2843,4,0)</f>
        <v>335.82069999999999</v>
      </c>
      <c r="D21" s="65">
        <f>VLOOKUP($A21,'Return Data'!$B$7:$R$2843,10,0)</f>
        <v>1.5733999999999999</v>
      </c>
      <c r="E21" s="66">
        <f t="shared" si="0"/>
        <v>13</v>
      </c>
      <c r="F21" s="65">
        <f>VLOOKUP($A21,'Return Data'!$B$7:$R$2843,11,0)</f>
        <v>34.308799999999998</v>
      </c>
      <c r="G21" s="66">
        <f t="shared" si="1"/>
        <v>2</v>
      </c>
      <c r="H21" s="65">
        <f>VLOOKUP($A21,'Return Data'!$B$7:$R$2843,12,0)</f>
        <v>52.256100000000004</v>
      </c>
      <c r="I21" s="66">
        <f t="shared" si="2"/>
        <v>2</v>
      </c>
      <c r="J21" s="65">
        <f>VLOOKUP($A21,'Return Data'!$B$7:$R$2843,13,0)</f>
        <v>98.119600000000005</v>
      </c>
      <c r="K21" s="66">
        <f t="shared" si="3"/>
        <v>2</v>
      </c>
      <c r="L21" s="65">
        <f>VLOOKUP($A21,'Return Data'!$B$7:$R$2843,17,0)</f>
        <v>14.874599999999999</v>
      </c>
      <c r="M21" s="66">
        <f t="shared" si="4"/>
        <v>9</v>
      </c>
      <c r="N21" s="65">
        <f>VLOOKUP($A21,'Return Data'!$B$7:$R$2843,14,0)</f>
        <v>8.6958000000000002</v>
      </c>
      <c r="O21" s="66">
        <f t="shared" si="5"/>
        <v>8</v>
      </c>
      <c r="P21" s="65">
        <f>VLOOKUP($A21,'Return Data'!$B$7:$R$2843,15,0)</f>
        <v>12.8874</v>
      </c>
      <c r="Q21" s="66">
        <f t="shared" si="6"/>
        <v>9</v>
      </c>
      <c r="R21" s="65">
        <f>VLOOKUP($A21,'Return Data'!$B$7:$R$2843,16,0)</f>
        <v>17.0519</v>
      </c>
      <c r="S21" s="67">
        <f t="shared" si="7"/>
        <v>3</v>
      </c>
    </row>
    <row r="22" spans="1:19" x14ac:dyDescent="0.3">
      <c r="A22" s="63" t="s">
        <v>44</v>
      </c>
      <c r="B22" s="64">
        <f>VLOOKUP($A22,'Return Data'!$B$7:$R$2843,3,0)</f>
        <v>44341</v>
      </c>
      <c r="C22" s="65">
        <f>VLOOKUP($A22,'Return Data'!$B$7:$R$2843,4,0)</f>
        <v>14.19</v>
      </c>
      <c r="D22" s="65">
        <f>VLOOKUP($A22,'Return Data'!$B$7:$R$2843,10,0)</f>
        <v>0.63829999999999998</v>
      </c>
      <c r="E22" s="66">
        <f t="shared" si="0"/>
        <v>16</v>
      </c>
      <c r="F22" s="65">
        <f>VLOOKUP($A22,'Return Data'!$B$7:$R$2843,11,0)</f>
        <v>21.6981</v>
      </c>
      <c r="G22" s="66">
        <f t="shared" si="1"/>
        <v>13</v>
      </c>
      <c r="H22" s="65">
        <f>VLOOKUP($A22,'Return Data'!$B$7:$R$2843,12,0)</f>
        <v>31.267299999999999</v>
      </c>
      <c r="I22" s="66">
        <f t="shared" si="2"/>
        <v>13</v>
      </c>
      <c r="J22" s="65">
        <f>VLOOKUP($A22,'Return Data'!$B$7:$R$2843,13,0)</f>
        <v>68.527299999999997</v>
      </c>
      <c r="K22" s="66">
        <f t="shared" si="3"/>
        <v>11</v>
      </c>
      <c r="L22" s="65">
        <f>VLOOKUP($A22,'Return Data'!$B$7:$R$2843,17,0)</f>
        <v>15.061400000000001</v>
      </c>
      <c r="M22" s="66">
        <f t="shared" si="4"/>
        <v>8</v>
      </c>
      <c r="N22" s="65"/>
      <c r="O22" s="66"/>
      <c r="P22" s="65"/>
      <c r="Q22" s="66"/>
      <c r="R22" s="65">
        <f>VLOOKUP($A22,'Return Data'!$B$7:$R$2843,16,0)</f>
        <v>15.2128</v>
      </c>
      <c r="S22" s="67">
        <f t="shared" si="7"/>
        <v>8</v>
      </c>
    </row>
    <row r="23" spans="1:19" x14ac:dyDescent="0.3">
      <c r="A23" s="63" t="s">
        <v>45</v>
      </c>
      <c r="B23" s="64">
        <f>VLOOKUP($A23,'Return Data'!$B$7:$R$2843,3,0)</f>
        <v>44341</v>
      </c>
      <c r="C23" s="65">
        <f>VLOOKUP($A23,'Return Data'!$B$7:$R$2843,4,0)</f>
        <v>86.917199999999994</v>
      </c>
      <c r="D23" s="65">
        <f>VLOOKUP($A23,'Return Data'!$B$7:$R$2843,10,0)</f>
        <v>3.2250999999999999</v>
      </c>
      <c r="E23" s="66">
        <f t="shared" si="0"/>
        <v>10</v>
      </c>
      <c r="F23" s="65">
        <f>VLOOKUP($A23,'Return Data'!$B$7:$R$2843,11,0)</f>
        <v>22.663599999999999</v>
      </c>
      <c r="G23" s="66">
        <f t="shared" si="1"/>
        <v>12</v>
      </c>
      <c r="H23" s="65">
        <f>VLOOKUP($A23,'Return Data'!$B$7:$R$2843,12,0)</f>
        <v>36.466999999999999</v>
      </c>
      <c r="I23" s="66">
        <f t="shared" si="2"/>
        <v>9</v>
      </c>
      <c r="J23" s="65">
        <f>VLOOKUP($A23,'Return Data'!$B$7:$R$2843,13,0)</f>
        <v>71.533100000000005</v>
      </c>
      <c r="K23" s="66">
        <f t="shared" si="3"/>
        <v>9</v>
      </c>
      <c r="L23" s="65">
        <f>VLOOKUP($A23,'Return Data'!$B$7:$R$2843,17,0)</f>
        <v>18.9682</v>
      </c>
      <c r="M23" s="66">
        <f t="shared" si="4"/>
        <v>2</v>
      </c>
      <c r="N23" s="65">
        <f>VLOOKUP($A23,'Return Data'!$B$7:$R$2843,14,0)</f>
        <v>13.6562</v>
      </c>
      <c r="O23" s="66">
        <f t="shared" si="5"/>
        <v>2</v>
      </c>
      <c r="P23" s="65">
        <f>VLOOKUP($A23,'Return Data'!$B$7:$R$2843,15,0)</f>
        <v>14.1364</v>
      </c>
      <c r="Q23" s="66">
        <f t="shared" si="6"/>
        <v>6</v>
      </c>
      <c r="R23" s="65">
        <f>VLOOKUP($A23,'Return Data'!$B$7:$R$2843,16,0)</f>
        <v>14.6097</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4.4673437500000004</v>
      </c>
      <c r="E25" s="74"/>
      <c r="F25" s="75">
        <f>AVERAGE(F8:F23)</f>
        <v>26.164537500000002</v>
      </c>
      <c r="G25" s="74"/>
      <c r="H25" s="75">
        <f>AVERAGE(H8:H23)</f>
        <v>38.348356249999995</v>
      </c>
      <c r="I25" s="74"/>
      <c r="J25" s="75">
        <f>AVERAGE(J8:J23)</f>
        <v>76.463462500000006</v>
      </c>
      <c r="K25" s="74"/>
      <c r="L25" s="75">
        <f>AVERAGE(L8:L23)</f>
        <v>14.831143749999997</v>
      </c>
      <c r="M25" s="74"/>
      <c r="N25" s="75">
        <f>AVERAGE(N8:N23)</f>
        <v>9.3699333333333339</v>
      </c>
      <c r="O25" s="74"/>
      <c r="P25" s="75">
        <f>AVERAGE(P8:P23)</f>
        <v>13.687308333333332</v>
      </c>
      <c r="Q25" s="74"/>
      <c r="R25" s="75">
        <f>AVERAGE(R8:R23)</f>
        <v>14.236668749999998</v>
      </c>
      <c r="S25" s="76"/>
    </row>
    <row r="26" spans="1:19" x14ac:dyDescent="0.3">
      <c r="A26" s="73" t="s">
        <v>28</v>
      </c>
      <c r="B26" s="74"/>
      <c r="C26" s="74"/>
      <c r="D26" s="75">
        <f>MIN(D8:D23)</f>
        <v>0.63829999999999998</v>
      </c>
      <c r="E26" s="74"/>
      <c r="F26" s="75">
        <f>MIN(F8:F23)</f>
        <v>15.3795</v>
      </c>
      <c r="G26" s="74"/>
      <c r="H26" s="75">
        <f>MIN(H8:H23)</f>
        <v>26.771699999999999</v>
      </c>
      <c r="I26" s="74"/>
      <c r="J26" s="75">
        <f>MIN(J8:J23)</f>
        <v>58.741999999999997</v>
      </c>
      <c r="K26" s="74"/>
      <c r="L26" s="75">
        <f>MIN(L8:L23)</f>
        <v>10.9672</v>
      </c>
      <c r="M26" s="74"/>
      <c r="N26" s="75">
        <f>MIN(N8:N23)</f>
        <v>2.879</v>
      </c>
      <c r="O26" s="74"/>
      <c r="P26" s="75">
        <f>MIN(P8:P23)</f>
        <v>8.7049000000000003</v>
      </c>
      <c r="Q26" s="74"/>
      <c r="R26" s="75">
        <f>MIN(R8:R23)</f>
        <v>6.8616999999999999</v>
      </c>
      <c r="S26" s="76"/>
    </row>
    <row r="27" spans="1:19" ht="15" thickBot="1" x14ac:dyDescent="0.35">
      <c r="A27" s="77" t="s">
        <v>29</v>
      </c>
      <c r="B27" s="78"/>
      <c r="C27" s="78"/>
      <c r="D27" s="79">
        <f>MAX(D8:D23)</f>
        <v>13.2293</v>
      </c>
      <c r="E27" s="78"/>
      <c r="F27" s="79">
        <f>MAX(F8:F23)</f>
        <v>44.985999999999997</v>
      </c>
      <c r="G27" s="78"/>
      <c r="H27" s="79">
        <f>MAX(H8:H23)</f>
        <v>60.468699999999998</v>
      </c>
      <c r="I27" s="78"/>
      <c r="J27" s="79">
        <f>MAX(J8:J23)</f>
        <v>127.7377</v>
      </c>
      <c r="K27" s="78"/>
      <c r="L27" s="79">
        <f>MAX(L8:L23)</f>
        <v>19.950600000000001</v>
      </c>
      <c r="M27" s="78"/>
      <c r="N27" s="79">
        <f>MAX(N8:N23)</f>
        <v>13.8551</v>
      </c>
      <c r="O27" s="78"/>
      <c r="P27" s="79">
        <f>MAX(P8:P23)</f>
        <v>16.497299999999999</v>
      </c>
      <c r="Q27" s="78"/>
      <c r="R27" s="79">
        <f>MAX(R8:R23)</f>
        <v>19.883600000000001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44341</v>
      </c>
      <c r="C8" s="65">
        <f>VLOOKUP($A8,'Return Data'!$B$7:$R$2843,4,0)</f>
        <v>608.26</v>
      </c>
      <c r="D8" s="65">
        <f>VLOOKUP($A8,'Return Data'!$B$7:$R$2843,10,0)</f>
        <v>3.3085</v>
      </c>
      <c r="E8" s="66">
        <f>RANK(D8,D$8:D$34,0)</f>
        <v>21</v>
      </c>
      <c r="F8" s="65">
        <f>VLOOKUP($A8,'Return Data'!$B$7:$R$2843,11,0)</f>
        <v>24.251300000000001</v>
      </c>
      <c r="G8" s="66">
        <f>RANK(F8,F$8:F$34,0)</f>
        <v>16</v>
      </c>
      <c r="H8" s="65">
        <f>VLOOKUP($A8,'Return Data'!$B$7:$R$2843,12,0)</f>
        <v>40.846600000000002</v>
      </c>
      <c r="I8" s="66">
        <f>RANK(H8,H$8:H$34,0)</f>
        <v>8</v>
      </c>
      <c r="J8" s="65">
        <f>VLOOKUP($A8,'Return Data'!$B$7:$R$2843,13,0)</f>
        <v>79.168800000000005</v>
      </c>
      <c r="K8" s="66">
        <f>RANK(J8,J$8:J$34,0)</f>
        <v>9</v>
      </c>
      <c r="L8" s="65">
        <f>VLOOKUP($A8,'Return Data'!$B$7:$R$2843,17,0)</f>
        <v>18.616399999999999</v>
      </c>
      <c r="M8" s="66">
        <f>RANK(L8,L$8:L$34,0)</f>
        <v>12</v>
      </c>
      <c r="N8" s="65">
        <f>VLOOKUP($A8,'Return Data'!$B$7:$R$2843,14,0)</f>
        <v>12.071899999999999</v>
      </c>
      <c r="O8" s="66">
        <f>RANK(N8,N$8:N$34,0)</f>
        <v>15</v>
      </c>
      <c r="P8" s="65">
        <f>VLOOKUP($A8,'Return Data'!$B$7:$R$2843,15,0)</f>
        <v>15.3505</v>
      </c>
      <c r="Q8" s="66">
        <f>RANK(P8,P$8:P$34,0)</f>
        <v>15</v>
      </c>
      <c r="R8" s="65">
        <f>VLOOKUP($A8,'Return Data'!$B$7:$R$2843,16,0)</f>
        <v>16.905100000000001</v>
      </c>
      <c r="S8" s="67">
        <f>RANK(R8,R$8:R$34,0)</f>
        <v>11</v>
      </c>
    </row>
    <row r="9" spans="1:20" x14ac:dyDescent="0.3">
      <c r="A9" s="63" t="s">
        <v>900</v>
      </c>
      <c r="B9" s="64">
        <f>VLOOKUP($A9,'Return Data'!$B$7:$R$2843,3,0)</f>
        <v>44341</v>
      </c>
      <c r="C9" s="65">
        <f>VLOOKUP($A9,'Return Data'!$B$7:$R$2843,4,0)</f>
        <v>17.79</v>
      </c>
      <c r="D9" s="65">
        <f>VLOOKUP($A9,'Return Data'!$B$7:$R$2843,10,0)</f>
        <v>6.9752999999999998</v>
      </c>
      <c r="E9" s="66">
        <f t="shared" ref="E9:E34" si="0">RANK(D9,D$8:D$34,0)</f>
        <v>5</v>
      </c>
      <c r="F9" s="65">
        <f>VLOOKUP($A9,'Return Data'!$B$7:$R$2843,11,0)</f>
        <v>23.799600000000002</v>
      </c>
      <c r="G9" s="66">
        <f t="shared" ref="G9:G34" si="1">RANK(F9,F$8:F$34,0)</f>
        <v>17</v>
      </c>
      <c r="H9" s="65">
        <f>VLOOKUP($A9,'Return Data'!$B$7:$R$2843,12,0)</f>
        <v>36.531100000000002</v>
      </c>
      <c r="I9" s="66">
        <f t="shared" ref="I9:I34" si="2">RANK(H9,H$8:H$34,0)</f>
        <v>17</v>
      </c>
      <c r="J9" s="65">
        <f>VLOOKUP($A9,'Return Data'!$B$7:$R$2843,13,0)</f>
        <v>71.884100000000004</v>
      </c>
      <c r="K9" s="66">
        <f t="shared" ref="K9:K34" si="3">RANK(J9,J$8:J$34,0)</f>
        <v>17</v>
      </c>
      <c r="L9" s="65">
        <f>VLOOKUP($A9,'Return Data'!$B$7:$R$2843,17,0)</f>
        <v>28.020499999999998</v>
      </c>
      <c r="M9" s="66">
        <f t="shared" ref="M9:M34" si="4">RANK(L9,L$8:L$34,0)</f>
        <v>1</v>
      </c>
      <c r="N9" s="65"/>
      <c r="O9" s="66"/>
      <c r="P9" s="65"/>
      <c r="Q9" s="66"/>
      <c r="R9" s="65">
        <f>VLOOKUP($A9,'Return Data'!$B$7:$R$2843,16,0)</f>
        <v>24.889700000000001</v>
      </c>
      <c r="S9" s="67">
        <f t="shared" ref="S9:S34" si="5">RANK(R9,R$8:R$34,0)</f>
        <v>3</v>
      </c>
    </row>
    <row r="10" spans="1:20" x14ac:dyDescent="0.3">
      <c r="A10" s="63" t="s">
        <v>902</v>
      </c>
      <c r="B10" s="64">
        <f>VLOOKUP($A10,'Return Data'!$B$7:$R$2843,3,0)</f>
        <v>44341</v>
      </c>
      <c r="C10" s="65">
        <f>VLOOKUP($A10,'Return Data'!$B$7:$R$2843,4,0)</f>
        <v>51.98</v>
      </c>
      <c r="D10" s="65">
        <f>VLOOKUP($A10,'Return Data'!$B$7:$R$2843,10,0)</f>
        <v>7.7529000000000003</v>
      </c>
      <c r="E10" s="66">
        <f t="shared" si="0"/>
        <v>2</v>
      </c>
      <c r="F10" s="65">
        <f>VLOOKUP($A10,'Return Data'!$B$7:$R$2843,11,0)</f>
        <v>22.334700000000002</v>
      </c>
      <c r="G10" s="66">
        <f t="shared" si="1"/>
        <v>21</v>
      </c>
      <c r="H10" s="65">
        <f>VLOOKUP($A10,'Return Data'!$B$7:$R$2843,12,0)</f>
        <v>35.329300000000003</v>
      </c>
      <c r="I10" s="66">
        <f t="shared" si="2"/>
        <v>21</v>
      </c>
      <c r="J10" s="65">
        <f>VLOOKUP($A10,'Return Data'!$B$7:$R$2843,13,0)</f>
        <v>67.569299999999998</v>
      </c>
      <c r="K10" s="66">
        <f t="shared" si="3"/>
        <v>22</v>
      </c>
      <c r="L10" s="65">
        <f>VLOOKUP($A10,'Return Data'!$B$7:$R$2843,17,0)</f>
        <v>19.1645</v>
      </c>
      <c r="M10" s="66">
        <f t="shared" si="4"/>
        <v>10</v>
      </c>
      <c r="N10" s="65">
        <f>VLOOKUP($A10,'Return Data'!$B$7:$R$2843,14,0)</f>
        <v>9.0983999999999998</v>
      </c>
      <c r="O10" s="66">
        <f t="shared" ref="O10:O34" si="6">RANK(N10,N$8:N$34,0)</f>
        <v>21</v>
      </c>
      <c r="P10" s="65">
        <f>VLOOKUP($A10,'Return Data'!$B$7:$R$2843,15,0)</f>
        <v>13.5223</v>
      </c>
      <c r="Q10" s="66">
        <f t="shared" ref="Q10:Q34" si="7">RANK(P10,P$8:P$34,0)</f>
        <v>18</v>
      </c>
      <c r="R10" s="65">
        <f>VLOOKUP($A10,'Return Data'!$B$7:$R$2843,16,0)</f>
        <v>13.130699999999999</v>
      </c>
      <c r="S10" s="67">
        <f t="shared" si="5"/>
        <v>25</v>
      </c>
    </row>
    <row r="11" spans="1:20" x14ac:dyDescent="0.3">
      <c r="A11" s="63" t="s">
        <v>904</v>
      </c>
      <c r="B11" s="64">
        <f>VLOOKUP($A11,'Return Data'!$B$7:$R$2843,3,0)</f>
        <v>44341</v>
      </c>
      <c r="C11" s="65">
        <f>VLOOKUP($A11,'Return Data'!$B$7:$R$2843,4,0)</f>
        <v>148.53</v>
      </c>
      <c r="D11" s="65">
        <f>VLOOKUP($A11,'Return Data'!$B$7:$R$2843,10,0)</f>
        <v>3.2677</v>
      </c>
      <c r="E11" s="66">
        <f t="shared" si="0"/>
        <v>22</v>
      </c>
      <c r="F11" s="65">
        <f>VLOOKUP($A11,'Return Data'!$B$7:$R$2843,11,0)</f>
        <v>22.2972</v>
      </c>
      <c r="G11" s="66">
        <f t="shared" si="1"/>
        <v>22</v>
      </c>
      <c r="H11" s="65">
        <f>VLOOKUP($A11,'Return Data'!$B$7:$R$2843,12,0)</f>
        <v>35.520099999999999</v>
      </c>
      <c r="I11" s="66">
        <f t="shared" si="2"/>
        <v>20</v>
      </c>
      <c r="J11" s="65">
        <f>VLOOKUP($A11,'Return Data'!$B$7:$R$2843,13,0)</f>
        <v>74.126599999999996</v>
      </c>
      <c r="K11" s="66">
        <f t="shared" si="3"/>
        <v>15</v>
      </c>
      <c r="L11" s="65">
        <f>VLOOKUP($A11,'Return Data'!$B$7:$R$2843,17,0)</f>
        <v>20.9893</v>
      </c>
      <c r="M11" s="66">
        <f t="shared" si="4"/>
        <v>6</v>
      </c>
      <c r="N11" s="65">
        <f>VLOOKUP($A11,'Return Data'!$B$7:$R$2843,14,0)</f>
        <v>14.600099999999999</v>
      </c>
      <c r="O11" s="66">
        <f t="shared" si="6"/>
        <v>7</v>
      </c>
      <c r="P11" s="65">
        <f>VLOOKUP($A11,'Return Data'!$B$7:$R$2843,15,0)</f>
        <v>19.496200000000002</v>
      </c>
      <c r="Q11" s="66">
        <f t="shared" si="7"/>
        <v>2</v>
      </c>
      <c r="R11" s="65">
        <f>VLOOKUP($A11,'Return Data'!$B$7:$R$2843,16,0)</f>
        <v>22.115200000000002</v>
      </c>
      <c r="S11" s="67">
        <f t="shared" si="5"/>
        <v>6</v>
      </c>
    </row>
    <row r="12" spans="1:20" x14ac:dyDescent="0.3">
      <c r="A12" s="63" t="s">
        <v>906</v>
      </c>
      <c r="B12" s="64">
        <f>VLOOKUP($A12,'Return Data'!$B$7:$R$2843,3,0)</f>
        <v>44341</v>
      </c>
      <c r="C12" s="65">
        <f>VLOOKUP($A12,'Return Data'!$B$7:$R$2843,4,0)</f>
        <v>342.78500000000003</v>
      </c>
      <c r="D12" s="65">
        <f>VLOOKUP($A12,'Return Data'!$B$7:$R$2843,10,0)</f>
        <v>7.2735000000000003</v>
      </c>
      <c r="E12" s="66">
        <f t="shared" si="0"/>
        <v>4</v>
      </c>
      <c r="F12" s="65">
        <f>VLOOKUP($A12,'Return Data'!$B$7:$R$2843,11,0)</f>
        <v>29.676300000000001</v>
      </c>
      <c r="G12" s="66">
        <f t="shared" si="1"/>
        <v>6</v>
      </c>
      <c r="H12" s="65">
        <f>VLOOKUP($A12,'Return Data'!$B$7:$R$2843,12,0)</f>
        <v>41.228299999999997</v>
      </c>
      <c r="I12" s="66">
        <f t="shared" si="2"/>
        <v>7</v>
      </c>
      <c r="J12" s="65">
        <f>VLOOKUP($A12,'Return Data'!$B$7:$R$2843,13,0)</f>
        <v>79.571100000000001</v>
      </c>
      <c r="K12" s="66">
        <f t="shared" si="3"/>
        <v>8</v>
      </c>
      <c r="L12" s="65">
        <f>VLOOKUP($A12,'Return Data'!$B$7:$R$2843,17,0)</f>
        <v>20.8078</v>
      </c>
      <c r="M12" s="66">
        <f t="shared" si="4"/>
        <v>7</v>
      </c>
      <c r="N12" s="65">
        <f>VLOOKUP($A12,'Return Data'!$B$7:$R$2843,14,0)</f>
        <v>15.145799999999999</v>
      </c>
      <c r="O12" s="66">
        <f t="shared" si="6"/>
        <v>6</v>
      </c>
      <c r="P12" s="65">
        <f>VLOOKUP($A12,'Return Data'!$B$7:$R$2843,15,0)</f>
        <v>17.9053</v>
      </c>
      <c r="Q12" s="66">
        <f t="shared" si="7"/>
        <v>4</v>
      </c>
      <c r="R12" s="65">
        <f>VLOOKUP($A12,'Return Data'!$B$7:$R$2843,16,0)</f>
        <v>17.1616</v>
      </c>
      <c r="S12" s="67">
        <f t="shared" si="5"/>
        <v>10</v>
      </c>
    </row>
    <row r="13" spans="1:20" x14ac:dyDescent="0.3">
      <c r="A13" s="63" t="s">
        <v>908</v>
      </c>
      <c r="B13" s="64">
        <f>VLOOKUP($A13,'Return Data'!$B$7:$R$2843,3,0)</f>
        <v>44341</v>
      </c>
      <c r="C13" s="65">
        <f>VLOOKUP($A13,'Return Data'!$B$7:$R$2843,4,0)</f>
        <v>49.667999999999999</v>
      </c>
      <c r="D13" s="65">
        <f>VLOOKUP($A13,'Return Data'!$B$7:$R$2843,10,0)</f>
        <v>3.6110000000000002</v>
      </c>
      <c r="E13" s="66">
        <f t="shared" si="0"/>
        <v>20</v>
      </c>
      <c r="F13" s="65">
        <f>VLOOKUP($A13,'Return Data'!$B$7:$R$2843,11,0)</f>
        <v>26.833500000000001</v>
      </c>
      <c r="G13" s="66">
        <f t="shared" si="1"/>
        <v>13</v>
      </c>
      <c r="H13" s="65">
        <f>VLOOKUP($A13,'Return Data'!$B$7:$R$2843,12,0)</f>
        <v>38.845999999999997</v>
      </c>
      <c r="I13" s="66">
        <f t="shared" si="2"/>
        <v>14</v>
      </c>
      <c r="J13" s="65">
        <f>VLOOKUP($A13,'Return Data'!$B$7:$R$2843,13,0)</f>
        <v>75.177199999999999</v>
      </c>
      <c r="K13" s="66">
        <f t="shared" si="3"/>
        <v>14</v>
      </c>
      <c r="L13" s="65">
        <f>VLOOKUP($A13,'Return Data'!$B$7:$R$2843,17,0)</f>
        <v>21.104299999999999</v>
      </c>
      <c r="M13" s="66">
        <f t="shared" si="4"/>
        <v>5</v>
      </c>
      <c r="N13" s="65">
        <f>VLOOKUP($A13,'Return Data'!$B$7:$R$2843,14,0)</f>
        <v>15.330399999999999</v>
      </c>
      <c r="O13" s="66">
        <f t="shared" si="6"/>
        <v>5</v>
      </c>
      <c r="P13" s="65">
        <f>VLOOKUP($A13,'Return Data'!$B$7:$R$2843,15,0)</f>
        <v>16.861499999999999</v>
      </c>
      <c r="Q13" s="66">
        <f t="shared" si="7"/>
        <v>7</v>
      </c>
      <c r="R13" s="65">
        <f>VLOOKUP($A13,'Return Data'!$B$7:$R$2843,16,0)</f>
        <v>15.9872</v>
      </c>
      <c r="S13" s="67">
        <f t="shared" si="5"/>
        <v>16</v>
      </c>
    </row>
    <row r="14" spans="1:20" x14ac:dyDescent="0.3">
      <c r="A14" s="63" t="s">
        <v>911</v>
      </c>
      <c r="B14" s="64">
        <f>VLOOKUP($A14,'Return Data'!$B$7:$R$2843,3,0)</f>
        <v>44341</v>
      </c>
      <c r="C14" s="65">
        <f>VLOOKUP($A14,'Return Data'!$B$7:$R$2843,4,0)</f>
        <v>112.2208</v>
      </c>
      <c r="D14" s="65">
        <f>VLOOKUP($A14,'Return Data'!$B$7:$R$2843,10,0)</f>
        <v>3.7275</v>
      </c>
      <c r="E14" s="66">
        <f t="shared" si="0"/>
        <v>19</v>
      </c>
      <c r="F14" s="65">
        <f>VLOOKUP($A14,'Return Data'!$B$7:$R$2843,11,0)</f>
        <v>28.535699999999999</v>
      </c>
      <c r="G14" s="66">
        <f t="shared" si="1"/>
        <v>9</v>
      </c>
      <c r="H14" s="65">
        <f>VLOOKUP($A14,'Return Data'!$B$7:$R$2843,12,0)</f>
        <v>44.913600000000002</v>
      </c>
      <c r="I14" s="66">
        <f t="shared" si="2"/>
        <v>1</v>
      </c>
      <c r="J14" s="65">
        <f>VLOOKUP($A14,'Return Data'!$B$7:$R$2843,13,0)</f>
        <v>92.070400000000006</v>
      </c>
      <c r="K14" s="66">
        <f t="shared" si="3"/>
        <v>1</v>
      </c>
      <c r="L14" s="65">
        <f>VLOOKUP($A14,'Return Data'!$B$7:$R$2843,17,0)</f>
        <v>15.715400000000001</v>
      </c>
      <c r="M14" s="66">
        <f t="shared" si="4"/>
        <v>21</v>
      </c>
      <c r="N14" s="65">
        <f>VLOOKUP($A14,'Return Data'!$B$7:$R$2843,14,0)</f>
        <v>10.5059</v>
      </c>
      <c r="O14" s="66">
        <f t="shared" si="6"/>
        <v>20</v>
      </c>
      <c r="P14" s="65">
        <f>VLOOKUP($A14,'Return Data'!$B$7:$R$2843,15,0)</f>
        <v>12.4026</v>
      </c>
      <c r="Q14" s="66">
        <f t="shared" si="7"/>
        <v>21</v>
      </c>
      <c r="R14" s="65">
        <f>VLOOKUP($A14,'Return Data'!$B$7:$R$2843,16,0)</f>
        <v>14.613200000000001</v>
      </c>
      <c r="S14" s="67">
        <f t="shared" si="5"/>
        <v>18</v>
      </c>
    </row>
    <row r="15" spans="1:20" x14ac:dyDescent="0.3">
      <c r="A15" s="63" t="s">
        <v>912</v>
      </c>
      <c r="B15" s="64">
        <f>VLOOKUP($A15,'Return Data'!$B$7:$R$2843,3,0)</f>
        <v>44341</v>
      </c>
      <c r="C15" s="65">
        <f>VLOOKUP($A15,'Return Data'!$B$7:$R$2843,4,0)</f>
        <v>158.767</v>
      </c>
      <c r="D15" s="65">
        <f>VLOOKUP($A15,'Return Data'!$B$7:$R$2843,10,0)</f>
        <v>4.2858999999999998</v>
      </c>
      <c r="E15" s="66">
        <f t="shared" si="0"/>
        <v>16</v>
      </c>
      <c r="F15" s="65">
        <f>VLOOKUP($A15,'Return Data'!$B$7:$R$2843,11,0)</f>
        <v>31.369800000000001</v>
      </c>
      <c r="G15" s="66">
        <f t="shared" si="1"/>
        <v>3</v>
      </c>
      <c r="H15" s="65">
        <f>VLOOKUP($A15,'Return Data'!$B$7:$R$2843,12,0)</f>
        <v>40.476900000000001</v>
      </c>
      <c r="I15" s="66">
        <f t="shared" si="2"/>
        <v>9</v>
      </c>
      <c r="J15" s="65">
        <f>VLOOKUP($A15,'Return Data'!$B$7:$R$2843,13,0)</f>
        <v>85.642499999999998</v>
      </c>
      <c r="K15" s="66">
        <f t="shared" si="3"/>
        <v>4</v>
      </c>
      <c r="L15" s="65">
        <f>VLOOKUP($A15,'Return Data'!$B$7:$R$2843,17,0)</f>
        <v>16.9435</v>
      </c>
      <c r="M15" s="66">
        <f t="shared" si="4"/>
        <v>16</v>
      </c>
      <c r="N15" s="65">
        <f>VLOOKUP($A15,'Return Data'!$B$7:$R$2843,14,0)</f>
        <v>13.048500000000001</v>
      </c>
      <c r="O15" s="66">
        <f t="shared" si="6"/>
        <v>10</v>
      </c>
      <c r="P15" s="65">
        <f>VLOOKUP($A15,'Return Data'!$B$7:$R$2843,15,0)</f>
        <v>13.8401</v>
      </c>
      <c r="Q15" s="66">
        <f t="shared" si="7"/>
        <v>17</v>
      </c>
      <c r="R15" s="65">
        <f>VLOOKUP($A15,'Return Data'!$B$7:$R$2843,16,0)</f>
        <v>10.831099999999999</v>
      </c>
      <c r="S15" s="67">
        <f t="shared" si="5"/>
        <v>27</v>
      </c>
    </row>
    <row r="16" spans="1:20" x14ac:dyDescent="0.3">
      <c r="A16" s="63" t="s">
        <v>914</v>
      </c>
      <c r="B16" s="64">
        <f>VLOOKUP($A16,'Return Data'!$B$7:$R$2843,3,0)</f>
        <v>44341</v>
      </c>
      <c r="C16" s="65">
        <f>VLOOKUP($A16,'Return Data'!$B$7:$R$2843,4,0)</f>
        <v>14.183299999999999</v>
      </c>
      <c r="D16" s="65">
        <f>VLOOKUP($A16,'Return Data'!$B$7:$R$2843,10,0)</f>
        <v>4.0541</v>
      </c>
      <c r="E16" s="66">
        <f t="shared" si="0"/>
        <v>18</v>
      </c>
      <c r="F16" s="65">
        <f>VLOOKUP($A16,'Return Data'!$B$7:$R$2843,11,0)</f>
        <v>24.311299999999999</v>
      </c>
      <c r="G16" s="66">
        <f t="shared" si="1"/>
        <v>15</v>
      </c>
      <c r="H16" s="65">
        <f>VLOOKUP($A16,'Return Data'!$B$7:$R$2843,12,0)</f>
        <v>38.414200000000001</v>
      </c>
      <c r="I16" s="66">
        <f t="shared" si="2"/>
        <v>15</v>
      </c>
      <c r="J16" s="65">
        <f>VLOOKUP($A16,'Return Data'!$B$7:$R$2843,13,0)</f>
        <v>73.640500000000003</v>
      </c>
      <c r="K16" s="66">
        <f t="shared" si="3"/>
        <v>16</v>
      </c>
      <c r="L16" s="65">
        <f>VLOOKUP($A16,'Return Data'!$B$7:$R$2843,17,0)</f>
        <v>19.2135</v>
      </c>
      <c r="M16" s="66">
        <f t="shared" si="4"/>
        <v>9</v>
      </c>
      <c r="N16" s="65"/>
      <c r="O16" s="66"/>
      <c r="P16" s="65"/>
      <c r="Q16" s="66"/>
      <c r="R16" s="65">
        <f>VLOOKUP($A16,'Return Data'!$B$7:$R$2843,16,0)</f>
        <v>17.547599999999999</v>
      </c>
      <c r="S16" s="67">
        <f t="shared" si="5"/>
        <v>9</v>
      </c>
    </row>
    <row r="17" spans="1:19" x14ac:dyDescent="0.3">
      <c r="A17" s="63" t="s">
        <v>917</v>
      </c>
      <c r="B17" s="64">
        <f>VLOOKUP($A17,'Return Data'!$B$7:$R$2843,3,0)</f>
        <v>44341</v>
      </c>
      <c r="C17" s="65">
        <f>VLOOKUP($A17,'Return Data'!$B$7:$R$2843,4,0)</f>
        <v>473.26</v>
      </c>
      <c r="D17" s="65">
        <f>VLOOKUP($A17,'Return Data'!$B$7:$R$2843,10,0)</f>
        <v>4.2423000000000002</v>
      </c>
      <c r="E17" s="66">
        <f t="shared" si="0"/>
        <v>17</v>
      </c>
      <c r="F17" s="65">
        <f>VLOOKUP($A17,'Return Data'!$B$7:$R$2843,11,0)</f>
        <v>29.568000000000001</v>
      </c>
      <c r="G17" s="66">
        <f t="shared" si="1"/>
        <v>7</v>
      </c>
      <c r="H17" s="65">
        <f>VLOOKUP($A17,'Return Data'!$B$7:$R$2843,12,0)</f>
        <v>37.727699999999999</v>
      </c>
      <c r="I17" s="66">
        <f t="shared" si="2"/>
        <v>16</v>
      </c>
      <c r="J17" s="65">
        <f>VLOOKUP($A17,'Return Data'!$B$7:$R$2843,13,0)</f>
        <v>77.045400000000001</v>
      </c>
      <c r="K17" s="66">
        <f t="shared" si="3"/>
        <v>13</v>
      </c>
      <c r="L17" s="65">
        <f>VLOOKUP($A17,'Return Data'!$B$7:$R$2843,17,0)</f>
        <v>16.3993</v>
      </c>
      <c r="M17" s="66">
        <f t="shared" si="4"/>
        <v>18</v>
      </c>
      <c r="N17" s="65">
        <f>VLOOKUP($A17,'Return Data'!$B$7:$R$2843,14,0)</f>
        <v>12.5212</v>
      </c>
      <c r="O17" s="66">
        <f t="shared" si="6"/>
        <v>14</v>
      </c>
      <c r="P17" s="65">
        <f>VLOOKUP($A17,'Return Data'!$B$7:$R$2843,15,0)</f>
        <v>14.9155</v>
      </c>
      <c r="Q17" s="66">
        <f t="shared" si="7"/>
        <v>16</v>
      </c>
      <c r="R17" s="65">
        <f>VLOOKUP($A17,'Return Data'!$B$7:$R$2843,16,0)</f>
        <v>14.273199999999999</v>
      </c>
      <c r="S17" s="67">
        <f t="shared" si="5"/>
        <v>20</v>
      </c>
    </row>
    <row r="18" spans="1:19" x14ac:dyDescent="0.3">
      <c r="A18" s="63" t="s">
        <v>918</v>
      </c>
      <c r="B18" s="64">
        <f>VLOOKUP($A18,'Return Data'!$B$7:$R$2843,3,0)</f>
        <v>44341</v>
      </c>
      <c r="C18" s="65">
        <f>VLOOKUP($A18,'Return Data'!$B$7:$R$2843,4,0)</f>
        <v>67.040000000000006</v>
      </c>
      <c r="D18" s="65">
        <f>VLOOKUP($A18,'Return Data'!$B$7:$R$2843,10,0)</f>
        <v>5.5415999999999999</v>
      </c>
      <c r="E18" s="66">
        <f t="shared" si="0"/>
        <v>9</v>
      </c>
      <c r="F18" s="65">
        <f>VLOOKUP($A18,'Return Data'!$B$7:$R$2843,11,0)</f>
        <v>26.1099</v>
      </c>
      <c r="G18" s="66">
        <f t="shared" si="1"/>
        <v>14</v>
      </c>
      <c r="H18" s="65">
        <f>VLOOKUP($A18,'Return Data'!$B$7:$R$2843,12,0)</f>
        <v>38.856699999999996</v>
      </c>
      <c r="I18" s="66">
        <f t="shared" si="2"/>
        <v>13</v>
      </c>
      <c r="J18" s="65">
        <f>VLOOKUP($A18,'Return Data'!$B$7:$R$2843,13,0)</f>
        <v>80.895799999999994</v>
      </c>
      <c r="K18" s="66">
        <f t="shared" si="3"/>
        <v>6</v>
      </c>
      <c r="L18" s="65">
        <f>VLOOKUP($A18,'Return Data'!$B$7:$R$2843,17,0)</f>
        <v>16.870899999999999</v>
      </c>
      <c r="M18" s="66">
        <f t="shared" si="4"/>
        <v>17</v>
      </c>
      <c r="N18" s="65">
        <f>VLOOKUP($A18,'Return Data'!$B$7:$R$2843,14,0)</f>
        <v>11.789899999999999</v>
      </c>
      <c r="O18" s="66">
        <f t="shared" si="6"/>
        <v>17</v>
      </c>
      <c r="P18" s="65">
        <f>VLOOKUP($A18,'Return Data'!$B$7:$R$2843,15,0)</f>
        <v>15.8682</v>
      </c>
      <c r="Q18" s="66">
        <f t="shared" si="7"/>
        <v>13</v>
      </c>
      <c r="R18" s="65">
        <f>VLOOKUP($A18,'Return Data'!$B$7:$R$2843,16,0)</f>
        <v>13.698</v>
      </c>
      <c r="S18" s="67">
        <f t="shared" si="5"/>
        <v>22</v>
      </c>
    </row>
    <row r="19" spans="1:19" x14ac:dyDescent="0.3">
      <c r="A19" s="63" t="s">
        <v>921</v>
      </c>
      <c r="B19" s="64">
        <f>VLOOKUP($A19,'Return Data'!$B$7:$R$2843,3,0)</f>
        <v>44341</v>
      </c>
      <c r="C19" s="65">
        <f>VLOOKUP($A19,'Return Data'!$B$7:$R$2843,4,0)</f>
        <v>50.87</v>
      </c>
      <c r="D19" s="65">
        <f>VLOOKUP($A19,'Return Data'!$B$7:$R$2843,10,0)</f>
        <v>1.1936</v>
      </c>
      <c r="E19" s="66">
        <f t="shared" si="0"/>
        <v>26</v>
      </c>
      <c r="F19" s="65">
        <f>VLOOKUP($A19,'Return Data'!$B$7:$R$2843,11,0)</f>
        <v>20.545000000000002</v>
      </c>
      <c r="G19" s="66">
        <f t="shared" si="1"/>
        <v>24</v>
      </c>
      <c r="H19" s="65">
        <f>VLOOKUP($A19,'Return Data'!$B$7:$R$2843,12,0)</f>
        <v>30.302299999999999</v>
      </c>
      <c r="I19" s="66">
        <f t="shared" si="2"/>
        <v>25</v>
      </c>
      <c r="J19" s="65">
        <f>VLOOKUP($A19,'Return Data'!$B$7:$R$2843,13,0)</f>
        <v>62.524000000000001</v>
      </c>
      <c r="K19" s="66">
        <f t="shared" si="3"/>
        <v>26</v>
      </c>
      <c r="L19" s="65">
        <f>VLOOKUP($A19,'Return Data'!$B$7:$R$2843,17,0)</f>
        <v>16.375399999999999</v>
      </c>
      <c r="M19" s="66">
        <f t="shared" si="4"/>
        <v>19</v>
      </c>
      <c r="N19" s="65">
        <f>VLOOKUP($A19,'Return Data'!$B$7:$R$2843,14,0)</f>
        <v>12.601000000000001</v>
      </c>
      <c r="O19" s="66">
        <f t="shared" si="6"/>
        <v>13</v>
      </c>
      <c r="P19" s="65">
        <f>VLOOKUP($A19,'Return Data'!$B$7:$R$2843,15,0)</f>
        <v>16.603100000000001</v>
      </c>
      <c r="Q19" s="66">
        <f t="shared" si="7"/>
        <v>8</v>
      </c>
      <c r="R19" s="65">
        <f>VLOOKUP($A19,'Return Data'!$B$7:$R$2843,16,0)</f>
        <v>16.842400000000001</v>
      </c>
      <c r="S19" s="67">
        <f t="shared" si="5"/>
        <v>13</v>
      </c>
    </row>
    <row r="20" spans="1:19" x14ac:dyDescent="0.3">
      <c r="A20" s="63" t="s">
        <v>923</v>
      </c>
      <c r="B20" s="64">
        <f>VLOOKUP($A20,'Return Data'!$B$7:$R$2843,3,0)</f>
        <v>44341</v>
      </c>
      <c r="C20" s="65">
        <f>VLOOKUP($A20,'Return Data'!$B$7:$R$2843,4,0)</f>
        <v>185.922</v>
      </c>
      <c r="D20" s="65">
        <f>VLOOKUP($A20,'Return Data'!$B$7:$R$2843,10,0)</f>
        <v>4.2893999999999997</v>
      </c>
      <c r="E20" s="66">
        <f t="shared" si="0"/>
        <v>15</v>
      </c>
      <c r="F20" s="65">
        <f>VLOOKUP($A20,'Return Data'!$B$7:$R$2843,11,0)</f>
        <v>22.456499999999998</v>
      </c>
      <c r="G20" s="66">
        <f t="shared" si="1"/>
        <v>20</v>
      </c>
      <c r="H20" s="65">
        <f>VLOOKUP($A20,'Return Data'!$B$7:$R$2843,12,0)</f>
        <v>35.610500000000002</v>
      </c>
      <c r="I20" s="66">
        <f t="shared" si="2"/>
        <v>19</v>
      </c>
      <c r="J20" s="65">
        <f>VLOOKUP($A20,'Return Data'!$B$7:$R$2843,13,0)</f>
        <v>70.475200000000001</v>
      </c>
      <c r="K20" s="66">
        <f t="shared" si="3"/>
        <v>19</v>
      </c>
      <c r="L20" s="65">
        <f>VLOOKUP($A20,'Return Data'!$B$7:$R$2843,17,0)</f>
        <v>19.520199999999999</v>
      </c>
      <c r="M20" s="66">
        <f t="shared" si="4"/>
        <v>8</v>
      </c>
      <c r="N20" s="65">
        <f>VLOOKUP($A20,'Return Data'!$B$7:$R$2843,14,0)</f>
        <v>15.891500000000001</v>
      </c>
      <c r="O20" s="66">
        <f t="shared" si="6"/>
        <v>3</v>
      </c>
      <c r="P20" s="65">
        <f>VLOOKUP($A20,'Return Data'!$B$7:$R$2843,15,0)</f>
        <v>17.5852</v>
      </c>
      <c r="Q20" s="66">
        <f t="shared" si="7"/>
        <v>6</v>
      </c>
      <c r="R20" s="65">
        <f>VLOOKUP($A20,'Return Data'!$B$7:$R$2843,16,0)</f>
        <v>16.714099999999998</v>
      </c>
      <c r="S20" s="67">
        <f t="shared" si="5"/>
        <v>14</v>
      </c>
    </row>
    <row r="21" spans="1:19" x14ac:dyDescent="0.3">
      <c r="A21" s="63" t="s">
        <v>924</v>
      </c>
      <c r="B21" s="64">
        <f>VLOOKUP($A21,'Return Data'!$B$7:$R$2843,3,0)</f>
        <v>44341</v>
      </c>
      <c r="C21" s="65">
        <f>VLOOKUP($A21,'Return Data'!$B$7:$R$2843,4,0)</f>
        <v>64.06</v>
      </c>
      <c r="D21" s="65">
        <f>VLOOKUP($A21,'Return Data'!$B$7:$R$2843,10,0)</f>
        <v>4.3849999999999998</v>
      </c>
      <c r="E21" s="66">
        <f t="shared" si="0"/>
        <v>14</v>
      </c>
      <c r="F21" s="65">
        <f>VLOOKUP($A21,'Return Data'!$B$7:$R$2843,11,0)</f>
        <v>17.407699999999998</v>
      </c>
      <c r="G21" s="66">
        <f t="shared" si="1"/>
        <v>27</v>
      </c>
      <c r="H21" s="65">
        <f>VLOOKUP($A21,'Return Data'!$B$7:$R$2843,12,0)</f>
        <v>26.234100000000002</v>
      </c>
      <c r="I21" s="66">
        <f t="shared" si="2"/>
        <v>27</v>
      </c>
      <c r="J21" s="65">
        <f>VLOOKUP($A21,'Return Data'!$B$7:$R$2843,13,0)</f>
        <v>55.659199999999998</v>
      </c>
      <c r="K21" s="66">
        <f t="shared" si="3"/>
        <v>27</v>
      </c>
      <c r="L21" s="65">
        <f>VLOOKUP($A21,'Return Data'!$B$7:$R$2843,17,0)</f>
        <v>13.832700000000001</v>
      </c>
      <c r="M21" s="66">
        <f t="shared" si="4"/>
        <v>24</v>
      </c>
      <c r="N21" s="65">
        <f>VLOOKUP($A21,'Return Data'!$B$7:$R$2843,14,0)</f>
        <v>7.8379000000000003</v>
      </c>
      <c r="O21" s="66">
        <f t="shared" si="6"/>
        <v>22</v>
      </c>
      <c r="P21" s="65">
        <f>VLOOKUP($A21,'Return Data'!$B$7:$R$2843,15,0)</f>
        <v>13.303000000000001</v>
      </c>
      <c r="Q21" s="66">
        <f t="shared" si="7"/>
        <v>19</v>
      </c>
      <c r="R21" s="65">
        <f>VLOOKUP($A21,'Return Data'!$B$7:$R$2843,16,0)</f>
        <v>13.8576</v>
      </c>
      <c r="S21" s="67">
        <f t="shared" si="5"/>
        <v>21</v>
      </c>
    </row>
    <row r="22" spans="1:19" x14ac:dyDescent="0.3">
      <c r="A22" s="63" t="s">
        <v>926</v>
      </c>
      <c r="B22" s="64">
        <f>VLOOKUP($A22,'Return Data'!$B$7:$R$2843,3,0)</f>
        <v>44341</v>
      </c>
      <c r="C22" s="65">
        <f>VLOOKUP($A22,'Return Data'!$B$7:$R$2843,4,0)</f>
        <v>22.002099999999999</v>
      </c>
      <c r="D22" s="65">
        <f>VLOOKUP($A22,'Return Data'!$B$7:$R$2843,10,0)</f>
        <v>4.6797000000000004</v>
      </c>
      <c r="E22" s="66">
        <f t="shared" si="0"/>
        <v>11</v>
      </c>
      <c r="F22" s="65">
        <f>VLOOKUP($A22,'Return Data'!$B$7:$R$2843,11,0)</f>
        <v>20.000499999999999</v>
      </c>
      <c r="G22" s="66">
        <f t="shared" si="1"/>
        <v>25</v>
      </c>
      <c r="H22" s="65">
        <f>VLOOKUP($A22,'Return Data'!$B$7:$R$2843,12,0)</f>
        <v>31.738099999999999</v>
      </c>
      <c r="I22" s="66">
        <f t="shared" si="2"/>
        <v>24</v>
      </c>
      <c r="J22" s="65">
        <f>VLOOKUP($A22,'Return Data'!$B$7:$R$2843,13,0)</f>
        <v>64.481999999999999</v>
      </c>
      <c r="K22" s="66">
        <f t="shared" si="3"/>
        <v>24</v>
      </c>
      <c r="L22" s="65">
        <f>VLOOKUP($A22,'Return Data'!$B$7:$R$2843,17,0)</f>
        <v>18.562799999999999</v>
      </c>
      <c r="M22" s="66">
        <f t="shared" si="4"/>
        <v>13</v>
      </c>
      <c r="N22" s="65">
        <f>VLOOKUP($A22,'Return Data'!$B$7:$R$2843,14,0)</f>
        <v>12.842599999999999</v>
      </c>
      <c r="O22" s="66">
        <f t="shared" si="6"/>
        <v>12</v>
      </c>
      <c r="P22" s="65">
        <f>VLOOKUP($A22,'Return Data'!$B$7:$R$2843,15,0)</f>
        <v>17.8537</v>
      </c>
      <c r="Q22" s="66">
        <f t="shared" si="7"/>
        <v>5</v>
      </c>
      <c r="R22" s="65">
        <f>VLOOKUP($A22,'Return Data'!$B$7:$R$2843,16,0)</f>
        <v>13.4489</v>
      </c>
      <c r="S22" s="67">
        <f t="shared" si="5"/>
        <v>23</v>
      </c>
    </row>
    <row r="23" spans="1:19" x14ac:dyDescent="0.3">
      <c r="A23" s="63" t="s">
        <v>928</v>
      </c>
      <c r="B23" s="64">
        <f>VLOOKUP($A23,'Return Data'!$B$7:$R$2843,3,0)</f>
        <v>44341</v>
      </c>
      <c r="C23" s="65">
        <f>VLOOKUP($A23,'Return Data'!$B$7:$R$2843,4,0)</f>
        <v>14.357200000000001</v>
      </c>
      <c r="D23" s="65">
        <f>VLOOKUP($A23,'Return Data'!$B$7:$R$2843,10,0)</f>
        <v>6.0926</v>
      </c>
      <c r="E23" s="66">
        <f t="shared" si="0"/>
        <v>7</v>
      </c>
      <c r="F23" s="65">
        <f>VLOOKUP($A23,'Return Data'!$B$7:$R$2843,11,0)</f>
        <v>30.891300000000001</v>
      </c>
      <c r="G23" s="66">
        <f t="shared" si="1"/>
        <v>4</v>
      </c>
      <c r="H23" s="65">
        <f>VLOOKUP($A23,'Return Data'!$B$7:$R$2843,12,0)</f>
        <v>41.764499999999998</v>
      </c>
      <c r="I23" s="66">
        <f t="shared" si="2"/>
        <v>6</v>
      </c>
      <c r="J23" s="65">
        <f>VLOOKUP($A23,'Return Data'!$B$7:$R$2843,13,0)</f>
        <v>77.987700000000004</v>
      </c>
      <c r="K23" s="66">
        <f t="shared" si="3"/>
        <v>12</v>
      </c>
      <c r="L23" s="65"/>
      <c r="M23" s="66"/>
      <c r="N23" s="65"/>
      <c r="O23" s="66"/>
      <c r="P23" s="65"/>
      <c r="Q23" s="66"/>
      <c r="R23" s="65">
        <f>VLOOKUP($A23,'Return Data'!$B$7:$R$2843,16,0)</f>
        <v>29.4117</v>
      </c>
      <c r="S23" s="67">
        <f t="shared" si="5"/>
        <v>1</v>
      </c>
    </row>
    <row r="24" spans="1:19" x14ac:dyDescent="0.3">
      <c r="A24" s="63" t="s">
        <v>930</v>
      </c>
      <c r="B24" s="64">
        <f>VLOOKUP($A24,'Return Data'!$B$7:$R$2843,3,0)</f>
        <v>44341</v>
      </c>
      <c r="C24" s="65">
        <f>VLOOKUP($A24,'Return Data'!$B$7:$R$2843,4,0)</f>
        <v>90.626999999999995</v>
      </c>
      <c r="D24" s="65">
        <f>VLOOKUP($A24,'Return Data'!$B$7:$R$2843,10,0)</f>
        <v>5.6627999999999998</v>
      </c>
      <c r="E24" s="66">
        <f t="shared" si="0"/>
        <v>8</v>
      </c>
      <c r="F24" s="65">
        <f>VLOOKUP($A24,'Return Data'!$B$7:$R$2843,11,0)</f>
        <v>28.8047</v>
      </c>
      <c r="G24" s="66">
        <f t="shared" si="1"/>
        <v>8</v>
      </c>
      <c r="H24" s="65">
        <f>VLOOKUP($A24,'Return Data'!$B$7:$R$2843,12,0)</f>
        <v>43.193199999999997</v>
      </c>
      <c r="I24" s="66">
        <f t="shared" si="2"/>
        <v>3</v>
      </c>
      <c r="J24" s="65">
        <f>VLOOKUP($A24,'Return Data'!$B$7:$R$2843,13,0)</f>
        <v>89.018900000000002</v>
      </c>
      <c r="K24" s="66">
        <f t="shared" si="3"/>
        <v>2</v>
      </c>
      <c r="L24" s="65">
        <f>VLOOKUP($A24,'Return Data'!$B$7:$R$2843,17,0)</f>
        <v>25.8889</v>
      </c>
      <c r="M24" s="66">
        <f t="shared" si="4"/>
        <v>2</v>
      </c>
      <c r="N24" s="65">
        <f>VLOOKUP($A24,'Return Data'!$B$7:$R$2843,14,0)</f>
        <v>20.895299999999999</v>
      </c>
      <c r="O24" s="66">
        <f t="shared" si="6"/>
        <v>1</v>
      </c>
      <c r="P24" s="65">
        <f>VLOOKUP($A24,'Return Data'!$B$7:$R$2843,15,0)</f>
        <v>22.7898</v>
      </c>
      <c r="Q24" s="66">
        <f t="shared" si="7"/>
        <v>1</v>
      </c>
      <c r="R24" s="65">
        <f>VLOOKUP($A24,'Return Data'!$B$7:$R$2843,16,0)</f>
        <v>24.878900000000002</v>
      </c>
      <c r="S24" s="67">
        <f t="shared" si="5"/>
        <v>4</v>
      </c>
    </row>
    <row r="25" spans="1:19" x14ac:dyDescent="0.3">
      <c r="A25" s="63" t="s">
        <v>932</v>
      </c>
      <c r="B25" s="64">
        <f>VLOOKUP($A25,'Return Data'!$B$7:$R$2843,3,0)</f>
        <v>44341</v>
      </c>
      <c r="C25" s="65">
        <f>VLOOKUP($A25,'Return Data'!$B$7:$R$2843,4,0)</f>
        <v>14.3064</v>
      </c>
      <c r="D25" s="65">
        <f>VLOOKUP($A25,'Return Data'!$B$7:$R$2843,10,0)</f>
        <v>4.4972000000000003</v>
      </c>
      <c r="E25" s="66">
        <f t="shared" si="0"/>
        <v>13</v>
      </c>
      <c r="F25" s="65">
        <f>VLOOKUP($A25,'Return Data'!$B$7:$R$2843,11,0)</f>
        <v>27.6218</v>
      </c>
      <c r="G25" s="66">
        <f t="shared" si="1"/>
        <v>11</v>
      </c>
      <c r="H25" s="65">
        <f>VLOOKUP($A25,'Return Data'!$B$7:$R$2843,12,0)</f>
        <v>41.901800000000001</v>
      </c>
      <c r="I25" s="66">
        <f t="shared" si="2"/>
        <v>5</v>
      </c>
      <c r="J25" s="65">
        <f>VLOOKUP($A25,'Return Data'!$B$7:$R$2843,13,0)</f>
        <v>78.0732</v>
      </c>
      <c r="K25" s="66">
        <f t="shared" si="3"/>
        <v>11</v>
      </c>
      <c r="L25" s="65"/>
      <c r="M25" s="66"/>
      <c r="N25" s="65"/>
      <c r="O25" s="66"/>
      <c r="P25" s="65"/>
      <c r="Q25" s="66"/>
      <c r="R25" s="65">
        <f>VLOOKUP($A25,'Return Data'!$B$7:$R$2843,16,0)</f>
        <v>24.989799999999999</v>
      </c>
      <c r="S25" s="67">
        <f t="shared" si="5"/>
        <v>2</v>
      </c>
    </row>
    <row r="26" spans="1:19" x14ac:dyDescent="0.3">
      <c r="A26" s="63" t="s">
        <v>2021</v>
      </c>
      <c r="B26" s="64">
        <f>VLOOKUP($A26,'Return Data'!$B$7:$R$2843,3,0)</f>
        <v>44341</v>
      </c>
      <c r="C26" s="65">
        <f>VLOOKUP($A26,'Return Data'!$B$7:$R$2843,4,0)</f>
        <v>22.2088</v>
      </c>
      <c r="D26" s="65">
        <f>VLOOKUP($A26,'Return Data'!$B$7:$R$2843,10,0)</f>
        <v>4.6380999999999997</v>
      </c>
      <c r="E26" s="66">
        <f t="shared" si="0"/>
        <v>12</v>
      </c>
      <c r="F26" s="65">
        <f>VLOOKUP($A26,'Return Data'!$B$7:$R$2843,11,0)</f>
        <v>27.8307</v>
      </c>
      <c r="G26" s="66">
        <f t="shared" si="1"/>
        <v>10</v>
      </c>
      <c r="H26" s="65">
        <f>VLOOKUP($A26,'Return Data'!$B$7:$R$2843,12,0)</f>
        <v>39.655999999999999</v>
      </c>
      <c r="I26" s="66">
        <f t="shared" si="2"/>
        <v>11</v>
      </c>
      <c r="J26" s="65">
        <f>VLOOKUP($A26,'Return Data'!$B$7:$R$2843,13,0)</f>
        <v>71.833600000000004</v>
      </c>
      <c r="K26" s="66">
        <f t="shared" si="3"/>
        <v>18</v>
      </c>
      <c r="L26" s="65">
        <f>VLOOKUP($A26,'Return Data'!$B$7:$R$2843,17,0)</f>
        <v>16.218900000000001</v>
      </c>
      <c r="M26" s="66">
        <f t="shared" si="4"/>
        <v>20</v>
      </c>
      <c r="N26" s="65">
        <f>VLOOKUP($A26,'Return Data'!$B$7:$R$2843,14,0)</f>
        <v>12.901999999999999</v>
      </c>
      <c r="O26" s="66">
        <f t="shared" si="6"/>
        <v>11</v>
      </c>
      <c r="P26" s="65">
        <f>VLOOKUP($A26,'Return Data'!$B$7:$R$2843,15,0)</f>
        <v>16.033200000000001</v>
      </c>
      <c r="Q26" s="66">
        <f t="shared" si="7"/>
        <v>12</v>
      </c>
      <c r="R26" s="65">
        <f>VLOOKUP($A26,'Return Data'!$B$7:$R$2843,16,0)</f>
        <v>15.709099999999999</v>
      </c>
      <c r="S26" s="67">
        <f t="shared" si="5"/>
        <v>17</v>
      </c>
    </row>
    <row r="27" spans="1:19" x14ac:dyDescent="0.3">
      <c r="A27" s="63" t="s">
        <v>935</v>
      </c>
      <c r="B27" s="64">
        <f>VLOOKUP($A27,'Return Data'!$B$7:$R$2843,3,0)</f>
        <v>44341</v>
      </c>
      <c r="C27" s="65">
        <f>VLOOKUP($A27,'Return Data'!$B$7:$R$2843,4,0)</f>
        <v>733.03060000000005</v>
      </c>
      <c r="D27" s="65">
        <f>VLOOKUP($A27,'Return Data'!$B$7:$R$2843,10,0)</f>
        <v>2.0863</v>
      </c>
      <c r="E27" s="66">
        <f t="shared" si="0"/>
        <v>23</v>
      </c>
      <c r="F27" s="65">
        <f>VLOOKUP($A27,'Return Data'!$B$7:$R$2843,11,0)</f>
        <v>23.728100000000001</v>
      </c>
      <c r="G27" s="66">
        <f t="shared" si="1"/>
        <v>18</v>
      </c>
      <c r="H27" s="65">
        <f>VLOOKUP($A27,'Return Data'!$B$7:$R$2843,12,0)</f>
        <v>36.0184</v>
      </c>
      <c r="I27" s="66">
        <f t="shared" si="2"/>
        <v>18</v>
      </c>
      <c r="J27" s="65">
        <f>VLOOKUP($A27,'Return Data'!$B$7:$R$2843,13,0)</f>
        <v>78.749399999999994</v>
      </c>
      <c r="K27" s="66">
        <f t="shared" si="3"/>
        <v>10</v>
      </c>
      <c r="L27" s="65">
        <f>VLOOKUP($A27,'Return Data'!$B$7:$R$2843,17,0)</f>
        <v>14.2346</v>
      </c>
      <c r="M27" s="66">
        <f t="shared" si="4"/>
        <v>23</v>
      </c>
      <c r="N27" s="65">
        <f>VLOOKUP($A27,'Return Data'!$B$7:$R$2843,14,0)</f>
        <v>10.673</v>
      </c>
      <c r="O27" s="66">
        <f t="shared" si="6"/>
        <v>19</v>
      </c>
      <c r="P27" s="65">
        <f>VLOOKUP($A27,'Return Data'!$B$7:$R$2843,15,0)</f>
        <v>11.791700000000001</v>
      </c>
      <c r="Q27" s="66">
        <f t="shared" si="7"/>
        <v>22</v>
      </c>
      <c r="R27" s="65">
        <f>VLOOKUP($A27,'Return Data'!$B$7:$R$2843,16,0)</f>
        <v>12.526300000000001</v>
      </c>
      <c r="S27" s="67">
        <f t="shared" si="5"/>
        <v>26</v>
      </c>
    </row>
    <row r="28" spans="1:19" x14ac:dyDescent="0.3">
      <c r="A28" s="63" t="s">
        <v>937</v>
      </c>
      <c r="B28" s="64">
        <f>VLOOKUP($A28,'Return Data'!$B$7:$R$2843,3,0)</f>
        <v>44341</v>
      </c>
      <c r="C28" s="65">
        <f>VLOOKUP($A28,'Return Data'!$B$7:$R$2843,4,0)</f>
        <v>165.98</v>
      </c>
      <c r="D28" s="65">
        <f>VLOOKUP($A28,'Return Data'!$B$7:$R$2843,10,0)</f>
        <v>5.4042000000000003</v>
      </c>
      <c r="E28" s="66">
        <f t="shared" si="0"/>
        <v>10</v>
      </c>
      <c r="F28" s="65">
        <f>VLOOKUP($A28,'Return Data'!$B$7:$R$2843,11,0)</f>
        <v>27.070900000000002</v>
      </c>
      <c r="G28" s="66">
        <f t="shared" si="1"/>
        <v>12</v>
      </c>
      <c r="H28" s="65">
        <f>VLOOKUP($A28,'Return Data'!$B$7:$R$2843,12,0)</f>
        <v>39.760899999999999</v>
      </c>
      <c r="I28" s="66">
        <f t="shared" si="2"/>
        <v>10</v>
      </c>
      <c r="J28" s="65">
        <f>VLOOKUP($A28,'Return Data'!$B$7:$R$2843,13,0)</f>
        <v>79.651499999999999</v>
      </c>
      <c r="K28" s="66">
        <f t="shared" si="3"/>
        <v>7</v>
      </c>
      <c r="L28" s="65">
        <f>VLOOKUP($A28,'Return Data'!$B$7:$R$2843,17,0)</f>
        <v>22.402999999999999</v>
      </c>
      <c r="M28" s="66">
        <f t="shared" si="4"/>
        <v>4</v>
      </c>
      <c r="N28" s="65">
        <f>VLOOKUP($A28,'Return Data'!$B$7:$R$2843,14,0)</f>
        <v>13.516500000000001</v>
      </c>
      <c r="O28" s="66">
        <f t="shared" si="6"/>
        <v>9</v>
      </c>
      <c r="P28" s="65">
        <f>VLOOKUP($A28,'Return Data'!$B$7:$R$2843,15,0)</f>
        <v>19.123799999999999</v>
      </c>
      <c r="Q28" s="66">
        <f t="shared" si="7"/>
        <v>3</v>
      </c>
      <c r="R28" s="65">
        <f>VLOOKUP($A28,'Return Data'!$B$7:$R$2843,16,0)</f>
        <v>20.6813</v>
      </c>
      <c r="S28" s="67">
        <f t="shared" si="5"/>
        <v>7</v>
      </c>
    </row>
    <row r="29" spans="1:19" x14ac:dyDescent="0.3">
      <c r="A29" s="63" t="s">
        <v>939</v>
      </c>
      <c r="B29" s="64">
        <f>VLOOKUP($A29,'Return Data'!$B$7:$R$2843,3,0)</f>
        <v>44341</v>
      </c>
      <c r="C29" s="65">
        <f>VLOOKUP($A29,'Return Data'!$B$7:$R$2843,4,0)</f>
        <v>58.886400000000002</v>
      </c>
      <c r="D29" s="65">
        <f>VLOOKUP($A29,'Return Data'!$B$7:$R$2843,10,0)</f>
        <v>15.381399999999999</v>
      </c>
      <c r="E29" s="66">
        <f t="shared" si="0"/>
        <v>1</v>
      </c>
      <c r="F29" s="65">
        <f>VLOOKUP($A29,'Return Data'!$B$7:$R$2843,11,0)</f>
        <v>35.936999999999998</v>
      </c>
      <c r="G29" s="66">
        <f t="shared" si="1"/>
        <v>1</v>
      </c>
      <c r="H29" s="65">
        <f>VLOOKUP($A29,'Return Data'!$B$7:$R$2843,12,0)</f>
        <v>39.0946</v>
      </c>
      <c r="I29" s="66">
        <f t="shared" si="2"/>
        <v>12</v>
      </c>
      <c r="J29" s="65">
        <f>VLOOKUP($A29,'Return Data'!$B$7:$R$2843,13,0)</f>
        <v>63.014099999999999</v>
      </c>
      <c r="K29" s="66">
        <f t="shared" si="3"/>
        <v>25</v>
      </c>
      <c r="L29" s="65">
        <f>VLOOKUP($A29,'Return Data'!$B$7:$R$2843,17,0)</f>
        <v>25.394200000000001</v>
      </c>
      <c r="M29" s="66">
        <f t="shared" si="4"/>
        <v>3</v>
      </c>
      <c r="N29" s="65">
        <f>VLOOKUP($A29,'Return Data'!$B$7:$R$2843,14,0)</f>
        <v>16.4086</v>
      </c>
      <c r="O29" s="66">
        <f t="shared" si="6"/>
        <v>2</v>
      </c>
      <c r="P29" s="65">
        <f>VLOOKUP($A29,'Return Data'!$B$7:$R$2843,15,0)</f>
        <v>16.298999999999999</v>
      </c>
      <c r="Q29" s="66">
        <f t="shared" si="7"/>
        <v>10</v>
      </c>
      <c r="R29" s="65">
        <f>VLOOKUP($A29,'Return Data'!$B$7:$R$2843,16,0)</f>
        <v>18.164400000000001</v>
      </c>
      <c r="S29" s="67">
        <f t="shared" si="5"/>
        <v>8</v>
      </c>
    </row>
    <row r="30" spans="1:19" x14ac:dyDescent="0.3">
      <c r="A30" s="63" t="s">
        <v>1908</v>
      </c>
      <c r="B30" s="64">
        <f>VLOOKUP($A30,'Return Data'!$B$7:$R$2843,3,0)</f>
        <v>44341</v>
      </c>
      <c r="C30" s="65">
        <f>VLOOKUP($A30,'Return Data'!$B$7:$R$2843,4,0)</f>
        <v>328.40429999999998</v>
      </c>
      <c r="D30" s="65">
        <f>VLOOKUP($A30,'Return Data'!$B$7:$R$2843,10,0)</f>
        <v>7.4154999999999998</v>
      </c>
      <c r="E30" s="66">
        <f t="shared" si="0"/>
        <v>3</v>
      </c>
      <c r="F30" s="65">
        <f>VLOOKUP($A30,'Return Data'!$B$7:$R$2843,11,0)</f>
        <v>30.8154</v>
      </c>
      <c r="G30" s="66">
        <f t="shared" si="1"/>
        <v>5</v>
      </c>
      <c r="H30" s="65">
        <f>VLOOKUP($A30,'Return Data'!$B$7:$R$2843,12,0)</f>
        <v>43.015999999999998</v>
      </c>
      <c r="I30" s="66">
        <f t="shared" si="2"/>
        <v>4</v>
      </c>
      <c r="J30" s="65">
        <f>VLOOKUP($A30,'Return Data'!$B$7:$R$2843,13,0)</f>
        <v>81.454300000000003</v>
      </c>
      <c r="K30" s="66">
        <f t="shared" si="3"/>
        <v>5</v>
      </c>
      <c r="L30" s="65">
        <f>VLOOKUP($A30,'Return Data'!$B$7:$R$2843,17,0)</f>
        <v>18.948899999999998</v>
      </c>
      <c r="M30" s="66">
        <f t="shared" si="4"/>
        <v>11</v>
      </c>
      <c r="N30" s="65">
        <f>VLOOKUP($A30,'Return Data'!$B$7:$R$2843,14,0)</f>
        <v>14.579700000000001</v>
      </c>
      <c r="O30" s="66">
        <f t="shared" si="6"/>
        <v>8</v>
      </c>
      <c r="P30" s="65">
        <f>VLOOKUP($A30,'Return Data'!$B$7:$R$2843,15,0)</f>
        <v>16.048500000000001</v>
      </c>
      <c r="Q30" s="66">
        <f t="shared" si="7"/>
        <v>11</v>
      </c>
      <c r="R30" s="65">
        <f>VLOOKUP($A30,'Return Data'!$B$7:$R$2843,16,0)</f>
        <v>16.875499999999999</v>
      </c>
      <c r="S30" s="67">
        <f t="shared" si="5"/>
        <v>12</v>
      </c>
    </row>
    <row r="31" spans="1:19" x14ac:dyDescent="0.3">
      <c r="A31" s="63" t="s">
        <v>941</v>
      </c>
      <c r="B31" s="64">
        <f>VLOOKUP($A31,'Return Data'!$B$7:$R$2843,3,0)</f>
        <v>44341</v>
      </c>
      <c r="C31" s="65">
        <f>VLOOKUP($A31,'Return Data'!$B$7:$R$2843,4,0)</f>
        <v>48.164700000000003</v>
      </c>
      <c r="D31" s="65">
        <f>VLOOKUP($A31,'Return Data'!$B$7:$R$2843,10,0)</f>
        <v>0.88880000000000003</v>
      </c>
      <c r="E31" s="66">
        <f t="shared" si="0"/>
        <v>27</v>
      </c>
      <c r="F31" s="65">
        <f>VLOOKUP($A31,'Return Data'!$B$7:$R$2843,11,0)</f>
        <v>23.2849</v>
      </c>
      <c r="G31" s="66">
        <f t="shared" si="1"/>
        <v>19</v>
      </c>
      <c r="H31" s="65">
        <f>VLOOKUP($A31,'Return Data'!$B$7:$R$2843,12,0)</f>
        <v>32.3613</v>
      </c>
      <c r="I31" s="66">
        <f t="shared" si="2"/>
        <v>22</v>
      </c>
      <c r="J31" s="65">
        <f>VLOOKUP($A31,'Return Data'!$B$7:$R$2843,13,0)</f>
        <v>69.477099999999993</v>
      </c>
      <c r="K31" s="66">
        <f t="shared" si="3"/>
        <v>20</v>
      </c>
      <c r="L31" s="65">
        <f>VLOOKUP($A31,'Return Data'!$B$7:$R$2843,17,0)</f>
        <v>14.966200000000001</v>
      </c>
      <c r="M31" s="66">
        <f t="shared" si="4"/>
        <v>22</v>
      </c>
      <c r="N31" s="65">
        <f>VLOOKUP($A31,'Return Data'!$B$7:$R$2843,14,0)</f>
        <v>11.861700000000001</v>
      </c>
      <c r="O31" s="66">
        <f t="shared" si="6"/>
        <v>16</v>
      </c>
      <c r="P31" s="65">
        <f>VLOOKUP($A31,'Return Data'!$B$7:$R$2843,15,0)</f>
        <v>16.446200000000001</v>
      </c>
      <c r="Q31" s="66">
        <f t="shared" si="7"/>
        <v>9</v>
      </c>
      <c r="R31" s="65">
        <f>VLOOKUP($A31,'Return Data'!$B$7:$R$2843,16,0)</f>
        <v>14.603</v>
      </c>
      <c r="S31" s="67">
        <f t="shared" si="5"/>
        <v>19</v>
      </c>
    </row>
    <row r="32" spans="1:19" x14ac:dyDescent="0.3">
      <c r="A32" s="63" t="s">
        <v>943</v>
      </c>
      <c r="B32" s="64">
        <f>VLOOKUP($A32,'Return Data'!$B$7:$R$2843,3,0)</f>
        <v>44341</v>
      </c>
      <c r="C32" s="65">
        <f>VLOOKUP($A32,'Return Data'!$B$7:$R$2843,4,0)</f>
        <v>312.72969999999998</v>
      </c>
      <c r="D32" s="65">
        <f>VLOOKUP($A32,'Return Data'!$B$7:$R$2843,10,0)</f>
        <v>1.5553999999999999</v>
      </c>
      <c r="E32" s="66">
        <f t="shared" si="0"/>
        <v>25</v>
      </c>
      <c r="F32" s="65">
        <f>VLOOKUP($A32,'Return Data'!$B$7:$R$2843,11,0)</f>
        <v>22.070599999999999</v>
      </c>
      <c r="G32" s="66">
        <f t="shared" si="1"/>
        <v>23</v>
      </c>
      <c r="H32" s="65">
        <f>VLOOKUP($A32,'Return Data'!$B$7:$R$2843,12,0)</f>
        <v>31.841699999999999</v>
      </c>
      <c r="I32" s="66">
        <f t="shared" si="2"/>
        <v>23</v>
      </c>
      <c r="J32" s="65">
        <f>VLOOKUP($A32,'Return Data'!$B$7:$R$2843,13,0)</f>
        <v>68.850200000000001</v>
      </c>
      <c r="K32" s="66">
        <f t="shared" si="3"/>
        <v>21</v>
      </c>
      <c r="L32" s="65">
        <f>VLOOKUP($A32,'Return Data'!$B$7:$R$2843,17,0)</f>
        <v>17.813400000000001</v>
      </c>
      <c r="M32" s="66">
        <f t="shared" si="4"/>
        <v>14</v>
      </c>
      <c r="N32" s="65">
        <f>VLOOKUP($A32,'Return Data'!$B$7:$R$2843,14,0)</f>
        <v>15.344799999999999</v>
      </c>
      <c r="O32" s="66">
        <f t="shared" si="6"/>
        <v>4</v>
      </c>
      <c r="P32" s="65">
        <f>VLOOKUP($A32,'Return Data'!$B$7:$R$2843,15,0)</f>
        <v>15.58</v>
      </c>
      <c r="Q32" s="66">
        <f t="shared" si="7"/>
        <v>14</v>
      </c>
      <c r="R32" s="65">
        <f>VLOOKUP($A32,'Return Data'!$B$7:$R$2843,16,0)</f>
        <v>16.172599999999999</v>
      </c>
      <c r="S32" s="67">
        <f t="shared" si="5"/>
        <v>15</v>
      </c>
    </row>
    <row r="33" spans="1:19" x14ac:dyDescent="0.3">
      <c r="A33" s="63" t="s">
        <v>944</v>
      </c>
      <c r="B33" s="64">
        <f>VLOOKUP($A33,'Return Data'!$B$7:$R$2843,3,0)</f>
        <v>44341</v>
      </c>
      <c r="C33" s="65">
        <f>VLOOKUP($A33,'Return Data'!$B$7:$R$2843,4,0)</f>
        <v>13.6</v>
      </c>
      <c r="D33" s="65">
        <f>VLOOKUP($A33,'Return Data'!$B$7:$R$2843,10,0)</f>
        <v>1.5683</v>
      </c>
      <c r="E33" s="66">
        <f t="shared" si="0"/>
        <v>24</v>
      </c>
      <c r="F33" s="65">
        <f>VLOOKUP($A33,'Return Data'!$B$7:$R$2843,11,0)</f>
        <v>17.545400000000001</v>
      </c>
      <c r="G33" s="66">
        <f t="shared" si="1"/>
        <v>26</v>
      </c>
      <c r="H33" s="65">
        <f>VLOOKUP($A33,'Return Data'!$B$7:$R$2843,12,0)</f>
        <v>28.666</v>
      </c>
      <c r="I33" s="66">
        <f t="shared" si="2"/>
        <v>26</v>
      </c>
      <c r="J33" s="65">
        <f>VLOOKUP($A33,'Return Data'!$B$7:$R$2843,13,0)</f>
        <v>65.853700000000003</v>
      </c>
      <c r="K33" s="66">
        <f t="shared" si="3"/>
        <v>23</v>
      </c>
      <c r="L33" s="65"/>
      <c r="M33" s="66"/>
      <c r="N33" s="65"/>
      <c r="O33" s="66"/>
      <c r="P33" s="65"/>
      <c r="Q33" s="66"/>
      <c r="R33" s="65">
        <f>VLOOKUP($A33,'Return Data'!$B$7:$R$2843,16,0)</f>
        <v>23.292300000000001</v>
      </c>
      <c r="S33" s="67">
        <f t="shared" si="5"/>
        <v>5</v>
      </c>
    </row>
    <row r="34" spans="1:19" x14ac:dyDescent="0.3">
      <c r="A34" s="63" t="s">
        <v>946</v>
      </c>
      <c r="B34" s="64">
        <f>VLOOKUP($A34,'Return Data'!$B$7:$R$2843,3,0)</f>
        <v>44341</v>
      </c>
      <c r="C34" s="65">
        <f>VLOOKUP($A34,'Return Data'!$B$7:$R$2843,4,0)</f>
        <v>88.831400000000002</v>
      </c>
      <c r="D34" s="65">
        <f>VLOOKUP($A34,'Return Data'!$B$7:$R$2843,10,0)</f>
        <v>6.7582000000000004</v>
      </c>
      <c r="E34" s="66">
        <f t="shared" si="0"/>
        <v>6</v>
      </c>
      <c r="F34" s="65">
        <f>VLOOKUP($A34,'Return Data'!$B$7:$R$2843,11,0)</f>
        <v>34.3142</v>
      </c>
      <c r="G34" s="66">
        <f t="shared" si="1"/>
        <v>2</v>
      </c>
      <c r="H34" s="65">
        <f>VLOOKUP($A34,'Return Data'!$B$7:$R$2843,12,0)</f>
        <v>43.754800000000003</v>
      </c>
      <c r="I34" s="66">
        <f t="shared" si="2"/>
        <v>2</v>
      </c>
      <c r="J34" s="65">
        <f>VLOOKUP($A34,'Return Data'!$B$7:$R$2843,13,0)</f>
        <v>86.338700000000003</v>
      </c>
      <c r="K34" s="66">
        <f t="shared" si="3"/>
        <v>3</v>
      </c>
      <c r="L34" s="65">
        <f>VLOOKUP($A34,'Return Data'!$B$7:$R$2843,17,0)</f>
        <v>17.351199999999999</v>
      </c>
      <c r="M34" s="66">
        <f t="shared" si="4"/>
        <v>15</v>
      </c>
      <c r="N34" s="65">
        <f>VLOOKUP($A34,'Return Data'!$B$7:$R$2843,14,0)</f>
        <v>11.657400000000001</v>
      </c>
      <c r="O34" s="66">
        <f t="shared" si="6"/>
        <v>18</v>
      </c>
      <c r="P34" s="65">
        <f>VLOOKUP($A34,'Return Data'!$B$7:$R$2843,15,0)</f>
        <v>13.2301</v>
      </c>
      <c r="Q34" s="66">
        <f t="shared" si="7"/>
        <v>20</v>
      </c>
      <c r="R34" s="65">
        <f>VLOOKUP($A34,'Return Data'!$B$7:$R$2843,16,0)</f>
        <v>13.1577</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4.834696296296296</v>
      </c>
      <c r="E36" s="74"/>
      <c r="F36" s="75">
        <f>AVERAGE(F8:F34)</f>
        <v>25.904148148148145</v>
      </c>
      <c r="G36" s="74"/>
      <c r="H36" s="75">
        <f>AVERAGE(H8:H34)</f>
        <v>37.540914814814819</v>
      </c>
      <c r="I36" s="74"/>
      <c r="J36" s="75">
        <f>AVERAGE(J8:J34)</f>
        <v>74.82350000000001</v>
      </c>
      <c r="K36" s="74"/>
      <c r="L36" s="75">
        <f>AVERAGE(L8:L34)</f>
        <v>18.973158333333334</v>
      </c>
      <c r="M36" s="74"/>
      <c r="N36" s="75">
        <f>AVERAGE(N8:N34)</f>
        <v>13.232913636363635</v>
      </c>
      <c r="O36" s="74"/>
      <c r="P36" s="75">
        <f>AVERAGE(P8:P34)</f>
        <v>16.038613636363635</v>
      </c>
      <c r="Q36" s="74"/>
      <c r="R36" s="75">
        <f>AVERAGE(R8:R34)</f>
        <v>17.499192592592593</v>
      </c>
      <c r="S36" s="76"/>
    </row>
    <row r="37" spans="1:19" x14ac:dyDescent="0.3">
      <c r="A37" s="73" t="s">
        <v>28</v>
      </c>
      <c r="B37" s="74"/>
      <c r="C37" s="74"/>
      <c r="D37" s="75">
        <f>MIN(D8:D34)</f>
        <v>0.88880000000000003</v>
      </c>
      <c r="E37" s="74"/>
      <c r="F37" s="75">
        <f>MIN(F8:F34)</f>
        <v>17.407699999999998</v>
      </c>
      <c r="G37" s="74"/>
      <c r="H37" s="75">
        <f>MIN(H8:H34)</f>
        <v>26.234100000000002</v>
      </c>
      <c r="I37" s="74"/>
      <c r="J37" s="75">
        <f>MIN(J8:J34)</f>
        <v>55.659199999999998</v>
      </c>
      <c r="K37" s="74"/>
      <c r="L37" s="75">
        <f>MIN(L8:L34)</f>
        <v>13.832700000000001</v>
      </c>
      <c r="M37" s="74"/>
      <c r="N37" s="75">
        <f>MIN(N8:N34)</f>
        <v>7.8379000000000003</v>
      </c>
      <c r="O37" s="74"/>
      <c r="P37" s="75">
        <f>MIN(P8:P34)</f>
        <v>11.791700000000001</v>
      </c>
      <c r="Q37" s="74"/>
      <c r="R37" s="75">
        <f>MIN(R8:R34)</f>
        <v>10.831099999999999</v>
      </c>
      <c r="S37" s="76"/>
    </row>
    <row r="38" spans="1:19" ht="15" thickBot="1" x14ac:dyDescent="0.35">
      <c r="A38" s="77" t="s">
        <v>29</v>
      </c>
      <c r="B38" s="78"/>
      <c r="C38" s="78"/>
      <c r="D38" s="79">
        <f>MAX(D8:D34)</f>
        <v>15.381399999999999</v>
      </c>
      <c r="E38" s="78"/>
      <c r="F38" s="79">
        <f>MAX(F8:F34)</f>
        <v>35.936999999999998</v>
      </c>
      <c r="G38" s="78"/>
      <c r="H38" s="79">
        <f>MAX(H8:H34)</f>
        <v>44.913600000000002</v>
      </c>
      <c r="I38" s="78"/>
      <c r="J38" s="79">
        <f>MAX(J8:J34)</f>
        <v>92.070400000000006</v>
      </c>
      <c r="K38" s="78"/>
      <c r="L38" s="79">
        <f>MAX(L8:L34)</f>
        <v>28.020499999999998</v>
      </c>
      <c r="M38" s="78"/>
      <c r="N38" s="79">
        <f>MAX(N8:N34)</f>
        <v>20.895299999999999</v>
      </c>
      <c r="O38" s="78"/>
      <c r="P38" s="79">
        <f>MAX(P8:P34)</f>
        <v>22.7898</v>
      </c>
      <c r="Q38" s="78"/>
      <c r="R38" s="79">
        <f>MAX(R8:R34)</f>
        <v>29.4117</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44341</v>
      </c>
      <c r="C8" s="65">
        <f>VLOOKUP($A8,'Return Data'!$B$7:$R$2843,4,0)</f>
        <v>682.73560767817503</v>
      </c>
      <c r="D8" s="65">
        <f>VLOOKUP($A8,'Return Data'!$B$7:$R$2843,10,0)</f>
        <v>3.0928</v>
      </c>
      <c r="E8" s="66">
        <f t="shared" ref="E8:E34" si="0">RANK(D8,D$8:D$34,0)</f>
        <v>21</v>
      </c>
      <c r="F8" s="65">
        <f>VLOOKUP($A8,'Return Data'!$B$7:$R$2843,11,0)</f>
        <v>23.713699999999999</v>
      </c>
      <c r="G8" s="66">
        <f t="shared" ref="G8:G34" si="1">RANK(F8,F$8:F$34,0)</f>
        <v>15</v>
      </c>
      <c r="H8" s="65">
        <f>VLOOKUP($A8,'Return Data'!$B$7:$R$2843,12,0)</f>
        <v>39.9026</v>
      </c>
      <c r="I8" s="66">
        <f>RANK(H8,H$8:H$34,0)</f>
        <v>8</v>
      </c>
      <c r="J8" s="65">
        <f>VLOOKUP($A8,'Return Data'!$B$7:$R$2843,13,0)</f>
        <v>77.504199999999997</v>
      </c>
      <c r="K8" s="66">
        <f>RANK(J8,J$8:J$34,0)</f>
        <v>10</v>
      </c>
      <c r="L8" s="65">
        <f>VLOOKUP($A8,'Return Data'!$B$7:$R$2843,17,0)</f>
        <v>17.538599999999999</v>
      </c>
      <c r="M8" s="66">
        <f>RANK(L8,L$8:L$34,0)</f>
        <v>11</v>
      </c>
      <c r="N8" s="65">
        <f>VLOOKUP($A8,'Return Data'!$B$7:$R$2843,14,0)</f>
        <v>11.033899999999999</v>
      </c>
      <c r="O8" s="66">
        <f>RANK(N8,N$8:N$34,0)</f>
        <v>15</v>
      </c>
      <c r="P8" s="65">
        <f>VLOOKUP($A8,'Return Data'!$B$7:$R$2843,15,0)</f>
        <v>14.1434</v>
      </c>
      <c r="Q8" s="66">
        <f>RANK(P8,P$8:P$34,0)</f>
        <v>14</v>
      </c>
      <c r="R8" s="65">
        <f>VLOOKUP($A8,'Return Data'!$B$7:$R$2843,16,0)</f>
        <v>17.722000000000001</v>
      </c>
      <c r="S8" s="67">
        <f>RANK(R8,R$8:R$34,0)</f>
        <v>11</v>
      </c>
    </row>
    <row r="9" spans="1:20" x14ac:dyDescent="0.3">
      <c r="A9" s="63" t="s">
        <v>901</v>
      </c>
      <c r="B9" s="64">
        <f>VLOOKUP($A9,'Return Data'!$B$7:$R$2843,3,0)</f>
        <v>44341</v>
      </c>
      <c r="C9" s="65">
        <f>VLOOKUP($A9,'Return Data'!$B$7:$R$2843,4,0)</f>
        <v>17.010000000000002</v>
      </c>
      <c r="D9" s="65">
        <f>VLOOKUP($A9,'Return Data'!$B$7:$R$2843,10,0)</f>
        <v>6.5789</v>
      </c>
      <c r="E9" s="66">
        <f t="shared" si="0"/>
        <v>6</v>
      </c>
      <c r="F9" s="65">
        <f>VLOOKUP($A9,'Return Data'!$B$7:$R$2843,11,0)</f>
        <v>22.815899999999999</v>
      </c>
      <c r="G9" s="66">
        <f t="shared" si="1"/>
        <v>18</v>
      </c>
      <c r="H9" s="65">
        <f>VLOOKUP($A9,'Return Data'!$B$7:$R$2843,12,0)</f>
        <v>34.892899999999997</v>
      </c>
      <c r="I9" s="66">
        <f t="shared" ref="I9:I34" si="2">RANK(H9,H$8:H$34,0)</f>
        <v>18</v>
      </c>
      <c r="J9" s="65">
        <f>VLOOKUP($A9,'Return Data'!$B$7:$R$2843,13,0)</f>
        <v>69.253699999999995</v>
      </c>
      <c r="K9" s="66">
        <f t="shared" ref="K9:K34" si="3">RANK(J9,J$8:J$34,0)</f>
        <v>18</v>
      </c>
      <c r="L9" s="65">
        <f>VLOOKUP($A9,'Return Data'!$B$7:$R$2843,17,0)</f>
        <v>25.945599999999999</v>
      </c>
      <c r="M9" s="66">
        <f t="shared" ref="M9:M34" si="4">RANK(L9,L$8:L$34,0)</f>
        <v>1</v>
      </c>
      <c r="N9" s="65"/>
      <c r="O9" s="66"/>
      <c r="P9" s="65"/>
      <c r="Q9" s="66"/>
      <c r="R9" s="65">
        <f>VLOOKUP($A9,'Return Data'!$B$7:$R$2843,16,0)</f>
        <v>22.747800000000002</v>
      </c>
      <c r="S9" s="67">
        <f t="shared" ref="S9:S34" si="5">RANK(R9,R$8:R$34,0)</f>
        <v>4</v>
      </c>
    </row>
    <row r="10" spans="1:20" x14ac:dyDescent="0.3">
      <c r="A10" s="63" t="s">
        <v>903</v>
      </c>
      <c r="B10" s="64">
        <f>VLOOKUP($A10,'Return Data'!$B$7:$R$2843,3,0)</f>
        <v>44341</v>
      </c>
      <c r="C10" s="65">
        <f>VLOOKUP($A10,'Return Data'!$B$7:$R$2843,4,0)</f>
        <v>47.26</v>
      </c>
      <c r="D10" s="65">
        <f>VLOOKUP($A10,'Return Data'!$B$7:$R$2843,10,0)</f>
        <v>7.4579000000000004</v>
      </c>
      <c r="E10" s="66">
        <f t="shared" si="0"/>
        <v>2</v>
      </c>
      <c r="F10" s="65">
        <f>VLOOKUP($A10,'Return Data'!$B$7:$R$2843,11,0)</f>
        <v>21.678699999999999</v>
      </c>
      <c r="G10" s="66">
        <f t="shared" si="1"/>
        <v>21</v>
      </c>
      <c r="H10" s="65">
        <f>VLOOKUP($A10,'Return Data'!$B$7:$R$2843,12,0)</f>
        <v>34.223199999999999</v>
      </c>
      <c r="I10" s="66">
        <f t="shared" si="2"/>
        <v>21</v>
      </c>
      <c r="J10" s="65">
        <f>VLOOKUP($A10,'Return Data'!$B$7:$R$2843,13,0)</f>
        <v>65.708299999999994</v>
      </c>
      <c r="K10" s="66">
        <f t="shared" si="3"/>
        <v>22</v>
      </c>
      <c r="L10" s="65">
        <f>VLOOKUP($A10,'Return Data'!$B$7:$R$2843,17,0)</f>
        <v>17.776199999999999</v>
      </c>
      <c r="M10" s="66">
        <f t="shared" si="4"/>
        <v>10</v>
      </c>
      <c r="N10" s="65">
        <f>VLOOKUP($A10,'Return Data'!$B$7:$R$2843,14,0)</f>
        <v>7.8170999999999999</v>
      </c>
      <c r="O10" s="66">
        <f t="shared" ref="O10:O34" si="6">RANK(N10,N$8:N$34,0)</f>
        <v>21</v>
      </c>
      <c r="P10" s="65">
        <f>VLOOKUP($A10,'Return Data'!$B$7:$R$2843,15,0)</f>
        <v>12.191599999999999</v>
      </c>
      <c r="Q10" s="66">
        <f t="shared" ref="Q10:Q34" si="7">RANK(P10,P$8:P$34,0)</f>
        <v>20</v>
      </c>
      <c r="R10" s="65">
        <f>VLOOKUP($A10,'Return Data'!$B$7:$R$2843,16,0)</f>
        <v>13.117900000000001</v>
      </c>
      <c r="S10" s="67">
        <f t="shared" si="5"/>
        <v>17</v>
      </c>
    </row>
    <row r="11" spans="1:20" x14ac:dyDescent="0.3">
      <c r="A11" s="63" t="s">
        <v>905</v>
      </c>
      <c r="B11" s="64">
        <f>VLOOKUP($A11,'Return Data'!$B$7:$R$2843,3,0)</f>
        <v>44341</v>
      </c>
      <c r="C11" s="65">
        <f>VLOOKUP($A11,'Return Data'!$B$7:$R$2843,4,0)</f>
        <v>135.82</v>
      </c>
      <c r="D11" s="65">
        <f>VLOOKUP($A11,'Return Data'!$B$7:$R$2843,10,0)</f>
        <v>2.9798</v>
      </c>
      <c r="E11" s="66">
        <f t="shared" si="0"/>
        <v>22</v>
      </c>
      <c r="F11" s="65">
        <f>VLOOKUP($A11,'Return Data'!$B$7:$R$2843,11,0)</f>
        <v>21.582699999999999</v>
      </c>
      <c r="G11" s="66">
        <f t="shared" si="1"/>
        <v>22</v>
      </c>
      <c r="H11" s="65">
        <f>VLOOKUP($A11,'Return Data'!$B$7:$R$2843,12,0)</f>
        <v>34.328899999999997</v>
      </c>
      <c r="I11" s="66">
        <f t="shared" si="2"/>
        <v>20</v>
      </c>
      <c r="J11" s="65">
        <f>VLOOKUP($A11,'Return Data'!$B$7:$R$2843,13,0)</f>
        <v>72.054699999999997</v>
      </c>
      <c r="K11" s="66">
        <f t="shared" si="3"/>
        <v>15</v>
      </c>
      <c r="L11" s="65">
        <f>VLOOKUP($A11,'Return Data'!$B$7:$R$2843,17,0)</f>
        <v>19.573799999999999</v>
      </c>
      <c r="M11" s="66">
        <f t="shared" si="4"/>
        <v>6</v>
      </c>
      <c r="N11" s="65">
        <f>VLOOKUP($A11,'Return Data'!$B$7:$R$2843,14,0)</f>
        <v>13.280799999999999</v>
      </c>
      <c r="O11" s="66">
        <f t="shared" si="6"/>
        <v>8</v>
      </c>
      <c r="P11" s="65">
        <f>VLOOKUP($A11,'Return Data'!$B$7:$R$2843,15,0)</f>
        <v>18.0562</v>
      </c>
      <c r="Q11" s="66">
        <f t="shared" si="7"/>
        <v>2</v>
      </c>
      <c r="R11" s="65">
        <f>VLOOKUP($A11,'Return Data'!$B$7:$R$2843,16,0)</f>
        <v>17.453299999999999</v>
      </c>
      <c r="S11" s="67">
        <f t="shared" si="5"/>
        <v>12</v>
      </c>
    </row>
    <row r="12" spans="1:20" x14ac:dyDescent="0.3">
      <c r="A12" s="63" t="s">
        <v>907</v>
      </c>
      <c r="B12" s="64">
        <f>VLOOKUP($A12,'Return Data'!$B$7:$R$2843,3,0)</f>
        <v>44341</v>
      </c>
      <c r="C12" s="65">
        <f>VLOOKUP($A12,'Return Data'!$B$7:$R$2843,4,0)</f>
        <v>319.512</v>
      </c>
      <c r="D12" s="65">
        <f>VLOOKUP($A12,'Return Data'!$B$7:$R$2843,10,0)</f>
        <v>7.0223000000000004</v>
      </c>
      <c r="E12" s="66">
        <f t="shared" si="0"/>
        <v>4</v>
      </c>
      <c r="F12" s="65">
        <f>VLOOKUP($A12,'Return Data'!$B$7:$R$2843,11,0)</f>
        <v>29.0608</v>
      </c>
      <c r="G12" s="66">
        <f t="shared" si="1"/>
        <v>7</v>
      </c>
      <c r="H12" s="65">
        <f>VLOOKUP($A12,'Return Data'!$B$7:$R$2843,12,0)</f>
        <v>40.230899999999998</v>
      </c>
      <c r="I12" s="66">
        <f t="shared" si="2"/>
        <v>5</v>
      </c>
      <c r="J12" s="65">
        <f>VLOOKUP($A12,'Return Data'!$B$7:$R$2843,13,0)</f>
        <v>77.850499999999997</v>
      </c>
      <c r="K12" s="66">
        <f t="shared" si="3"/>
        <v>7</v>
      </c>
      <c r="L12" s="65">
        <f>VLOOKUP($A12,'Return Data'!$B$7:$R$2843,17,0)</f>
        <v>19.669799999999999</v>
      </c>
      <c r="M12" s="66">
        <f t="shared" si="4"/>
        <v>5</v>
      </c>
      <c r="N12" s="65">
        <f>VLOOKUP($A12,'Return Data'!$B$7:$R$2843,14,0)</f>
        <v>14.034599999999999</v>
      </c>
      <c r="O12" s="66">
        <f t="shared" si="6"/>
        <v>5</v>
      </c>
      <c r="P12" s="65">
        <f>VLOOKUP($A12,'Return Data'!$B$7:$R$2843,15,0)</f>
        <v>16.718399999999999</v>
      </c>
      <c r="Q12" s="66">
        <f t="shared" si="7"/>
        <v>4</v>
      </c>
      <c r="R12" s="65">
        <f>VLOOKUP($A12,'Return Data'!$B$7:$R$2843,16,0)</f>
        <v>17.8994</v>
      </c>
      <c r="S12" s="67">
        <f t="shared" si="5"/>
        <v>10</v>
      </c>
    </row>
    <row r="13" spans="1:20" x14ac:dyDescent="0.3">
      <c r="A13" s="63" t="s">
        <v>909</v>
      </c>
      <c r="B13" s="64">
        <f>VLOOKUP($A13,'Return Data'!$B$7:$R$2843,3,0)</f>
        <v>44341</v>
      </c>
      <c r="C13" s="65">
        <f>VLOOKUP($A13,'Return Data'!$B$7:$R$2843,4,0)</f>
        <v>45.009</v>
      </c>
      <c r="D13" s="65">
        <f>VLOOKUP($A13,'Return Data'!$B$7:$R$2843,10,0)</f>
        <v>3.2198000000000002</v>
      </c>
      <c r="E13" s="66">
        <f t="shared" si="0"/>
        <v>20</v>
      </c>
      <c r="F13" s="65">
        <f>VLOOKUP($A13,'Return Data'!$B$7:$R$2843,11,0)</f>
        <v>25.864100000000001</v>
      </c>
      <c r="G13" s="66">
        <f t="shared" si="1"/>
        <v>13</v>
      </c>
      <c r="H13" s="65">
        <f>VLOOKUP($A13,'Return Data'!$B$7:$R$2843,12,0)</f>
        <v>37.281199999999998</v>
      </c>
      <c r="I13" s="66">
        <f t="shared" si="2"/>
        <v>14</v>
      </c>
      <c r="J13" s="65">
        <f>VLOOKUP($A13,'Return Data'!$B$7:$R$2843,13,0)</f>
        <v>72.487899999999996</v>
      </c>
      <c r="K13" s="66">
        <f t="shared" si="3"/>
        <v>14</v>
      </c>
      <c r="L13" s="65">
        <f>VLOOKUP($A13,'Return Data'!$B$7:$R$2843,17,0)</f>
        <v>19.2408</v>
      </c>
      <c r="M13" s="66">
        <f t="shared" si="4"/>
        <v>7</v>
      </c>
      <c r="N13" s="65">
        <f>VLOOKUP($A13,'Return Data'!$B$7:$R$2843,14,0)</f>
        <v>13.616199999999999</v>
      </c>
      <c r="O13" s="66">
        <f t="shared" si="6"/>
        <v>7</v>
      </c>
      <c r="P13" s="65">
        <f>VLOOKUP($A13,'Return Data'!$B$7:$R$2843,15,0)</f>
        <v>15.463800000000001</v>
      </c>
      <c r="Q13" s="66">
        <f t="shared" si="7"/>
        <v>8</v>
      </c>
      <c r="R13" s="65">
        <f>VLOOKUP($A13,'Return Data'!$B$7:$R$2843,16,0)</f>
        <v>11.3809</v>
      </c>
      <c r="S13" s="67">
        <f t="shared" si="5"/>
        <v>26</v>
      </c>
    </row>
    <row r="14" spans="1:20" x14ac:dyDescent="0.3">
      <c r="A14" s="63" t="s">
        <v>910</v>
      </c>
      <c r="B14" s="64">
        <f>VLOOKUP($A14,'Return Data'!$B$7:$R$2843,3,0)</f>
        <v>44341</v>
      </c>
      <c r="C14" s="65">
        <f>VLOOKUP($A14,'Return Data'!$B$7:$R$2843,4,0)</f>
        <v>105.3142</v>
      </c>
      <c r="D14" s="65">
        <f>VLOOKUP($A14,'Return Data'!$B$7:$R$2843,10,0)</f>
        <v>3.5438000000000001</v>
      </c>
      <c r="E14" s="66">
        <f t="shared" si="0"/>
        <v>19</v>
      </c>
      <c r="F14" s="65">
        <f>VLOOKUP($A14,'Return Data'!$B$7:$R$2843,11,0)</f>
        <v>28.0501</v>
      </c>
      <c r="G14" s="66">
        <f t="shared" si="1"/>
        <v>9</v>
      </c>
      <c r="H14" s="65">
        <f>VLOOKUP($A14,'Return Data'!$B$7:$R$2843,12,0)</f>
        <v>44.044199999999996</v>
      </c>
      <c r="I14" s="66">
        <f t="shared" si="2"/>
        <v>1</v>
      </c>
      <c r="J14" s="65">
        <f>VLOOKUP($A14,'Return Data'!$B$7:$R$2843,13,0)</f>
        <v>90.4161</v>
      </c>
      <c r="K14" s="66">
        <f t="shared" si="3"/>
        <v>1</v>
      </c>
      <c r="L14" s="65">
        <f>VLOOKUP($A14,'Return Data'!$B$7:$R$2843,17,0)</f>
        <v>14.7287</v>
      </c>
      <c r="M14" s="66">
        <f t="shared" si="4"/>
        <v>20</v>
      </c>
      <c r="N14" s="65">
        <f>VLOOKUP($A14,'Return Data'!$B$7:$R$2843,14,0)</f>
        <v>9.6110000000000007</v>
      </c>
      <c r="O14" s="66">
        <f t="shared" si="6"/>
        <v>20</v>
      </c>
      <c r="P14" s="65">
        <f>VLOOKUP($A14,'Return Data'!$B$7:$R$2843,15,0)</f>
        <v>11.498900000000001</v>
      </c>
      <c r="Q14" s="66">
        <f t="shared" si="7"/>
        <v>21</v>
      </c>
      <c r="R14" s="65">
        <f>VLOOKUP($A14,'Return Data'!$B$7:$R$2843,16,0)</f>
        <v>15.5997</v>
      </c>
      <c r="S14" s="67">
        <f t="shared" si="5"/>
        <v>14</v>
      </c>
    </row>
    <row r="15" spans="1:20" x14ac:dyDescent="0.3">
      <c r="A15" s="63" t="s">
        <v>913</v>
      </c>
      <c r="B15" s="64">
        <f>VLOOKUP($A15,'Return Data'!$B$7:$R$2843,3,0)</f>
        <v>44341</v>
      </c>
      <c r="C15" s="65">
        <f>VLOOKUP($A15,'Return Data'!$B$7:$R$2843,4,0)</f>
        <v>210.23678132553999</v>
      </c>
      <c r="D15" s="65">
        <f>VLOOKUP($A15,'Return Data'!$B$7:$R$2843,10,0)</f>
        <v>4.0911999999999997</v>
      </c>
      <c r="E15" s="66">
        <f t="shared" si="0"/>
        <v>13</v>
      </c>
      <c r="F15" s="65">
        <f>VLOOKUP($A15,'Return Data'!$B$7:$R$2843,11,0)</f>
        <v>30.968699999999998</v>
      </c>
      <c r="G15" s="66">
        <f t="shared" si="1"/>
        <v>3</v>
      </c>
      <c r="H15" s="65">
        <f>VLOOKUP($A15,'Return Data'!$B$7:$R$2843,12,0)</f>
        <v>39.931800000000003</v>
      </c>
      <c r="I15" s="66">
        <f t="shared" si="2"/>
        <v>7</v>
      </c>
      <c r="J15" s="65">
        <f>VLOOKUP($A15,'Return Data'!$B$7:$R$2843,13,0)</f>
        <v>84.766400000000004</v>
      </c>
      <c r="K15" s="66">
        <f t="shared" si="3"/>
        <v>4</v>
      </c>
      <c r="L15" s="65">
        <f>VLOOKUP($A15,'Return Data'!$B$7:$R$2843,17,0)</f>
        <v>16.532499999999999</v>
      </c>
      <c r="M15" s="66">
        <f t="shared" si="4"/>
        <v>16</v>
      </c>
      <c r="N15" s="65">
        <f>VLOOKUP($A15,'Return Data'!$B$7:$R$2843,14,0)</f>
        <v>12.735900000000001</v>
      </c>
      <c r="O15" s="66">
        <f t="shared" si="6"/>
        <v>9</v>
      </c>
      <c r="P15" s="65">
        <f>VLOOKUP($A15,'Return Data'!$B$7:$R$2843,15,0)</f>
        <v>13.598699999999999</v>
      </c>
      <c r="Q15" s="66">
        <f t="shared" si="7"/>
        <v>17</v>
      </c>
      <c r="R15" s="65">
        <f>VLOOKUP($A15,'Return Data'!$B$7:$R$2843,16,0)</f>
        <v>11.810499999999999</v>
      </c>
      <c r="S15" s="67">
        <f t="shared" si="5"/>
        <v>24</v>
      </c>
    </row>
    <row r="16" spans="1:20" x14ac:dyDescent="0.3">
      <c r="A16" s="63" t="s">
        <v>915</v>
      </c>
      <c r="B16" s="64">
        <f>VLOOKUP($A16,'Return Data'!$B$7:$R$2843,3,0)</f>
        <v>44341</v>
      </c>
      <c r="C16" s="65">
        <f>VLOOKUP($A16,'Return Data'!$B$7:$R$2843,4,0)</f>
        <v>13.688499999999999</v>
      </c>
      <c r="D16" s="65">
        <f>VLOOKUP($A16,'Return Data'!$B$7:$R$2843,10,0)</f>
        <v>3.6215000000000002</v>
      </c>
      <c r="E16" s="66">
        <f t="shared" si="0"/>
        <v>18</v>
      </c>
      <c r="F16" s="65">
        <f>VLOOKUP($A16,'Return Data'!$B$7:$R$2843,11,0)</f>
        <v>23.2698</v>
      </c>
      <c r="G16" s="66">
        <f t="shared" si="1"/>
        <v>17</v>
      </c>
      <c r="H16" s="65">
        <f>VLOOKUP($A16,'Return Data'!$B$7:$R$2843,12,0)</f>
        <v>36.677300000000002</v>
      </c>
      <c r="I16" s="66">
        <f t="shared" si="2"/>
        <v>16</v>
      </c>
      <c r="J16" s="65">
        <f>VLOOKUP($A16,'Return Data'!$B$7:$R$2843,13,0)</f>
        <v>70.724299999999999</v>
      </c>
      <c r="K16" s="66">
        <f t="shared" si="3"/>
        <v>16</v>
      </c>
      <c r="L16" s="65">
        <f>VLOOKUP($A16,'Return Data'!$B$7:$R$2843,17,0)</f>
        <v>17.259799999999998</v>
      </c>
      <c r="M16" s="66">
        <f t="shared" si="4"/>
        <v>13</v>
      </c>
      <c r="N16" s="65"/>
      <c r="O16" s="66"/>
      <c r="P16" s="65"/>
      <c r="Q16" s="66"/>
      <c r="R16" s="65">
        <f>VLOOKUP($A16,'Return Data'!$B$7:$R$2843,16,0)</f>
        <v>15.632400000000001</v>
      </c>
      <c r="S16" s="67">
        <f t="shared" si="5"/>
        <v>13</v>
      </c>
    </row>
    <row r="17" spans="1:19" x14ac:dyDescent="0.3">
      <c r="A17" s="63" t="s">
        <v>916</v>
      </c>
      <c r="B17" s="64">
        <f>VLOOKUP($A17,'Return Data'!$B$7:$R$2843,3,0)</f>
        <v>44341</v>
      </c>
      <c r="C17" s="65">
        <f>VLOOKUP($A17,'Return Data'!$B$7:$R$2843,4,0)</f>
        <v>438.89</v>
      </c>
      <c r="D17" s="65">
        <f>VLOOKUP($A17,'Return Data'!$B$7:$R$2843,10,0)</f>
        <v>4.0838000000000001</v>
      </c>
      <c r="E17" s="66">
        <f t="shared" si="0"/>
        <v>14</v>
      </c>
      <c r="F17" s="65">
        <f>VLOOKUP($A17,'Return Data'!$B$7:$R$2843,11,0)</f>
        <v>29.096699999999998</v>
      </c>
      <c r="G17" s="66">
        <f t="shared" si="1"/>
        <v>6</v>
      </c>
      <c r="H17" s="65">
        <f>VLOOKUP($A17,'Return Data'!$B$7:$R$2843,12,0)</f>
        <v>36.951999999999998</v>
      </c>
      <c r="I17" s="66">
        <f t="shared" si="2"/>
        <v>15</v>
      </c>
      <c r="J17" s="65">
        <f>VLOOKUP($A17,'Return Data'!$B$7:$R$2843,13,0)</f>
        <v>75.668400000000005</v>
      </c>
      <c r="K17" s="66">
        <f t="shared" si="3"/>
        <v>11</v>
      </c>
      <c r="L17" s="65">
        <f>VLOOKUP($A17,'Return Data'!$B$7:$R$2843,17,0)</f>
        <v>15.5153</v>
      </c>
      <c r="M17" s="66">
        <f t="shared" si="4"/>
        <v>17</v>
      </c>
      <c r="N17" s="65">
        <f>VLOOKUP($A17,'Return Data'!$B$7:$R$2843,14,0)</f>
        <v>11.5776</v>
      </c>
      <c r="O17" s="66">
        <f t="shared" si="6"/>
        <v>11</v>
      </c>
      <c r="P17" s="65">
        <f>VLOOKUP($A17,'Return Data'!$B$7:$R$2843,15,0)</f>
        <v>13.7797</v>
      </c>
      <c r="Q17" s="66">
        <f t="shared" si="7"/>
        <v>16</v>
      </c>
      <c r="R17" s="65">
        <f>VLOOKUP($A17,'Return Data'!$B$7:$R$2843,16,0)</f>
        <v>17.961400000000001</v>
      </c>
      <c r="S17" s="67">
        <f t="shared" si="5"/>
        <v>9</v>
      </c>
    </row>
    <row r="18" spans="1:19" x14ac:dyDescent="0.3">
      <c r="A18" s="63" t="s">
        <v>919</v>
      </c>
      <c r="B18" s="64">
        <f>VLOOKUP($A18,'Return Data'!$B$7:$R$2843,3,0)</f>
        <v>44341</v>
      </c>
      <c r="C18" s="65">
        <f>VLOOKUP($A18,'Return Data'!$B$7:$R$2843,4,0)</f>
        <v>60.4</v>
      </c>
      <c r="D18" s="65">
        <f>VLOOKUP($A18,'Return Data'!$B$7:$R$2843,10,0)</f>
        <v>5.2264999999999997</v>
      </c>
      <c r="E18" s="66">
        <f t="shared" si="0"/>
        <v>9</v>
      </c>
      <c r="F18" s="65">
        <f>VLOOKUP($A18,'Return Data'!$B$7:$R$2843,11,0)</f>
        <v>25.389199999999999</v>
      </c>
      <c r="G18" s="66">
        <f t="shared" si="1"/>
        <v>14</v>
      </c>
      <c r="H18" s="65">
        <f>VLOOKUP($A18,'Return Data'!$B$7:$R$2843,12,0)</f>
        <v>37.616799999999998</v>
      </c>
      <c r="I18" s="66">
        <f t="shared" si="2"/>
        <v>12</v>
      </c>
      <c r="J18" s="65">
        <f>VLOOKUP($A18,'Return Data'!$B$7:$R$2843,13,0)</f>
        <v>78.751099999999994</v>
      </c>
      <c r="K18" s="66">
        <f t="shared" si="3"/>
        <v>6</v>
      </c>
      <c r="L18" s="65">
        <f>VLOOKUP($A18,'Return Data'!$B$7:$R$2843,17,0)</f>
        <v>15.488300000000001</v>
      </c>
      <c r="M18" s="66">
        <f t="shared" si="4"/>
        <v>18</v>
      </c>
      <c r="N18" s="65">
        <f>VLOOKUP($A18,'Return Data'!$B$7:$R$2843,14,0)</f>
        <v>10.440200000000001</v>
      </c>
      <c r="O18" s="66">
        <f t="shared" si="6"/>
        <v>18</v>
      </c>
      <c r="P18" s="65">
        <f>VLOOKUP($A18,'Return Data'!$B$7:$R$2843,15,0)</f>
        <v>14.275</v>
      </c>
      <c r="Q18" s="66">
        <f t="shared" si="7"/>
        <v>13</v>
      </c>
      <c r="R18" s="65">
        <f>VLOOKUP($A18,'Return Data'!$B$7:$R$2843,16,0)</f>
        <v>12.0532</v>
      </c>
      <c r="S18" s="67">
        <f t="shared" si="5"/>
        <v>22</v>
      </c>
    </row>
    <row r="19" spans="1:19" x14ac:dyDescent="0.3">
      <c r="A19" s="63" t="s">
        <v>920</v>
      </c>
      <c r="B19" s="64">
        <f>VLOOKUP($A19,'Return Data'!$B$7:$R$2843,3,0)</f>
        <v>44341</v>
      </c>
      <c r="C19" s="65">
        <f>VLOOKUP($A19,'Return Data'!$B$7:$R$2843,4,0)</f>
        <v>45.21</v>
      </c>
      <c r="D19" s="65">
        <f>VLOOKUP($A19,'Return Data'!$B$7:$R$2843,10,0)</f>
        <v>0.87009999999999998</v>
      </c>
      <c r="E19" s="66">
        <f t="shared" si="0"/>
        <v>26</v>
      </c>
      <c r="F19" s="65">
        <f>VLOOKUP($A19,'Return Data'!$B$7:$R$2843,11,0)</f>
        <v>19.729900000000001</v>
      </c>
      <c r="G19" s="66">
        <f t="shared" si="1"/>
        <v>24</v>
      </c>
      <c r="H19" s="65">
        <f>VLOOKUP($A19,'Return Data'!$B$7:$R$2843,12,0)</f>
        <v>28.950399999999998</v>
      </c>
      <c r="I19" s="66">
        <f t="shared" si="2"/>
        <v>25</v>
      </c>
      <c r="J19" s="65">
        <f>VLOOKUP($A19,'Return Data'!$B$7:$R$2843,13,0)</f>
        <v>60.262300000000003</v>
      </c>
      <c r="K19" s="66">
        <f t="shared" si="3"/>
        <v>26</v>
      </c>
      <c r="L19" s="65">
        <f>VLOOKUP($A19,'Return Data'!$B$7:$R$2843,17,0)</f>
        <v>14.9817</v>
      </c>
      <c r="M19" s="66">
        <f t="shared" si="4"/>
        <v>19</v>
      </c>
      <c r="N19" s="65">
        <f>VLOOKUP($A19,'Return Data'!$B$7:$R$2843,14,0)</f>
        <v>11.210800000000001</v>
      </c>
      <c r="O19" s="66">
        <f t="shared" si="6"/>
        <v>13</v>
      </c>
      <c r="P19" s="65">
        <f>VLOOKUP($A19,'Return Data'!$B$7:$R$2843,15,0)</f>
        <v>14.957800000000001</v>
      </c>
      <c r="Q19" s="66">
        <f t="shared" si="7"/>
        <v>11</v>
      </c>
      <c r="R19" s="65">
        <f>VLOOKUP($A19,'Return Data'!$B$7:$R$2843,16,0)</f>
        <v>11.5505</v>
      </c>
      <c r="S19" s="67">
        <f t="shared" si="5"/>
        <v>25</v>
      </c>
    </row>
    <row r="20" spans="1:19" x14ac:dyDescent="0.3">
      <c r="A20" s="63" t="s">
        <v>922</v>
      </c>
      <c r="B20" s="64">
        <f>VLOOKUP($A20,'Return Data'!$B$7:$R$2843,3,0)</f>
        <v>44341</v>
      </c>
      <c r="C20" s="65">
        <f>VLOOKUP($A20,'Return Data'!$B$7:$R$2843,4,0)</f>
        <v>169.91800000000001</v>
      </c>
      <c r="D20" s="65">
        <f>VLOOKUP($A20,'Return Data'!$B$7:$R$2843,10,0)</f>
        <v>3.9788000000000001</v>
      </c>
      <c r="E20" s="66">
        <f t="shared" si="0"/>
        <v>17</v>
      </c>
      <c r="F20" s="65">
        <f>VLOOKUP($A20,'Return Data'!$B$7:$R$2843,11,0)</f>
        <v>21.724699999999999</v>
      </c>
      <c r="G20" s="66">
        <f t="shared" si="1"/>
        <v>20</v>
      </c>
      <c r="H20" s="65">
        <f>VLOOKUP($A20,'Return Data'!$B$7:$R$2843,12,0)</f>
        <v>34.404299999999999</v>
      </c>
      <c r="I20" s="66">
        <f t="shared" si="2"/>
        <v>19</v>
      </c>
      <c r="J20" s="65">
        <f>VLOOKUP($A20,'Return Data'!$B$7:$R$2843,13,0)</f>
        <v>68.440799999999996</v>
      </c>
      <c r="K20" s="66">
        <f t="shared" si="3"/>
        <v>19</v>
      </c>
      <c r="L20" s="65">
        <f>VLOOKUP($A20,'Return Data'!$B$7:$R$2843,17,0)</f>
        <v>18.180299999999999</v>
      </c>
      <c r="M20" s="66">
        <f t="shared" si="4"/>
        <v>8</v>
      </c>
      <c r="N20" s="65">
        <f>VLOOKUP($A20,'Return Data'!$B$7:$R$2843,14,0)</f>
        <v>14.6175</v>
      </c>
      <c r="O20" s="66">
        <f t="shared" si="6"/>
        <v>3</v>
      </c>
      <c r="P20" s="65">
        <f>VLOOKUP($A20,'Return Data'!$B$7:$R$2843,15,0)</f>
        <v>16.174600000000002</v>
      </c>
      <c r="Q20" s="66">
        <f t="shared" si="7"/>
        <v>5</v>
      </c>
      <c r="R20" s="65">
        <f>VLOOKUP($A20,'Return Data'!$B$7:$R$2843,16,0)</f>
        <v>18.464600000000001</v>
      </c>
      <c r="S20" s="67">
        <f t="shared" si="5"/>
        <v>7</v>
      </c>
    </row>
    <row r="21" spans="1:19" x14ac:dyDescent="0.3">
      <c r="A21" s="63" t="s">
        <v>925</v>
      </c>
      <c r="B21" s="64">
        <f>VLOOKUP($A21,'Return Data'!$B$7:$R$2843,3,0)</f>
        <v>44341</v>
      </c>
      <c r="C21" s="65">
        <f>VLOOKUP($A21,'Return Data'!$B$7:$R$2843,4,0)</f>
        <v>60.082999999999998</v>
      </c>
      <c r="D21" s="65">
        <f>VLOOKUP($A21,'Return Data'!$B$7:$R$2843,10,0)</f>
        <v>4.1589</v>
      </c>
      <c r="E21" s="66">
        <f t="shared" si="0"/>
        <v>12</v>
      </c>
      <c r="F21" s="65">
        <f>VLOOKUP($A21,'Return Data'!$B$7:$R$2843,11,0)</f>
        <v>16.906600000000001</v>
      </c>
      <c r="G21" s="66">
        <f t="shared" si="1"/>
        <v>27</v>
      </c>
      <c r="H21" s="65">
        <f>VLOOKUP($A21,'Return Data'!$B$7:$R$2843,12,0)</f>
        <v>25.415900000000001</v>
      </c>
      <c r="I21" s="66">
        <f t="shared" si="2"/>
        <v>27</v>
      </c>
      <c r="J21" s="65">
        <f>VLOOKUP($A21,'Return Data'!$B$7:$R$2843,13,0)</f>
        <v>54.292400000000001</v>
      </c>
      <c r="K21" s="66">
        <f t="shared" si="3"/>
        <v>27</v>
      </c>
      <c r="L21" s="65">
        <f>VLOOKUP($A21,'Return Data'!$B$7:$R$2843,17,0)</f>
        <v>12.867599999999999</v>
      </c>
      <c r="M21" s="66">
        <f t="shared" si="4"/>
        <v>24</v>
      </c>
      <c r="N21" s="65">
        <f>VLOOKUP($A21,'Return Data'!$B$7:$R$2843,14,0)</f>
        <v>6.9329000000000001</v>
      </c>
      <c r="O21" s="66">
        <f t="shared" si="6"/>
        <v>22</v>
      </c>
      <c r="P21" s="65">
        <f>VLOOKUP($A21,'Return Data'!$B$7:$R$2843,15,0)</f>
        <v>12.379</v>
      </c>
      <c r="Q21" s="66">
        <f t="shared" si="7"/>
        <v>19</v>
      </c>
      <c r="R21" s="65">
        <f>VLOOKUP($A21,'Return Data'!$B$7:$R$2843,16,0)</f>
        <v>12.680899999999999</v>
      </c>
      <c r="S21" s="67">
        <f t="shared" si="5"/>
        <v>19</v>
      </c>
    </row>
    <row r="22" spans="1:19" x14ac:dyDescent="0.3">
      <c r="A22" s="63" t="s">
        <v>927</v>
      </c>
      <c r="B22" s="64">
        <f>VLOOKUP($A22,'Return Data'!$B$7:$R$2843,3,0)</f>
        <v>44341</v>
      </c>
      <c r="C22" s="65">
        <f>VLOOKUP($A22,'Return Data'!$B$7:$R$2843,4,0)</f>
        <v>20.253</v>
      </c>
      <c r="D22" s="65">
        <f>VLOOKUP($A22,'Return Data'!$B$7:$R$2843,10,0)</f>
        <v>4.2583000000000002</v>
      </c>
      <c r="E22" s="66">
        <f t="shared" si="0"/>
        <v>11</v>
      </c>
      <c r="F22" s="65">
        <f>VLOOKUP($A22,'Return Data'!$B$7:$R$2843,11,0)</f>
        <v>19.0534</v>
      </c>
      <c r="G22" s="66">
        <f t="shared" si="1"/>
        <v>25</v>
      </c>
      <c r="H22" s="65">
        <f>VLOOKUP($A22,'Return Data'!$B$7:$R$2843,12,0)</f>
        <v>30.190799999999999</v>
      </c>
      <c r="I22" s="66">
        <f t="shared" si="2"/>
        <v>24</v>
      </c>
      <c r="J22" s="65">
        <f>VLOOKUP($A22,'Return Data'!$B$7:$R$2843,13,0)</f>
        <v>61.845300000000002</v>
      </c>
      <c r="K22" s="66">
        <f t="shared" si="3"/>
        <v>24</v>
      </c>
      <c r="L22" s="65">
        <f>VLOOKUP($A22,'Return Data'!$B$7:$R$2843,17,0)</f>
        <v>16.785799999999998</v>
      </c>
      <c r="M22" s="66">
        <f t="shared" si="4"/>
        <v>15</v>
      </c>
      <c r="N22" s="65">
        <f>VLOOKUP($A22,'Return Data'!$B$7:$R$2843,14,0)</f>
        <v>11.2432</v>
      </c>
      <c r="O22" s="66">
        <f t="shared" si="6"/>
        <v>12</v>
      </c>
      <c r="P22" s="65">
        <f>VLOOKUP($A22,'Return Data'!$B$7:$R$2843,15,0)</f>
        <v>16.1265</v>
      </c>
      <c r="Q22" s="66">
        <f t="shared" si="7"/>
        <v>6</v>
      </c>
      <c r="R22" s="65">
        <f>VLOOKUP($A22,'Return Data'!$B$7:$R$2843,16,0)</f>
        <v>11.955</v>
      </c>
      <c r="S22" s="67">
        <f t="shared" si="5"/>
        <v>23</v>
      </c>
    </row>
    <row r="23" spans="1:19" x14ac:dyDescent="0.3">
      <c r="A23" s="63" t="s">
        <v>929</v>
      </c>
      <c r="B23" s="64">
        <f>VLOOKUP($A23,'Return Data'!$B$7:$R$2843,3,0)</f>
        <v>44341</v>
      </c>
      <c r="C23" s="65">
        <f>VLOOKUP($A23,'Return Data'!$B$7:$R$2843,4,0)</f>
        <v>13.9968</v>
      </c>
      <c r="D23" s="65">
        <f>VLOOKUP($A23,'Return Data'!$B$7:$R$2843,10,0)</f>
        <v>5.6043000000000003</v>
      </c>
      <c r="E23" s="66">
        <f t="shared" si="0"/>
        <v>7</v>
      </c>
      <c r="F23" s="65">
        <f>VLOOKUP($A23,'Return Data'!$B$7:$R$2843,11,0)</f>
        <v>29.696100000000001</v>
      </c>
      <c r="G23" s="66">
        <f t="shared" si="1"/>
        <v>5</v>
      </c>
      <c r="H23" s="65">
        <f>VLOOKUP($A23,'Return Data'!$B$7:$R$2843,12,0)</f>
        <v>39.812800000000003</v>
      </c>
      <c r="I23" s="66">
        <f t="shared" si="2"/>
        <v>9</v>
      </c>
      <c r="J23" s="65">
        <f>VLOOKUP($A23,'Return Data'!$B$7:$R$2843,13,0)</f>
        <v>74.674000000000007</v>
      </c>
      <c r="K23" s="66">
        <f t="shared" si="3"/>
        <v>13</v>
      </c>
      <c r="L23" s="65"/>
      <c r="M23" s="66"/>
      <c r="N23" s="65"/>
      <c r="O23" s="66"/>
      <c r="P23" s="65"/>
      <c r="Q23" s="66"/>
      <c r="R23" s="65">
        <f>VLOOKUP($A23,'Return Data'!$B$7:$R$2843,16,0)</f>
        <v>27.087399999999999</v>
      </c>
      <c r="S23" s="67">
        <f t="shared" si="5"/>
        <v>1</v>
      </c>
    </row>
    <row r="24" spans="1:19" x14ac:dyDescent="0.3">
      <c r="A24" s="63" t="s">
        <v>931</v>
      </c>
      <c r="B24" s="64">
        <f>VLOOKUP($A24,'Return Data'!$B$7:$R$2843,3,0)</f>
        <v>44341</v>
      </c>
      <c r="C24" s="65">
        <f>VLOOKUP($A24,'Return Data'!$B$7:$R$2843,4,0)</f>
        <v>83.813999999999993</v>
      </c>
      <c r="D24" s="65">
        <f>VLOOKUP($A24,'Return Data'!$B$7:$R$2843,10,0)</f>
        <v>5.3959000000000001</v>
      </c>
      <c r="E24" s="66">
        <f t="shared" si="0"/>
        <v>8</v>
      </c>
      <c r="F24" s="65">
        <f>VLOOKUP($A24,'Return Data'!$B$7:$R$2843,11,0)</f>
        <v>28.1325</v>
      </c>
      <c r="G24" s="66">
        <f t="shared" si="1"/>
        <v>8</v>
      </c>
      <c r="H24" s="65">
        <f>VLOOKUP($A24,'Return Data'!$B$7:$R$2843,12,0)</f>
        <v>42.062399999999997</v>
      </c>
      <c r="I24" s="66">
        <f t="shared" si="2"/>
        <v>4</v>
      </c>
      <c r="J24" s="65">
        <f>VLOOKUP($A24,'Return Data'!$B$7:$R$2843,13,0)</f>
        <v>87.009699999999995</v>
      </c>
      <c r="K24" s="66">
        <f t="shared" si="3"/>
        <v>2</v>
      </c>
      <c r="L24" s="65">
        <f>VLOOKUP($A24,'Return Data'!$B$7:$R$2843,17,0)</f>
        <v>24.6126</v>
      </c>
      <c r="M24" s="66">
        <f t="shared" si="4"/>
        <v>3</v>
      </c>
      <c r="N24" s="65">
        <f>VLOOKUP($A24,'Return Data'!$B$7:$R$2843,14,0)</f>
        <v>19.722899999999999</v>
      </c>
      <c r="O24" s="66">
        <f t="shared" si="6"/>
        <v>1</v>
      </c>
      <c r="P24" s="65">
        <f>VLOOKUP($A24,'Return Data'!$B$7:$R$2843,15,0)</f>
        <v>21.7119</v>
      </c>
      <c r="Q24" s="66">
        <f t="shared" si="7"/>
        <v>1</v>
      </c>
      <c r="R24" s="65">
        <f>VLOOKUP($A24,'Return Data'!$B$7:$R$2843,16,0)</f>
        <v>21.569700000000001</v>
      </c>
      <c r="S24" s="67">
        <f t="shared" si="5"/>
        <v>6</v>
      </c>
    </row>
    <row r="25" spans="1:19" x14ac:dyDescent="0.3">
      <c r="A25" s="63" t="s">
        <v>933</v>
      </c>
      <c r="B25" s="64">
        <f>VLOOKUP($A25,'Return Data'!$B$7:$R$2843,3,0)</f>
        <v>44341</v>
      </c>
      <c r="C25" s="65">
        <f>VLOOKUP($A25,'Return Data'!$B$7:$R$2843,4,0)</f>
        <v>13.9087</v>
      </c>
      <c r="D25" s="65">
        <f>VLOOKUP($A25,'Return Data'!$B$7:$R$2843,10,0)</f>
        <v>4.0454999999999997</v>
      </c>
      <c r="E25" s="66">
        <f t="shared" si="0"/>
        <v>16</v>
      </c>
      <c r="F25" s="65">
        <f>VLOOKUP($A25,'Return Data'!$B$7:$R$2843,11,0)</f>
        <v>26.526700000000002</v>
      </c>
      <c r="G25" s="66">
        <f t="shared" si="1"/>
        <v>10</v>
      </c>
      <c r="H25" s="65">
        <f>VLOOKUP($A25,'Return Data'!$B$7:$R$2843,12,0)</f>
        <v>40.058999999999997</v>
      </c>
      <c r="I25" s="66">
        <f t="shared" si="2"/>
        <v>6</v>
      </c>
      <c r="J25" s="65">
        <f>VLOOKUP($A25,'Return Data'!$B$7:$R$2843,13,0)</f>
        <v>74.917000000000002</v>
      </c>
      <c r="K25" s="66">
        <f t="shared" si="3"/>
        <v>12</v>
      </c>
      <c r="L25" s="65"/>
      <c r="M25" s="66"/>
      <c r="N25" s="65"/>
      <c r="O25" s="66"/>
      <c r="P25" s="65"/>
      <c r="Q25" s="66"/>
      <c r="R25" s="65">
        <f>VLOOKUP($A25,'Return Data'!$B$7:$R$2843,16,0)</f>
        <v>22.8142</v>
      </c>
      <c r="S25" s="67">
        <f t="shared" si="5"/>
        <v>3</v>
      </c>
    </row>
    <row r="26" spans="1:19" x14ac:dyDescent="0.3">
      <c r="A26" s="63" t="s">
        <v>2022</v>
      </c>
      <c r="B26" s="64">
        <f>VLOOKUP($A26,'Return Data'!$B$7:$R$2843,3,0)</f>
        <v>44341</v>
      </c>
      <c r="C26" s="65">
        <f>VLOOKUP($A26,'Return Data'!$B$7:$R$2843,4,0)</f>
        <v>20.117899999999999</v>
      </c>
      <c r="D26" s="65">
        <f>VLOOKUP($A26,'Return Data'!$B$7:$R$2843,10,0)</f>
        <v>4.0797999999999996</v>
      </c>
      <c r="E26" s="66">
        <f t="shared" si="0"/>
        <v>15</v>
      </c>
      <c r="F26" s="65">
        <f>VLOOKUP($A26,'Return Data'!$B$7:$R$2843,11,0)</f>
        <v>26.4863</v>
      </c>
      <c r="G26" s="66">
        <f t="shared" si="1"/>
        <v>11</v>
      </c>
      <c r="H26" s="65">
        <f>VLOOKUP($A26,'Return Data'!$B$7:$R$2843,12,0)</f>
        <v>37.421100000000003</v>
      </c>
      <c r="I26" s="66">
        <f t="shared" si="2"/>
        <v>13</v>
      </c>
      <c r="J26" s="65">
        <f>VLOOKUP($A26,'Return Data'!$B$7:$R$2843,13,0)</f>
        <v>68.259100000000004</v>
      </c>
      <c r="K26" s="66">
        <f t="shared" si="3"/>
        <v>20</v>
      </c>
      <c r="L26" s="65">
        <f>VLOOKUP($A26,'Return Data'!$B$7:$R$2843,17,0)</f>
        <v>13.9984</v>
      </c>
      <c r="M26" s="66">
        <f t="shared" si="4"/>
        <v>21</v>
      </c>
      <c r="N26" s="65">
        <f>VLOOKUP($A26,'Return Data'!$B$7:$R$2843,14,0)</f>
        <v>10.7897</v>
      </c>
      <c r="O26" s="66">
        <f t="shared" si="6"/>
        <v>16</v>
      </c>
      <c r="P26" s="65">
        <f>VLOOKUP($A26,'Return Data'!$B$7:$R$2843,15,0)</f>
        <v>13.9642</v>
      </c>
      <c r="Q26" s="66">
        <f t="shared" si="7"/>
        <v>15</v>
      </c>
      <c r="R26" s="65">
        <f>VLOOKUP($A26,'Return Data'!$B$7:$R$2843,16,0)</f>
        <v>13.6357</v>
      </c>
      <c r="S26" s="67">
        <f t="shared" si="5"/>
        <v>16</v>
      </c>
    </row>
    <row r="27" spans="1:19" x14ac:dyDescent="0.3">
      <c r="A27" s="63" t="s">
        <v>934</v>
      </c>
      <c r="B27" s="64">
        <f>VLOOKUP($A27,'Return Data'!$B$7:$R$2843,3,0)</f>
        <v>44341</v>
      </c>
      <c r="C27" s="65">
        <f>VLOOKUP($A27,'Return Data'!$B$7:$R$2843,4,0)</f>
        <v>696.3877</v>
      </c>
      <c r="D27" s="65">
        <f>VLOOKUP($A27,'Return Data'!$B$7:$R$2843,10,0)</f>
        <v>1.9589000000000001</v>
      </c>
      <c r="E27" s="66">
        <f t="shared" si="0"/>
        <v>23</v>
      </c>
      <c r="F27" s="65">
        <f>VLOOKUP($A27,'Return Data'!$B$7:$R$2843,11,0)</f>
        <v>23.409500000000001</v>
      </c>
      <c r="G27" s="66">
        <f t="shared" si="1"/>
        <v>16</v>
      </c>
      <c r="H27" s="65">
        <f>VLOOKUP($A27,'Return Data'!$B$7:$R$2843,12,0)</f>
        <v>35.485500000000002</v>
      </c>
      <c r="I27" s="66">
        <f t="shared" si="2"/>
        <v>17</v>
      </c>
      <c r="J27" s="65">
        <f>VLOOKUP($A27,'Return Data'!$B$7:$R$2843,13,0)</f>
        <v>77.840599999999995</v>
      </c>
      <c r="K27" s="66">
        <f t="shared" si="3"/>
        <v>8</v>
      </c>
      <c r="L27" s="65">
        <f>VLOOKUP($A27,'Return Data'!$B$7:$R$2843,17,0)</f>
        <v>13.635199999999999</v>
      </c>
      <c r="M27" s="66">
        <f t="shared" si="4"/>
        <v>22</v>
      </c>
      <c r="N27" s="65">
        <f>VLOOKUP($A27,'Return Data'!$B$7:$R$2843,14,0)</f>
        <v>10.0807</v>
      </c>
      <c r="O27" s="66">
        <f t="shared" si="6"/>
        <v>19</v>
      </c>
      <c r="P27" s="65">
        <f>VLOOKUP($A27,'Return Data'!$B$7:$R$2843,15,0)</f>
        <v>11.119</v>
      </c>
      <c r="Q27" s="66">
        <f t="shared" si="7"/>
        <v>22</v>
      </c>
      <c r="R27" s="65">
        <f>VLOOKUP($A27,'Return Data'!$B$7:$R$2843,16,0)</f>
        <v>17.992799999999999</v>
      </c>
      <c r="S27" s="67">
        <f t="shared" si="5"/>
        <v>8</v>
      </c>
    </row>
    <row r="28" spans="1:19" x14ac:dyDescent="0.3">
      <c r="A28" s="63" t="s">
        <v>936</v>
      </c>
      <c r="B28" s="64">
        <f>VLOOKUP($A28,'Return Data'!$B$7:$R$2843,3,0)</f>
        <v>44341</v>
      </c>
      <c r="C28" s="65">
        <f>VLOOKUP($A28,'Return Data'!$B$7:$R$2843,4,0)</f>
        <v>153.01</v>
      </c>
      <c r="D28" s="65">
        <f>VLOOKUP($A28,'Return Data'!$B$7:$R$2843,10,0)</f>
        <v>5.1181999999999999</v>
      </c>
      <c r="E28" s="66">
        <f t="shared" si="0"/>
        <v>10</v>
      </c>
      <c r="F28" s="65">
        <f>VLOOKUP($A28,'Return Data'!$B$7:$R$2843,11,0)</f>
        <v>26.381399999999999</v>
      </c>
      <c r="G28" s="66">
        <f t="shared" si="1"/>
        <v>12</v>
      </c>
      <c r="H28" s="65">
        <f>VLOOKUP($A28,'Return Data'!$B$7:$R$2843,12,0)</f>
        <v>38.608600000000003</v>
      </c>
      <c r="I28" s="66">
        <f t="shared" si="2"/>
        <v>10</v>
      </c>
      <c r="J28" s="65">
        <f>VLOOKUP($A28,'Return Data'!$B$7:$R$2843,13,0)</f>
        <v>77.650099999999995</v>
      </c>
      <c r="K28" s="66">
        <f t="shared" si="3"/>
        <v>9</v>
      </c>
      <c r="L28" s="65">
        <f>VLOOKUP($A28,'Return Data'!$B$7:$R$2843,17,0)</f>
        <v>21.0398</v>
      </c>
      <c r="M28" s="66">
        <f t="shared" si="4"/>
        <v>4</v>
      </c>
      <c r="N28" s="65">
        <f>VLOOKUP($A28,'Return Data'!$B$7:$R$2843,14,0)</f>
        <v>12.2601</v>
      </c>
      <c r="O28" s="66">
        <f t="shared" si="6"/>
        <v>10</v>
      </c>
      <c r="P28" s="65">
        <f>VLOOKUP($A28,'Return Data'!$B$7:$R$2843,15,0)</f>
        <v>17.814499999999999</v>
      </c>
      <c r="Q28" s="66">
        <f t="shared" si="7"/>
        <v>3</v>
      </c>
      <c r="R28" s="65">
        <f>VLOOKUP($A28,'Return Data'!$B$7:$R$2843,16,0)</f>
        <v>24.3018</v>
      </c>
      <c r="S28" s="67">
        <f t="shared" si="5"/>
        <v>2</v>
      </c>
    </row>
    <row r="29" spans="1:19" x14ac:dyDescent="0.3">
      <c r="A29" s="63" t="s">
        <v>938</v>
      </c>
      <c r="B29" s="64">
        <f>VLOOKUP($A29,'Return Data'!$B$7:$R$2843,3,0)</f>
        <v>44341</v>
      </c>
      <c r="C29" s="65">
        <f>VLOOKUP($A29,'Return Data'!$B$7:$R$2843,4,0)</f>
        <v>57.36</v>
      </c>
      <c r="D29" s="65">
        <f>VLOOKUP($A29,'Return Data'!$B$7:$R$2843,10,0)</f>
        <v>14.855499999999999</v>
      </c>
      <c r="E29" s="66">
        <f t="shared" si="0"/>
        <v>1</v>
      </c>
      <c r="F29" s="65">
        <f>VLOOKUP($A29,'Return Data'!$B$7:$R$2843,11,0)</f>
        <v>35.014600000000002</v>
      </c>
      <c r="G29" s="66">
        <f t="shared" si="1"/>
        <v>1</v>
      </c>
      <c r="H29" s="65">
        <f>VLOOKUP($A29,'Return Data'!$B$7:$R$2843,12,0)</f>
        <v>38.098700000000001</v>
      </c>
      <c r="I29" s="66">
        <f t="shared" si="2"/>
        <v>11</v>
      </c>
      <c r="J29" s="65">
        <f>VLOOKUP($A29,'Return Data'!$B$7:$R$2843,13,0)</f>
        <v>61.770200000000003</v>
      </c>
      <c r="K29" s="66">
        <f t="shared" si="3"/>
        <v>25</v>
      </c>
      <c r="L29" s="65">
        <f>VLOOKUP($A29,'Return Data'!$B$7:$R$2843,17,0)</f>
        <v>24.837</v>
      </c>
      <c r="M29" s="66">
        <f t="shared" si="4"/>
        <v>2</v>
      </c>
      <c r="N29" s="65">
        <f>VLOOKUP($A29,'Return Data'!$B$7:$R$2843,14,0)</f>
        <v>15.8354</v>
      </c>
      <c r="O29" s="66">
        <f t="shared" si="6"/>
        <v>2</v>
      </c>
      <c r="P29" s="65">
        <f>VLOOKUP($A29,'Return Data'!$B$7:$R$2843,15,0)</f>
        <v>15.946300000000001</v>
      </c>
      <c r="Q29" s="66">
        <f t="shared" si="7"/>
        <v>7</v>
      </c>
      <c r="R29" s="65">
        <f>VLOOKUP($A29,'Return Data'!$B$7:$R$2843,16,0)</f>
        <v>12.837</v>
      </c>
      <c r="S29" s="67">
        <f t="shared" si="5"/>
        <v>18</v>
      </c>
    </row>
    <row r="30" spans="1:19" x14ac:dyDescent="0.3">
      <c r="A30" s="63" t="s">
        <v>1909</v>
      </c>
      <c r="B30" s="64">
        <f>VLOOKUP($A30,'Return Data'!$B$7:$R$2843,3,0)</f>
        <v>44341</v>
      </c>
      <c r="C30" s="65">
        <f>VLOOKUP($A30,'Return Data'!$B$7:$R$2843,4,0)</f>
        <v>461.86266623812497</v>
      </c>
      <c r="D30" s="65">
        <f>VLOOKUP($A30,'Return Data'!$B$7:$R$2843,10,0)</f>
        <v>7.2282000000000002</v>
      </c>
      <c r="E30" s="66">
        <f t="shared" si="0"/>
        <v>3</v>
      </c>
      <c r="F30" s="65">
        <f>VLOOKUP($A30,'Return Data'!$B$7:$R$2843,11,0)</f>
        <v>30.343900000000001</v>
      </c>
      <c r="G30" s="66">
        <f t="shared" si="1"/>
        <v>4</v>
      </c>
      <c r="H30" s="65">
        <f>VLOOKUP($A30,'Return Data'!$B$7:$R$2843,12,0)</f>
        <v>42.265599999999999</v>
      </c>
      <c r="I30" s="66">
        <f t="shared" si="2"/>
        <v>3</v>
      </c>
      <c r="J30" s="65">
        <f>VLOOKUP($A30,'Return Data'!$B$7:$R$2843,13,0)</f>
        <v>80.180199999999999</v>
      </c>
      <c r="K30" s="66">
        <f t="shared" si="3"/>
        <v>5</v>
      </c>
      <c r="L30" s="65">
        <f>VLOOKUP($A30,'Return Data'!$B$7:$R$2843,17,0)</f>
        <v>18.143699999999999</v>
      </c>
      <c r="M30" s="66">
        <f t="shared" si="4"/>
        <v>9</v>
      </c>
      <c r="N30" s="65">
        <f>VLOOKUP($A30,'Return Data'!$B$7:$R$2843,14,0)</f>
        <v>13.7813</v>
      </c>
      <c r="O30" s="66">
        <f t="shared" si="6"/>
        <v>6</v>
      </c>
      <c r="P30" s="65">
        <f>VLOOKUP($A30,'Return Data'!$B$7:$R$2843,15,0)</f>
        <v>15.2781</v>
      </c>
      <c r="Q30" s="66">
        <f t="shared" si="7"/>
        <v>9</v>
      </c>
      <c r="R30" s="65">
        <f>VLOOKUP($A30,'Return Data'!$B$7:$R$2843,16,0)</f>
        <v>14.527799999999999</v>
      </c>
      <c r="S30" s="67">
        <f t="shared" si="5"/>
        <v>15</v>
      </c>
    </row>
    <row r="31" spans="1:19" x14ac:dyDescent="0.3">
      <c r="A31" s="63" t="s">
        <v>940</v>
      </c>
      <c r="B31" s="64">
        <f>VLOOKUP($A31,'Return Data'!$B$7:$R$2843,3,0)</f>
        <v>44341</v>
      </c>
      <c r="C31" s="65">
        <f>VLOOKUP($A31,'Return Data'!$B$7:$R$2843,4,0)</f>
        <v>44.879100000000001</v>
      </c>
      <c r="D31" s="65">
        <f>VLOOKUP($A31,'Return Data'!$B$7:$R$2843,10,0)</f>
        <v>0.58919999999999995</v>
      </c>
      <c r="E31" s="66">
        <f t="shared" si="0"/>
        <v>27</v>
      </c>
      <c r="F31" s="65">
        <f>VLOOKUP($A31,'Return Data'!$B$7:$R$2843,11,0)</f>
        <v>22.536100000000001</v>
      </c>
      <c r="G31" s="66">
        <f t="shared" si="1"/>
        <v>19</v>
      </c>
      <c r="H31" s="65">
        <f>VLOOKUP($A31,'Return Data'!$B$7:$R$2843,12,0)</f>
        <v>31.105799999999999</v>
      </c>
      <c r="I31" s="66">
        <f t="shared" si="2"/>
        <v>23</v>
      </c>
      <c r="J31" s="65">
        <f>VLOOKUP($A31,'Return Data'!$B$7:$R$2843,13,0)</f>
        <v>67.260199999999998</v>
      </c>
      <c r="K31" s="66">
        <f t="shared" si="3"/>
        <v>21</v>
      </c>
      <c r="L31" s="65">
        <f>VLOOKUP($A31,'Return Data'!$B$7:$R$2843,17,0)</f>
        <v>13.5807</v>
      </c>
      <c r="M31" s="66">
        <f t="shared" si="4"/>
        <v>23</v>
      </c>
      <c r="N31" s="65">
        <f>VLOOKUP($A31,'Return Data'!$B$7:$R$2843,14,0)</f>
        <v>10.6061</v>
      </c>
      <c r="O31" s="66">
        <f t="shared" si="6"/>
        <v>17</v>
      </c>
      <c r="P31" s="65">
        <f>VLOOKUP($A31,'Return Data'!$B$7:$R$2843,15,0)</f>
        <v>15.276899999999999</v>
      </c>
      <c r="Q31" s="66">
        <f t="shared" si="7"/>
        <v>10</v>
      </c>
      <c r="R31" s="65">
        <f>VLOOKUP($A31,'Return Data'!$B$7:$R$2843,16,0)</f>
        <v>11.111700000000001</v>
      </c>
      <c r="S31" s="67">
        <f t="shared" si="5"/>
        <v>27</v>
      </c>
    </row>
    <row r="32" spans="1:19" x14ac:dyDescent="0.3">
      <c r="A32" s="63" t="s">
        <v>942</v>
      </c>
      <c r="B32" s="64">
        <f>VLOOKUP($A32,'Return Data'!$B$7:$R$2843,3,0)</f>
        <v>44341</v>
      </c>
      <c r="C32" s="65">
        <f>VLOOKUP($A32,'Return Data'!$B$7:$R$2843,4,0)</f>
        <v>287.0761</v>
      </c>
      <c r="D32" s="65">
        <f>VLOOKUP($A32,'Return Data'!$B$7:$R$2843,10,0)</f>
        <v>1.2951999999999999</v>
      </c>
      <c r="E32" s="66">
        <f t="shared" si="0"/>
        <v>24</v>
      </c>
      <c r="F32" s="65">
        <f>VLOOKUP($A32,'Return Data'!$B$7:$R$2843,11,0)</f>
        <v>21.4236</v>
      </c>
      <c r="G32" s="66">
        <f t="shared" si="1"/>
        <v>23</v>
      </c>
      <c r="H32" s="65">
        <f>VLOOKUP($A32,'Return Data'!$B$7:$R$2843,12,0)</f>
        <v>32.661000000000001</v>
      </c>
      <c r="I32" s="66">
        <f t="shared" si="2"/>
        <v>22</v>
      </c>
      <c r="J32" s="65">
        <f>VLOOKUP($A32,'Return Data'!$B$7:$R$2843,13,0)</f>
        <v>69.417299999999997</v>
      </c>
      <c r="K32" s="66">
        <f t="shared" si="3"/>
        <v>17</v>
      </c>
      <c r="L32" s="65">
        <f>VLOOKUP($A32,'Return Data'!$B$7:$R$2843,17,0)</f>
        <v>17.2744</v>
      </c>
      <c r="M32" s="66">
        <f t="shared" si="4"/>
        <v>12</v>
      </c>
      <c r="N32" s="65">
        <f>VLOOKUP($A32,'Return Data'!$B$7:$R$2843,14,0)</f>
        <v>14.4625</v>
      </c>
      <c r="O32" s="66">
        <f t="shared" si="6"/>
        <v>4</v>
      </c>
      <c r="P32" s="65">
        <f>VLOOKUP($A32,'Return Data'!$B$7:$R$2843,15,0)</f>
        <v>14.3704</v>
      </c>
      <c r="Q32" s="66">
        <f t="shared" si="7"/>
        <v>12</v>
      </c>
      <c r="R32" s="65">
        <f>VLOOKUP($A32,'Return Data'!$B$7:$R$2843,16,0)</f>
        <v>12.612500000000001</v>
      </c>
      <c r="S32" s="67">
        <f t="shared" si="5"/>
        <v>20</v>
      </c>
    </row>
    <row r="33" spans="1:19" x14ac:dyDescent="0.3">
      <c r="A33" s="63" t="s">
        <v>945</v>
      </c>
      <c r="B33" s="64">
        <f>VLOOKUP($A33,'Return Data'!$B$7:$R$2843,3,0)</f>
        <v>44341</v>
      </c>
      <c r="C33" s="65">
        <f>VLOOKUP($A33,'Return Data'!$B$7:$R$2843,4,0)</f>
        <v>13.4</v>
      </c>
      <c r="D33" s="65">
        <f>VLOOKUP($A33,'Return Data'!$B$7:$R$2843,10,0)</f>
        <v>1.2849999999999999</v>
      </c>
      <c r="E33" s="66">
        <f t="shared" si="0"/>
        <v>25</v>
      </c>
      <c r="F33" s="65">
        <f>VLOOKUP($A33,'Return Data'!$B$7:$R$2843,11,0)</f>
        <v>16.9284</v>
      </c>
      <c r="G33" s="66">
        <f t="shared" si="1"/>
        <v>26</v>
      </c>
      <c r="H33" s="65">
        <f>VLOOKUP($A33,'Return Data'!$B$7:$R$2843,12,0)</f>
        <v>27.619</v>
      </c>
      <c r="I33" s="66">
        <f t="shared" si="2"/>
        <v>26</v>
      </c>
      <c r="J33" s="65">
        <f>VLOOKUP($A33,'Return Data'!$B$7:$R$2843,13,0)</f>
        <v>64.215699999999998</v>
      </c>
      <c r="K33" s="66">
        <f t="shared" si="3"/>
        <v>23</v>
      </c>
      <c r="L33" s="65"/>
      <c r="M33" s="66"/>
      <c r="N33" s="65"/>
      <c r="O33" s="66"/>
      <c r="P33" s="65"/>
      <c r="Q33" s="66"/>
      <c r="R33" s="65">
        <f>VLOOKUP($A33,'Return Data'!$B$7:$R$2843,16,0)</f>
        <v>22.0547</v>
      </c>
      <c r="S33" s="67">
        <f t="shared" si="5"/>
        <v>5</v>
      </c>
    </row>
    <row r="34" spans="1:19" x14ac:dyDescent="0.3">
      <c r="A34" s="63" t="s">
        <v>947</v>
      </c>
      <c r="B34" s="64">
        <f>VLOOKUP($A34,'Return Data'!$B$7:$R$2843,3,0)</f>
        <v>44341</v>
      </c>
      <c r="C34" s="65">
        <f>VLOOKUP($A34,'Return Data'!$B$7:$R$2843,4,0)</f>
        <v>171.01840000000001</v>
      </c>
      <c r="D34" s="65">
        <f>VLOOKUP($A34,'Return Data'!$B$7:$R$2843,10,0)</f>
        <v>6.6212999999999997</v>
      </c>
      <c r="E34" s="66">
        <f t="shared" si="0"/>
        <v>5</v>
      </c>
      <c r="F34" s="65">
        <f>VLOOKUP($A34,'Return Data'!$B$7:$R$2843,11,0)</f>
        <v>33.979700000000001</v>
      </c>
      <c r="G34" s="66">
        <f t="shared" si="1"/>
        <v>2</v>
      </c>
      <c r="H34" s="65">
        <f>VLOOKUP($A34,'Return Data'!$B$7:$R$2843,12,0)</f>
        <v>43.225999999999999</v>
      </c>
      <c r="I34" s="66">
        <f t="shared" si="2"/>
        <v>2</v>
      </c>
      <c r="J34" s="65">
        <f>VLOOKUP($A34,'Return Data'!$B$7:$R$2843,13,0)</f>
        <v>85.438500000000005</v>
      </c>
      <c r="K34" s="66">
        <f t="shared" si="3"/>
        <v>3</v>
      </c>
      <c r="L34" s="65">
        <f>VLOOKUP($A34,'Return Data'!$B$7:$R$2843,17,0)</f>
        <v>16.789000000000001</v>
      </c>
      <c r="M34" s="66">
        <f t="shared" si="4"/>
        <v>14</v>
      </c>
      <c r="N34" s="65">
        <f>VLOOKUP($A34,'Return Data'!$B$7:$R$2843,14,0)</f>
        <v>11.1084</v>
      </c>
      <c r="O34" s="66">
        <f t="shared" si="6"/>
        <v>14</v>
      </c>
      <c r="P34" s="65">
        <f>VLOOKUP($A34,'Return Data'!$B$7:$R$2843,15,0)</f>
        <v>12.644500000000001</v>
      </c>
      <c r="Q34" s="66">
        <f t="shared" si="7"/>
        <v>18</v>
      </c>
      <c r="R34" s="65">
        <f>VLOOKUP($A34,'Return Data'!$B$7:$R$2843,16,0)</f>
        <v>12.1259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4.5282</v>
      </c>
      <c r="E36" s="74"/>
      <c r="F36" s="75">
        <f>AVERAGE(F8:F34)</f>
        <v>25.176437037037037</v>
      </c>
      <c r="G36" s="74"/>
      <c r="H36" s="75">
        <f>AVERAGE(H8:H34)</f>
        <v>36.42476666666667</v>
      </c>
      <c r="I36" s="74"/>
      <c r="J36" s="75">
        <f>AVERAGE(J8:J34)</f>
        <v>72.913296296296295</v>
      </c>
      <c r="K36" s="74"/>
      <c r="L36" s="75">
        <f>AVERAGE(L8:L34)</f>
        <v>17.749816666666668</v>
      </c>
      <c r="M36" s="74"/>
      <c r="N36" s="75">
        <f>AVERAGE(N8:N34)</f>
        <v>12.127218181818183</v>
      </c>
      <c r="O36" s="74"/>
      <c r="P36" s="75">
        <f>AVERAGE(P8:P34)</f>
        <v>14.885881818181817</v>
      </c>
      <c r="Q36" s="74"/>
      <c r="R36" s="75">
        <f>AVERAGE(R8:R34)</f>
        <v>16.322248148148148</v>
      </c>
      <c r="S36" s="76"/>
    </row>
    <row r="37" spans="1:19" x14ac:dyDescent="0.3">
      <c r="A37" s="73" t="s">
        <v>28</v>
      </c>
      <c r="B37" s="74"/>
      <c r="C37" s="74"/>
      <c r="D37" s="75">
        <f>MIN(D8:D34)</f>
        <v>0.58919999999999995</v>
      </c>
      <c r="E37" s="74"/>
      <c r="F37" s="75">
        <f>MIN(F8:F34)</f>
        <v>16.906600000000001</v>
      </c>
      <c r="G37" s="74"/>
      <c r="H37" s="75">
        <f>MIN(H8:H34)</f>
        <v>25.415900000000001</v>
      </c>
      <c r="I37" s="74"/>
      <c r="J37" s="75">
        <f>MIN(J8:J34)</f>
        <v>54.292400000000001</v>
      </c>
      <c r="K37" s="74"/>
      <c r="L37" s="75">
        <f>MIN(L8:L34)</f>
        <v>12.867599999999999</v>
      </c>
      <c r="M37" s="74"/>
      <c r="N37" s="75">
        <f>MIN(N8:N34)</f>
        <v>6.9329000000000001</v>
      </c>
      <c r="O37" s="74"/>
      <c r="P37" s="75">
        <f>MIN(P8:P34)</f>
        <v>11.119</v>
      </c>
      <c r="Q37" s="74"/>
      <c r="R37" s="75">
        <f>MIN(R8:R34)</f>
        <v>11.111700000000001</v>
      </c>
      <c r="S37" s="76"/>
    </row>
    <row r="38" spans="1:19" ht="15" thickBot="1" x14ac:dyDescent="0.35">
      <c r="A38" s="77" t="s">
        <v>29</v>
      </c>
      <c r="B38" s="78"/>
      <c r="C38" s="78"/>
      <c r="D38" s="79">
        <f>MAX(D8:D34)</f>
        <v>14.855499999999999</v>
      </c>
      <c r="E38" s="78"/>
      <c r="F38" s="79">
        <f>MAX(F8:F34)</f>
        <v>35.014600000000002</v>
      </c>
      <c r="G38" s="78"/>
      <c r="H38" s="79">
        <f>MAX(H8:H34)</f>
        <v>44.044199999999996</v>
      </c>
      <c r="I38" s="78"/>
      <c r="J38" s="79">
        <f>MAX(J8:J34)</f>
        <v>90.4161</v>
      </c>
      <c r="K38" s="78"/>
      <c r="L38" s="79">
        <f>MAX(L8:L34)</f>
        <v>25.945599999999999</v>
      </c>
      <c r="M38" s="78"/>
      <c r="N38" s="79">
        <f>MAX(N8:N34)</f>
        <v>19.722899999999999</v>
      </c>
      <c r="O38" s="78"/>
      <c r="P38" s="79">
        <f>MAX(P8:P34)</f>
        <v>21.7119</v>
      </c>
      <c r="Q38" s="78"/>
      <c r="R38" s="79">
        <f>MAX(R8:R34)</f>
        <v>27.087399999999999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44341</v>
      </c>
      <c r="C8" s="65">
        <f>VLOOKUP($A8,'Return Data'!$B$7:$R$2843,4,0)</f>
        <v>51.07</v>
      </c>
      <c r="D8" s="65">
        <f>VLOOKUP($A8,'Return Data'!$B$7:$R$2843,10,0)</f>
        <v>-2.3144999999999998</v>
      </c>
      <c r="E8" s="66">
        <f t="shared" ref="E8:E39" si="0">RANK(D8,D$8:D$71,0)</f>
        <v>64</v>
      </c>
      <c r="F8" s="65">
        <f>VLOOKUP($A8,'Return Data'!$B$7:$R$2843,11,0)</f>
        <v>14.148400000000001</v>
      </c>
      <c r="G8" s="66">
        <f t="shared" ref="G8:G39" si="1">RANK(F8,F$8:F$71,0)</f>
        <v>63</v>
      </c>
      <c r="H8" s="65">
        <f>VLOOKUP($A8,'Return Data'!$B$7:$R$2843,12,0)</f>
        <v>20.193000000000001</v>
      </c>
      <c r="I8" s="66">
        <f t="shared" ref="I8:I39" si="2">RANK(H8,H$8:H$71,0)</f>
        <v>64</v>
      </c>
      <c r="J8" s="65">
        <f>VLOOKUP($A8,'Return Data'!$B$7:$R$2843,13,0)</f>
        <v>50.382800000000003</v>
      </c>
      <c r="K8" s="66">
        <f t="shared" ref="K8:K39" si="3">RANK(J8,J$8:J$71,0)</f>
        <v>63</v>
      </c>
      <c r="L8" s="65">
        <f>VLOOKUP($A8,'Return Data'!$B$7:$R$2843,17,0)</f>
        <v>10.8744</v>
      </c>
      <c r="M8" s="66">
        <f t="shared" ref="M8:M28" si="4">RANK(L8,L$8:L$71,0)</f>
        <v>58</v>
      </c>
      <c r="N8" s="65">
        <f>VLOOKUP($A8,'Return Data'!$B$7:$R$2843,14,0)</f>
        <v>7.4314</v>
      </c>
      <c r="O8" s="66">
        <f>RANK(N8,N$8:N$71,0)</f>
        <v>44</v>
      </c>
      <c r="P8" s="65">
        <f>VLOOKUP($A8,'Return Data'!$B$7:$R$2843,15,0)</f>
        <v>12.644299999999999</v>
      </c>
      <c r="Q8" s="66">
        <f>RANK(P8,P$8:P$71,0)</f>
        <v>30</v>
      </c>
      <c r="R8" s="65">
        <f>VLOOKUP($A8,'Return Data'!$B$7:$R$2843,16,0)</f>
        <v>15.269299999999999</v>
      </c>
      <c r="S8" s="67">
        <f t="shared" ref="S8:S39" si="5">RANK(R8,R$8:R$71,0)</f>
        <v>29</v>
      </c>
    </row>
    <row r="9" spans="1:20" x14ac:dyDescent="0.3">
      <c r="A9" s="63" t="s">
        <v>164</v>
      </c>
      <c r="B9" s="64">
        <f>VLOOKUP($A9,'Return Data'!$B$7:$R$2843,3,0)</f>
        <v>44341</v>
      </c>
      <c r="C9" s="65">
        <f>VLOOKUP($A9,'Return Data'!$B$7:$R$2843,4,0)</f>
        <v>41.77</v>
      </c>
      <c r="D9" s="65">
        <f>VLOOKUP($A9,'Return Data'!$B$7:$R$2843,10,0)</f>
        <v>-2.0632999999999999</v>
      </c>
      <c r="E9" s="66">
        <f t="shared" si="0"/>
        <v>63</v>
      </c>
      <c r="F9" s="65">
        <f>VLOOKUP($A9,'Return Data'!$B$7:$R$2843,11,0)</f>
        <v>14.3131</v>
      </c>
      <c r="G9" s="66">
        <f t="shared" si="1"/>
        <v>62</v>
      </c>
      <c r="H9" s="65">
        <f>VLOOKUP($A9,'Return Data'!$B$7:$R$2843,12,0)</f>
        <v>20.583100000000002</v>
      </c>
      <c r="I9" s="66">
        <f t="shared" si="2"/>
        <v>62</v>
      </c>
      <c r="J9" s="65">
        <f>VLOOKUP($A9,'Return Data'!$B$7:$R$2843,13,0)</f>
        <v>50.739800000000002</v>
      </c>
      <c r="K9" s="66">
        <f t="shared" si="3"/>
        <v>62</v>
      </c>
      <c r="L9" s="65">
        <f>VLOOKUP($A9,'Return Data'!$B$7:$R$2843,17,0)</f>
        <v>12.0304</v>
      </c>
      <c r="M9" s="66">
        <f t="shared" si="4"/>
        <v>56</v>
      </c>
      <c r="N9" s="65">
        <f>VLOOKUP($A9,'Return Data'!$B$7:$R$2843,14,0)</f>
        <v>8.5162999999999993</v>
      </c>
      <c r="O9" s="66">
        <f>RANK(N9,N$8:N$71,0)</f>
        <v>42</v>
      </c>
      <c r="P9" s="65">
        <f>VLOOKUP($A9,'Return Data'!$B$7:$R$2843,15,0)</f>
        <v>13.4575</v>
      </c>
      <c r="Q9" s="66">
        <f>RANK(P9,P$8:P$71,0)</f>
        <v>26</v>
      </c>
      <c r="R9" s="65">
        <f>VLOOKUP($A9,'Return Data'!$B$7:$R$2843,16,0)</f>
        <v>16.042100000000001</v>
      </c>
      <c r="S9" s="67">
        <f t="shared" si="5"/>
        <v>19</v>
      </c>
    </row>
    <row r="10" spans="1:20" x14ac:dyDescent="0.3">
      <c r="A10" s="63" t="s">
        <v>165</v>
      </c>
      <c r="B10" s="64">
        <f>VLOOKUP($A10,'Return Data'!$B$7:$R$2843,3,0)</f>
        <v>44341</v>
      </c>
      <c r="C10" s="65">
        <f>VLOOKUP($A10,'Return Data'!$B$7:$R$2843,4,0)</f>
        <v>69.310400000000001</v>
      </c>
      <c r="D10" s="65">
        <f>VLOOKUP($A10,'Return Data'!$B$7:$R$2843,10,0)</f>
        <v>2.6071</v>
      </c>
      <c r="E10" s="66">
        <f t="shared" si="0"/>
        <v>40</v>
      </c>
      <c r="F10" s="65">
        <f>VLOOKUP($A10,'Return Data'!$B$7:$R$2843,11,0)</f>
        <v>17.260200000000001</v>
      </c>
      <c r="G10" s="66">
        <f t="shared" si="1"/>
        <v>59</v>
      </c>
      <c r="H10" s="65">
        <f>VLOOKUP($A10,'Return Data'!$B$7:$R$2843,12,0)</f>
        <v>33.791699999999999</v>
      </c>
      <c r="I10" s="66">
        <f t="shared" si="2"/>
        <v>45</v>
      </c>
      <c r="J10" s="65">
        <f>VLOOKUP($A10,'Return Data'!$B$7:$R$2843,13,0)</f>
        <v>61.837299999999999</v>
      </c>
      <c r="K10" s="66">
        <f t="shared" si="3"/>
        <v>54</v>
      </c>
      <c r="L10" s="65">
        <f>VLOOKUP($A10,'Return Data'!$B$7:$R$2843,17,0)</f>
        <v>19.524100000000001</v>
      </c>
      <c r="M10" s="66">
        <f t="shared" si="4"/>
        <v>16</v>
      </c>
      <c r="N10" s="65">
        <f>VLOOKUP($A10,'Return Data'!$B$7:$R$2843,14,0)</f>
        <v>14.8741</v>
      </c>
      <c r="O10" s="66">
        <f>RANK(N10,N$8:N$71,0)</f>
        <v>13</v>
      </c>
      <c r="P10" s="65">
        <f>VLOOKUP($A10,'Return Data'!$B$7:$R$2843,15,0)</f>
        <v>17.192900000000002</v>
      </c>
      <c r="Q10" s="66">
        <f>RANK(P10,P$8:P$71,0)</f>
        <v>12</v>
      </c>
      <c r="R10" s="65">
        <f>VLOOKUP($A10,'Return Data'!$B$7:$R$2843,16,0)</f>
        <v>20.067599999999999</v>
      </c>
      <c r="S10" s="67">
        <f t="shared" si="5"/>
        <v>8</v>
      </c>
    </row>
    <row r="11" spans="1:20" x14ac:dyDescent="0.3">
      <c r="A11" s="63" t="s">
        <v>166</v>
      </c>
      <c r="B11" s="64">
        <f>VLOOKUP($A11,'Return Data'!$B$7:$R$2843,3,0)</f>
        <v>44341</v>
      </c>
      <c r="C11" s="65">
        <f>VLOOKUP($A11,'Return Data'!$B$7:$R$2843,4,0)</f>
        <v>64.25</v>
      </c>
      <c r="D11" s="65">
        <f>VLOOKUP($A11,'Return Data'!$B$7:$R$2843,10,0)</f>
        <v>2.9811999999999999</v>
      </c>
      <c r="E11" s="66">
        <f t="shared" si="0"/>
        <v>37</v>
      </c>
      <c r="F11" s="65">
        <f>VLOOKUP($A11,'Return Data'!$B$7:$R$2843,11,0)</f>
        <v>21.363800000000001</v>
      </c>
      <c r="G11" s="66">
        <f t="shared" si="1"/>
        <v>50</v>
      </c>
      <c r="H11" s="65">
        <f>VLOOKUP($A11,'Return Data'!$B$7:$R$2843,12,0)</f>
        <v>35.206200000000003</v>
      </c>
      <c r="I11" s="66">
        <f t="shared" si="2"/>
        <v>36</v>
      </c>
      <c r="J11" s="65">
        <f>VLOOKUP($A11,'Return Data'!$B$7:$R$2843,13,0)</f>
        <v>70.968599999999995</v>
      </c>
      <c r="K11" s="66">
        <f t="shared" si="3"/>
        <v>41</v>
      </c>
      <c r="L11" s="65">
        <f>VLOOKUP($A11,'Return Data'!$B$7:$R$2843,17,0)</f>
        <v>16.035699999999999</v>
      </c>
      <c r="M11" s="66">
        <f t="shared" si="4"/>
        <v>33</v>
      </c>
      <c r="N11" s="65">
        <f>VLOOKUP($A11,'Return Data'!$B$7:$R$2843,14,0)</f>
        <v>9.5253999999999994</v>
      </c>
      <c r="O11" s="66">
        <f>RANK(N11,N$8:N$71,0)</f>
        <v>40</v>
      </c>
      <c r="P11" s="65">
        <f>VLOOKUP($A11,'Return Data'!$B$7:$R$2843,15,0)</f>
        <v>12.507999999999999</v>
      </c>
      <c r="Q11" s="66">
        <f>RANK(P11,P$8:P$71,0)</f>
        <v>32</v>
      </c>
      <c r="R11" s="65">
        <f>VLOOKUP($A11,'Return Data'!$B$7:$R$2843,16,0)</f>
        <v>7.8429000000000002</v>
      </c>
      <c r="S11" s="67">
        <f t="shared" si="5"/>
        <v>56</v>
      </c>
    </row>
    <row r="12" spans="1:20" x14ac:dyDescent="0.3">
      <c r="A12" s="63" t="s">
        <v>167</v>
      </c>
      <c r="B12" s="64">
        <f>VLOOKUP($A12,'Return Data'!$B$7:$R$2843,3,0)</f>
        <v>44341</v>
      </c>
      <c r="C12" s="65">
        <f>VLOOKUP($A12,'Return Data'!$B$7:$R$2843,4,0)</f>
        <v>56.423999999999999</v>
      </c>
      <c r="D12" s="65">
        <f>VLOOKUP($A12,'Return Data'!$B$7:$R$2843,10,0)</f>
        <v>1.2307999999999999</v>
      </c>
      <c r="E12" s="66">
        <f t="shared" si="0"/>
        <v>55</v>
      </c>
      <c r="F12" s="65">
        <f>VLOOKUP($A12,'Return Data'!$B$7:$R$2843,11,0)</f>
        <v>17.827400000000001</v>
      </c>
      <c r="G12" s="66">
        <f t="shared" si="1"/>
        <v>57</v>
      </c>
      <c r="H12" s="65">
        <f>VLOOKUP($A12,'Return Data'!$B$7:$R$2843,12,0)</f>
        <v>29.134399999999999</v>
      </c>
      <c r="I12" s="66">
        <f t="shared" si="2"/>
        <v>57</v>
      </c>
      <c r="J12" s="65">
        <f>VLOOKUP($A12,'Return Data'!$B$7:$R$2843,13,0)</f>
        <v>58.936399999999999</v>
      </c>
      <c r="K12" s="66">
        <f t="shared" si="3"/>
        <v>58</v>
      </c>
      <c r="L12" s="65">
        <f>VLOOKUP($A12,'Return Data'!$B$7:$R$2843,17,0)</f>
        <v>18.286000000000001</v>
      </c>
      <c r="M12" s="66">
        <f t="shared" si="4"/>
        <v>22</v>
      </c>
      <c r="N12" s="65">
        <f>VLOOKUP($A12,'Return Data'!$B$7:$R$2843,14,0)</f>
        <v>13.782400000000001</v>
      </c>
      <c r="O12" s="66">
        <f>RANK(N12,N$8:N$71,0)</f>
        <v>18</v>
      </c>
      <c r="P12" s="65">
        <f>VLOOKUP($A12,'Return Data'!$B$7:$R$2843,15,0)</f>
        <v>14.068099999999999</v>
      </c>
      <c r="Q12" s="66">
        <f>RANK(P12,P$8:P$71,0)</f>
        <v>24</v>
      </c>
      <c r="R12" s="65">
        <f>VLOOKUP($A12,'Return Data'!$B$7:$R$2843,16,0)</f>
        <v>15.3317</v>
      </c>
      <c r="S12" s="67">
        <f t="shared" si="5"/>
        <v>27</v>
      </c>
    </row>
    <row r="13" spans="1:20" x14ac:dyDescent="0.3">
      <c r="A13" s="63" t="s">
        <v>168</v>
      </c>
      <c r="B13" s="64">
        <f>VLOOKUP($A13,'Return Data'!$B$7:$R$2843,3,0)</f>
        <v>44341</v>
      </c>
      <c r="C13" s="65">
        <f>VLOOKUP($A13,'Return Data'!$B$7:$R$2843,4,0)</f>
        <v>14.58</v>
      </c>
      <c r="D13" s="65">
        <f>VLOOKUP($A13,'Return Data'!$B$7:$R$2843,10,0)</f>
        <v>10.2874</v>
      </c>
      <c r="E13" s="66">
        <f t="shared" si="0"/>
        <v>10</v>
      </c>
      <c r="F13" s="65">
        <f>VLOOKUP($A13,'Return Data'!$B$7:$R$2843,11,0)</f>
        <v>28.232199999999999</v>
      </c>
      <c r="G13" s="66">
        <f t="shared" si="1"/>
        <v>21</v>
      </c>
      <c r="H13" s="65">
        <f>VLOOKUP($A13,'Return Data'!$B$7:$R$2843,12,0)</f>
        <v>39.923200000000001</v>
      </c>
      <c r="I13" s="66">
        <f t="shared" si="2"/>
        <v>27</v>
      </c>
      <c r="J13" s="65">
        <f>VLOOKUP($A13,'Return Data'!$B$7:$R$2843,13,0)</f>
        <v>80.222499999999997</v>
      </c>
      <c r="K13" s="66">
        <f t="shared" si="3"/>
        <v>24</v>
      </c>
      <c r="L13" s="65">
        <f>VLOOKUP($A13,'Return Data'!$B$7:$R$2843,17,0)</f>
        <v>29.6614</v>
      </c>
      <c r="M13" s="66">
        <f t="shared" si="4"/>
        <v>4</v>
      </c>
      <c r="N13" s="65"/>
      <c r="O13" s="66"/>
      <c r="P13" s="65"/>
      <c r="Q13" s="66"/>
      <c r="R13" s="65">
        <f>VLOOKUP($A13,'Return Data'!$B$7:$R$2843,16,0)</f>
        <v>12.2499</v>
      </c>
      <c r="S13" s="67">
        <f t="shared" si="5"/>
        <v>49</v>
      </c>
    </row>
    <row r="14" spans="1:20" x14ac:dyDescent="0.3">
      <c r="A14" s="63" t="s">
        <v>169</v>
      </c>
      <c r="B14" s="64">
        <f>VLOOKUP($A14,'Return Data'!$B$7:$R$2843,3,0)</f>
        <v>44341</v>
      </c>
      <c r="C14" s="65">
        <f>VLOOKUP($A14,'Return Data'!$B$7:$R$2843,4,0)</f>
        <v>17.809999999999999</v>
      </c>
      <c r="D14" s="65">
        <f>VLOOKUP($A14,'Return Data'!$B$7:$R$2843,10,0)</f>
        <v>10.347</v>
      </c>
      <c r="E14" s="66">
        <f t="shared" si="0"/>
        <v>9</v>
      </c>
      <c r="F14" s="65">
        <f>VLOOKUP($A14,'Return Data'!$B$7:$R$2843,11,0)</f>
        <v>28.499300000000002</v>
      </c>
      <c r="G14" s="66">
        <f t="shared" si="1"/>
        <v>19</v>
      </c>
      <c r="H14" s="65">
        <f>VLOOKUP($A14,'Return Data'!$B$7:$R$2843,12,0)</f>
        <v>41.461500000000001</v>
      </c>
      <c r="I14" s="66">
        <f t="shared" si="2"/>
        <v>21</v>
      </c>
      <c r="J14" s="65">
        <f>VLOOKUP($A14,'Return Data'!$B$7:$R$2843,13,0)</f>
        <v>82.292699999999996</v>
      </c>
      <c r="K14" s="66">
        <f t="shared" si="3"/>
        <v>19</v>
      </c>
      <c r="L14" s="65">
        <f>VLOOKUP($A14,'Return Data'!$B$7:$R$2843,17,0)</f>
        <v>28.506699999999999</v>
      </c>
      <c r="M14" s="66">
        <f t="shared" si="4"/>
        <v>6</v>
      </c>
      <c r="N14" s="65"/>
      <c r="O14" s="66"/>
      <c r="P14" s="65"/>
      <c r="Q14" s="66"/>
      <c r="R14" s="65">
        <f>VLOOKUP($A14,'Return Data'!$B$7:$R$2843,16,0)</f>
        <v>24.855899999999998</v>
      </c>
      <c r="S14" s="67">
        <f t="shared" si="5"/>
        <v>3</v>
      </c>
    </row>
    <row r="15" spans="1:20" x14ac:dyDescent="0.3">
      <c r="A15" s="63" t="s">
        <v>170</v>
      </c>
      <c r="B15" s="64">
        <f>VLOOKUP($A15,'Return Data'!$B$7:$R$2843,3,0)</f>
        <v>44341</v>
      </c>
      <c r="C15" s="65">
        <f>VLOOKUP($A15,'Return Data'!$B$7:$R$2843,4,0)</f>
        <v>93.76</v>
      </c>
      <c r="D15" s="65">
        <f>VLOOKUP($A15,'Return Data'!$B$7:$R$2843,10,0)</f>
        <v>7.2523</v>
      </c>
      <c r="E15" s="66">
        <f t="shared" si="0"/>
        <v>18</v>
      </c>
      <c r="F15" s="65">
        <f>VLOOKUP($A15,'Return Data'!$B$7:$R$2843,11,0)</f>
        <v>26.822700000000001</v>
      </c>
      <c r="G15" s="66">
        <f t="shared" si="1"/>
        <v>25</v>
      </c>
      <c r="H15" s="65">
        <f>VLOOKUP($A15,'Return Data'!$B$7:$R$2843,12,0)</f>
        <v>40.675199999999997</v>
      </c>
      <c r="I15" s="66">
        <f t="shared" si="2"/>
        <v>24</v>
      </c>
      <c r="J15" s="65">
        <f>VLOOKUP($A15,'Return Data'!$B$7:$R$2843,13,0)</f>
        <v>79.720100000000002</v>
      </c>
      <c r="K15" s="66">
        <f t="shared" si="3"/>
        <v>25</v>
      </c>
      <c r="L15" s="65">
        <f>VLOOKUP($A15,'Return Data'!$B$7:$R$2843,17,0)</f>
        <v>29.395299999999999</v>
      </c>
      <c r="M15" s="66">
        <f t="shared" si="4"/>
        <v>5</v>
      </c>
      <c r="N15" s="65">
        <f>VLOOKUP($A15,'Return Data'!$B$7:$R$2843,14,0)</f>
        <v>15.6252</v>
      </c>
      <c r="O15" s="66">
        <f t="shared" ref="O15:O23" si="6">RANK(N15,N$8:N$71,0)</f>
        <v>10</v>
      </c>
      <c r="P15" s="65">
        <f>VLOOKUP($A15,'Return Data'!$B$7:$R$2843,15,0)</f>
        <v>19.9817</v>
      </c>
      <c r="Q15" s="66">
        <f t="shared" ref="Q15:Q23" si="7">RANK(P15,P$8:P$71,0)</f>
        <v>3</v>
      </c>
      <c r="R15" s="65">
        <f>VLOOKUP($A15,'Return Data'!$B$7:$R$2843,16,0)</f>
        <v>17.979399999999998</v>
      </c>
      <c r="S15" s="67">
        <f t="shared" si="5"/>
        <v>12</v>
      </c>
    </row>
    <row r="16" spans="1:20" x14ac:dyDescent="0.3">
      <c r="A16" s="63" t="s">
        <v>171</v>
      </c>
      <c r="B16" s="64">
        <f>VLOOKUP($A16,'Return Data'!$B$7:$R$2843,3,0)</f>
        <v>44341</v>
      </c>
      <c r="C16" s="65">
        <f>VLOOKUP($A16,'Return Data'!$B$7:$R$2843,4,0)</f>
        <v>105.5</v>
      </c>
      <c r="D16" s="65">
        <f>VLOOKUP($A16,'Return Data'!$B$7:$R$2843,10,0)</f>
        <v>3.0373999999999999</v>
      </c>
      <c r="E16" s="66">
        <f t="shared" si="0"/>
        <v>36</v>
      </c>
      <c r="F16" s="65">
        <f>VLOOKUP($A16,'Return Data'!$B$7:$R$2843,11,0)</f>
        <v>26.377600000000001</v>
      </c>
      <c r="G16" s="66">
        <f t="shared" si="1"/>
        <v>27</v>
      </c>
      <c r="H16" s="65">
        <f>VLOOKUP($A16,'Return Data'!$B$7:$R$2843,12,0)</f>
        <v>40.106200000000001</v>
      </c>
      <c r="I16" s="66">
        <f t="shared" si="2"/>
        <v>26</v>
      </c>
      <c r="J16" s="65">
        <f>VLOOKUP($A16,'Return Data'!$B$7:$R$2843,13,0)</f>
        <v>74.64</v>
      </c>
      <c r="K16" s="66">
        <f t="shared" si="3"/>
        <v>32</v>
      </c>
      <c r="L16" s="65">
        <f>VLOOKUP($A16,'Return Data'!$B$7:$R$2843,17,0)</f>
        <v>22.8721</v>
      </c>
      <c r="M16" s="66">
        <f t="shared" si="4"/>
        <v>11</v>
      </c>
      <c r="N16" s="65">
        <f>VLOOKUP($A16,'Return Data'!$B$7:$R$2843,14,0)</f>
        <v>19.488800000000001</v>
      </c>
      <c r="O16" s="66">
        <f t="shared" si="6"/>
        <v>5</v>
      </c>
      <c r="P16" s="65">
        <f>VLOOKUP($A16,'Return Data'!$B$7:$R$2843,15,0)</f>
        <v>18.945499999999999</v>
      </c>
      <c r="Q16" s="66">
        <f t="shared" si="7"/>
        <v>4</v>
      </c>
      <c r="R16" s="65">
        <f>VLOOKUP($A16,'Return Data'!$B$7:$R$2843,16,0)</f>
        <v>16.209099999999999</v>
      </c>
      <c r="S16" s="67">
        <f t="shared" si="5"/>
        <v>18</v>
      </c>
    </row>
    <row r="17" spans="1:19" x14ac:dyDescent="0.3">
      <c r="A17" s="63" t="s">
        <v>172</v>
      </c>
      <c r="B17" s="64">
        <f>VLOOKUP($A17,'Return Data'!$B$7:$R$2843,3,0)</f>
        <v>44341</v>
      </c>
      <c r="C17" s="65">
        <f>VLOOKUP($A17,'Return Data'!$B$7:$R$2843,4,0)</f>
        <v>75.614999999999995</v>
      </c>
      <c r="D17" s="65">
        <f>VLOOKUP($A17,'Return Data'!$B$7:$R$2843,10,0)</f>
        <v>6.6096000000000004</v>
      </c>
      <c r="E17" s="66">
        <f t="shared" si="0"/>
        <v>21</v>
      </c>
      <c r="F17" s="65">
        <f>VLOOKUP($A17,'Return Data'!$B$7:$R$2843,11,0)</f>
        <v>30.3932</v>
      </c>
      <c r="G17" s="66">
        <f t="shared" si="1"/>
        <v>13</v>
      </c>
      <c r="H17" s="65">
        <f>VLOOKUP($A17,'Return Data'!$B$7:$R$2843,12,0)</f>
        <v>43.713799999999999</v>
      </c>
      <c r="I17" s="66">
        <f t="shared" si="2"/>
        <v>12</v>
      </c>
      <c r="J17" s="65">
        <f>VLOOKUP($A17,'Return Data'!$B$7:$R$2843,13,0)</f>
        <v>80.512799999999999</v>
      </c>
      <c r="K17" s="66">
        <f t="shared" si="3"/>
        <v>22</v>
      </c>
      <c r="L17" s="65">
        <f>VLOOKUP($A17,'Return Data'!$B$7:$R$2843,17,0)</f>
        <v>21.180700000000002</v>
      </c>
      <c r="M17" s="66">
        <f t="shared" si="4"/>
        <v>14</v>
      </c>
      <c r="N17" s="65">
        <f>VLOOKUP($A17,'Return Data'!$B$7:$R$2843,14,0)</f>
        <v>17.0153</v>
      </c>
      <c r="O17" s="66">
        <f t="shared" si="6"/>
        <v>7</v>
      </c>
      <c r="P17" s="65">
        <f>VLOOKUP($A17,'Return Data'!$B$7:$R$2843,15,0)</f>
        <v>18.2653</v>
      </c>
      <c r="Q17" s="66">
        <f t="shared" si="7"/>
        <v>6</v>
      </c>
      <c r="R17" s="65">
        <f>VLOOKUP($A17,'Return Data'!$B$7:$R$2843,16,0)</f>
        <v>17.9176</v>
      </c>
      <c r="S17" s="67">
        <f t="shared" si="5"/>
        <v>13</v>
      </c>
    </row>
    <row r="18" spans="1:19" x14ac:dyDescent="0.3">
      <c r="A18" s="63" t="s">
        <v>173</v>
      </c>
      <c r="B18" s="64">
        <f>VLOOKUP($A18,'Return Data'!$B$7:$R$2843,3,0)</f>
        <v>44341</v>
      </c>
      <c r="C18" s="65">
        <f>VLOOKUP($A18,'Return Data'!$B$7:$R$2843,4,0)</f>
        <v>67.66</v>
      </c>
      <c r="D18" s="65">
        <f>VLOOKUP($A18,'Return Data'!$B$7:$R$2843,10,0)</f>
        <v>1.7903</v>
      </c>
      <c r="E18" s="66">
        <f t="shared" si="0"/>
        <v>52</v>
      </c>
      <c r="F18" s="65">
        <f>VLOOKUP($A18,'Return Data'!$B$7:$R$2843,11,0)</f>
        <v>22.328700000000001</v>
      </c>
      <c r="G18" s="66">
        <f t="shared" si="1"/>
        <v>39</v>
      </c>
      <c r="H18" s="65">
        <f>VLOOKUP($A18,'Return Data'!$B$7:$R$2843,12,0)</f>
        <v>33.293900000000001</v>
      </c>
      <c r="I18" s="66">
        <f t="shared" si="2"/>
        <v>48</v>
      </c>
      <c r="J18" s="65">
        <f>VLOOKUP($A18,'Return Data'!$B$7:$R$2843,13,0)</f>
        <v>68.728200000000001</v>
      </c>
      <c r="K18" s="66">
        <f t="shared" si="3"/>
        <v>50</v>
      </c>
      <c r="L18" s="65">
        <f>VLOOKUP($A18,'Return Data'!$B$7:$R$2843,17,0)</f>
        <v>15.6351</v>
      </c>
      <c r="M18" s="66">
        <f t="shared" si="4"/>
        <v>37</v>
      </c>
      <c r="N18" s="65">
        <f>VLOOKUP($A18,'Return Data'!$B$7:$R$2843,14,0)</f>
        <v>11.626099999999999</v>
      </c>
      <c r="O18" s="66">
        <f t="shared" si="6"/>
        <v>26</v>
      </c>
      <c r="P18" s="65">
        <f>VLOOKUP($A18,'Return Data'!$B$7:$R$2843,15,0)</f>
        <v>14.1157</v>
      </c>
      <c r="Q18" s="66">
        <f t="shared" si="7"/>
        <v>23</v>
      </c>
      <c r="R18" s="65">
        <f>VLOOKUP($A18,'Return Data'!$B$7:$R$2843,16,0)</f>
        <v>14.5358</v>
      </c>
      <c r="S18" s="67">
        <f t="shared" si="5"/>
        <v>33</v>
      </c>
    </row>
    <row r="19" spans="1:19" x14ac:dyDescent="0.3">
      <c r="A19" s="63" t="s">
        <v>175</v>
      </c>
      <c r="B19" s="64">
        <f>VLOOKUP($A19,'Return Data'!$B$7:$R$2843,3,0)</f>
        <v>44341</v>
      </c>
      <c r="C19" s="65">
        <f>VLOOKUP($A19,'Return Data'!$B$7:$R$2843,4,0)</f>
        <v>799.26890000000003</v>
      </c>
      <c r="D19" s="65">
        <f>VLOOKUP($A19,'Return Data'!$B$7:$R$2843,10,0)</f>
        <v>2.9304000000000001</v>
      </c>
      <c r="E19" s="66">
        <f t="shared" si="0"/>
        <v>39</v>
      </c>
      <c r="F19" s="65">
        <f>VLOOKUP($A19,'Return Data'!$B$7:$R$2843,11,0)</f>
        <v>26.4864</v>
      </c>
      <c r="G19" s="66">
        <f t="shared" si="1"/>
        <v>26</v>
      </c>
      <c r="H19" s="65">
        <f>VLOOKUP($A19,'Return Data'!$B$7:$R$2843,12,0)</f>
        <v>43.437800000000003</v>
      </c>
      <c r="I19" s="66">
        <f t="shared" si="2"/>
        <v>13</v>
      </c>
      <c r="J19" s="65">
        <f>VLOOKUP($A19,'Return Data'!$B$7:$R$2843,13,0)</f>
        <v>82.649500000000003</v>
      </c>
      <c r="K19" s="66">
        <f t="shared" si="3"/>
        <v>18</v>
      </c>
      <c r="L19" s="65">
        <f>VLOOKUP($A19,'Return Data'!$B$7:$R$2843,17,0)</f>
        <v>14.732699999999999</v>
      </c>
      <c r="M19" s="66">
        <f t="shared" si="4"/>
        <v>42</v>
      </c>
      <c r="N19" s="65">
        <f>VLOOKUP($A19,'Return Data'!$B$7:$R$2843,14,0)</f>
        <v>11.1348</v>
      </c>
      <c r="O19" s="66">
        <f t="shared" si="6"/>
        <v>29</v>
      </c>
      <c r="P19" s="65">
        <f>VLOOKUP($A19,'Return Data'!$B$7:$R$2843,15,0)</f>
        <v>12.811999999999999</v>
      </c>
      <c r="Q19" s="66">
        <f t="shared" si="7"/>
        <v>29</v>
      </c>
      <c r="R19" s="65">
        <f>VLOOKUP($A19,'Return Data'!$B$7:$R$2843,16,0)</f>
        <v>15.2486</v>
      </c>
      <c r="S19" s="67">
        <f t="shared" si="5"/>
        <v>30</v>
      </c>
    </row>
    <row r="20" spans="1:19" x14ac:dyDescent="0.3">
      <c r="A20" s="63" t="s">
        <v>176</v>
      </c>
      <c r="B20" s="64">
        <f>VLOOKUP($A20,'Return Data'!$B$7:$R$2843,3,0)</f>
        <v>44341</v>
      </c>
      <c r="C20" s="65">
        <f>VLOOKUP($A20,'Return Data'!$B$7:$R$2843,4,0)</f>
        <v>506.95</v>
      </c>
      <c r="D20" s="65">
        <f>VLOOKUP($A20,'Return Data'!$B$7:$R$2843,10,0)</f>
        <v>1.9495</v>
      </c>
      <c r="E20" s="66">
        <f t="shared" si="0"/>
        <v>49</v>
      </c>
      <c r="F20" s="65">
        <f>VLOOKUP($A20,'Return Data'!$B$7:$R$2843,11,0)</f>
        <v>25.7653</v>
      </c>
      <c r="G20" s="66">
        <f t="shared" si="1"/>
        <v>29</v>
      </c>
      <c r="H20" s="65">
        <f>VLOOKUP($A20,'Return Data'!$B$7:$R$2843,12,0)</f>
        <v>39.081299999999999</v>
      </c>
      <c r="I20" s="66">
        <f t="shared" si="2"/>
        <v>29</v>
      </c>
      <c r="J20" s="65">
        <f>VLOOKUP($A20,'Return Data'!$B$7:$R$2843,13,0)</f>
        <v>80.4208</v>
      </c>
      <c r="K20" s="66">
        <f t="shared" si="3"/>
        <v>23</v>
      </c>
      <c r="L20" s="65">
        <f>VLOOKUP($A20,'Return Data'!$B$7:$R$2843,17,0)</f>
        <v>14.954800000000001</v>
      </c>
      <c r="M20" s="66">
        <f t="shared" si="4"/>
        <v>40</v>
      </c>
      <c r="N20" s="65">
        <f>VLOOKUP($A20,'Return Data'!$B$7:$R$2843,14,0)</f>
        <v>13.506</v>
      </c>
      <c r="O20" s="66">
        <f t="shared" si="6"/>
        <v>21</v>
      </c>
      <c r="P20" s="65">
        <f>VLOOKUP($A20,'Return Data'!$B$7:$R$2843,15,0)</f>
        <v>16.322099999999999</v>
      </c>
      <c r="Q20" s="66">
        <f t="shared" si="7"/>
        <v>13</v>
      </c>
      <c r="R20" s="65">
        <f>VLOOKUP($A20,'Return Data'!$B$7:$R$2843,16,0)</f>
        <v>15.8934</v>
      </c>
      <c r="S20" s="67">
        <f t="shared" si="5"/>
        <v>20</v>
      </c>
    </row>
    <row r="21" spans="1:19" x14ac:dyDescent="0.3">
      <c r="A21" s="63" t="s">
        <v>177</v>
      </c>
      <c r="B21" s="64">
        <f>VLOOKUP($A21,'Return Data'!$B$7:$R$2843,3,0)</f>
        <v>44341</v>
      </c>
      <c r="C21" s="65">
        <f>VLOOKUP($A21,'Return Data'!$B$7:$R$2843,4,0)</f>
        <v>644.625</v>
      </c>
      <c r="D21" s="65">
        <f>VLOOKUP($A21,'Return Data'!$B$7:$R$2843,10,0)</f>
        <v>2.3048999999999999</v>
      </c>
      <c r="E21" s="66">
        <f t="shared" si="0"/>
        <v>45</v>
      </c>
      <c r="F21" s="65">
        <f>VLOOKUP($A21,'Return Data'!$B$7:$R$2843,11,0)</f>
        <v>22.3996</v>
      </c>
      <c r="G21" s="66">
        <f t="shared" si="1"/>
        <v>38</v>
      </c>
      <c r="H21" s="65">
        <f>VLOOKUP($A21,'Return Data'!$B$7:$R$2843,12,0)</f>
        <v>28.787199999999999</v>
      </c>
      <c r="I21" s="66">
        <f t="shared" si="2"/>
        <v>58</v>
      </c>
      <c r="J21" s="65">
        <f>VLOOKUP($A21,'Return Data'!$B$7:$R$2843,13,0)</f>
        <v>63.9925</v>
      </c>
      <c r="K21" s="66">
        <f t="shared" si="3"/>
        <v>52</v>
      </c>
      <c r="L21" s="65">
        <f>VLOOKUP($A21,'Return Data'!$B$7:$R$2843,17,0)</f>
        <v>7.9195000000000002</v>
      </c>
      <c r="M21" s="66">
        <f t="shared" si="4"/>
        <v>61</v>
      </c>
      <c r="N21" s="65">
        <f>VLOOKUP($A21,'Return Data'!$B$7:$R$2843,14,0)</f>
        <v>7.2592999999999996</v>
      </c>
      <c r="O21" s="66">
        <f t="shared" si="6"/>
        <v>46</v>
      </c>
      <c r="P21" s="65">
        <f>VLOOKUP($A21,'Return Data'!$B$7:$R$2843,15,0)</f>
        <v>12.2699</v>
      </c>
      <c r="Q21" s="66">
        <f t="shared" si="7"/>
        <v>35</v>
      </c>
      <c r="R21" s="65">
        <f>VLOOKUP($A21,'Return Data'!$B$7:$R$2843,16,0)</f>
        <v>12.2577</v>
      </c>
      <c r="S21" s="67">
        <f t="shared" si="5"/>
        <v>48</v>
      </c>
    </row>
    <row r="22" spans="1:19" x14ac:dyDescent="0.3">
      <c r="A22" s="63" t="s">
        <v>178</v>
      </c>
      <c r="B22" s="64">
        <f>VLOOKUP($A22,'Return Data'!$B$7:$R$2843,3,0)</f>
        <v>44341</v>
      </c>
      <c r="C22" s="65">
        <f>VLOOKUP($A22,'Return Data'!$B$7:$R$2843,4,0)</f>
        <v>50.768900000000002</v>
      </c>
      <c r="D22" s="65">
        <f>VLOOKUP($A22,'Return Data'!$B$7:$R$2843,10,0)</f>
        <v>1.2228000000000001</v>
      </c>
      <c r="E22" s="66">
        <f t="shared" si="0"/>
        <v>56</v>
      </c>
      <c r="F22" s="65">
        <f>VLOOKUP($A22,'Return Data'!$B$7:$R$2843,11,0)</f>
        <v>20.3536</v>
      </c>
      <c r="G22" s="66">
        <f t="shared" si="1"/>
        <v>52</v>
      </c>
      <c r="H22" s="65">
        <f>VLOOKUP($A22,'Return Data'!$B$7:$R$2843,12,0)</f>
        <v>33.872199999999999</v>
      </c>
      <c r="I22" s="66">
        <f t="shared" si="2"/>
        <v>43</v>
      </c>
      <c r="J22" s="65">
        <f>VLOOKUP($A22,'Return Data'!$B$7:$R$2843,13,0)</f>
        <v>69.041499999999999</v>
      </c>
      <c r="K22" s="66">
        <f t="shared" si="3"/>
        <v>48</v>
      </c>
      <c r="L22" s="65">
        <f>VLOOKUP($A22,'Return Data'!$B$7:$R$2843,17,0)</f>
        <v>13.8781</v>
      </c>
      <c r="M22" s="66">
        <f t="shared" si="4"/>
        <v>49</v>
      </c>
      <c r="N22" s="65">
        <f>VLOOKUP($A22,'Return Data'!$B$7:$R$2843,14,0)</f>
        <v>9.8661999999999992</v>
      </c>
      <c r="O22" s="66">
        <f t="shared" si="6"/>
        <v>38</v>
      </c>
      <c r="P22" s="65">
        <f>VLOOKUP($A22,'Return Data'!$B$7:$R$2843,15,0)</f>
        <v>13.382300000000001</v>
      </c>
      <c r="Q22" s="66">
        <f t="shared" si="7"/>
        <v>27</v>
      </c>
      <c r="R22" s="65">
        <f>VLOOKUP($A22,'Return Data'!$B$7:$R$2843,16,0)</f>
        <v>13.943199999999999</v>
      </c>
      <c r="S22" s="67">
        <f t="shared" si="5"/>
        <v>39</v>
      </c>
    </row>
    <row r="23" spans="1:19" x14ac:dyDescent="0.3">
      <c r="A23" s="63" t="s">
        <v>179</v>
      </c>
      <c r="B23" s="64">
        <f>VLOOKUP($A23,'Return Data'!$B$7:$R$2843,3,0)</f>
        <v>44341</v>
      </c>
      <c r="C23" s="65">
        <f>VLOOKUP($A23,'Return Data'!$B$7:$R$2843,4,0)</f>
        <v>544.72</v>
      </c>
      <c r="D23" s="65">
        <f>VLOOKUP($A23,'Return Data'!$B$7:$R$2843,10,0)</f>
        <v>2.1433</v>
      </c>
      <c r="E23" s="66">
        <f t="shared" si="0"/>
        <v>46</v>
      </c>
      <c r="F23" s="65">
        <f>VLOOKUP($A23,'Return Data'!$B$7:$R$2843,11,0)</f>
        <v>24.624199999999998</v>
      </c>
      <c r="G23" s="66">
        <f t="shared" si="1"/>
        <v>31</v>
      </c>
      <c r="H23" s="65">
        <f>VLOOKUP($A23,'Return Data'!$B$7:$R$2843,12,0)</f>
        <v>36.761200000000002</v>
      </c>
      <c r="I23" s="66">
        <f t="shared" si="2"/>
        <v>34</v>
      </c>
      <c r="J23" s="65">
        <f>VLOOKUP($A23,'Return Data'!$B$7:$R$2843,13,0)</f>
        <v>69.9011</v>
      </c>
      <c r="K23" s="66">
        <f t="shared" si="3"/>
        <v>46</v>
      </c>
      <c r="L23" s="65">
        <f>VLOOKUP($A23,'Return Data'!$B$7:$R$2843,17,0)</f>
        <v>15.1454</v>
      </c>
      <c r="M23" s="66">
        <f t="shared" si="4"/>
        <v>39</v>
      </c>
      <c r="N23" s="65">
        <f>VLOOKUP($A23,'Return Data'!$B$7:$R$2843,14,0)</f>
        <v>13.7407</v>
      </c>
      <c r="O23" s="66">
        <f t="shared" si="6"/>
        <v>19</v>
      </c>
      <c r="P23" s="65">
        <f>VLOOKUP($A23,'Return Data'!$B$7:$R$2843,15,0)</f>
        <v>14.949</v>
      </c>
      <c r="Q23" s="66">
        <f t="shared" si="7"/>
        <v>19</v>
      </c>
      <c r="R23" s="65">
        <f>VLOOKUP($A23,'Return Data'!$B$7:$R$2843,16,0)</f>
        <v>15.7837</v>
      </c>
      <c r="S23" s="67">
        <f t="shared" si="5"/>
        <v>21</v>
      </c>
    </row>
    <row r="24" spans="1:19" x14ac:dyDescent="0.3">
      <c r="A24" s="63" t="s">
        <v>180</v>
      </c>
      <c r="B24" s="64">
        <f>VLOOKUP($A24,'Return Data'!$B$7:$R$2843,3,0)</f>
        <v>44341</v>
      </c>
      <c r="C24" s="65">
        <f>VLOOKUP($A24,'Return Data'!$B$7:$R$2843,4,0)</f>
        <v>14.13</v>
      </c>
      <c r="D24" s="65">
        <f>VLOOKUP($A24,'Return Data'!$B$7:$R$2843,10,0)</f>
        <v>1.2903</v>
      </c>
      <c r="E24" s="66">
        <f t="shared" si="0"/>
        <v>54</v>
      </c>
      <c r="F24" s="65">
        <f>VLOOKUP($A24,'Return Data'!$B$7:$R$2843,11,0)</f>
        <v>20.050999999999998</v>
      </c>
      <c r="G24" s="66">
        <f t="shared" si="1"/>
        <v>54</v>
      </c>
      <c r="H24" s="65">
        <f>VLOOKUP($A24,'Return Data'!$B$7:$R$2843,12,0)</f>
        <v>33.301900000000003</v>
      </c>
      <c r="I24" s="66">
        <f t="shared" si="2"/>
        <v>47</v>
      </c>
      <c r="J24" s="65">
        <f>VLOOKUP($A24,'Return Data'!$B$7:$R$2843,13,0)</f>
        <v>76.846100000000007</v>
      </c>
      <c r="K24" s="66">
        <f t="shared" si="3"/>
        <v>29</v>
      </c>
      <c r="L24" s="65">
        <f>VLOOKUP($A24,'Return Data'!$B$7:$R$2843,17,0)</f>
        <v>12.6372</v>
      </c>
      <c r="M24" s="66">
        <f t="shared" si="4"/>
        <v>52</v>
      </c>
      <c r="N24" s="65"/>
      <c r="O24" s="66"/>
      <c r="P24" s="65"/>
      <c r="Q24" s="66"/>
      <c r="R24" s="65">
        <f>VLOOKUP($A24,'Return Data'!$B$7:$R$2843,16,0)</f>
        <v>11.5023</v>
      </c>
      <c r="S24" s="67">
        <f t="shared" si="5"/>
        <v>52</v>
      </c>
    </row>
    <row r="25" spans="1:19" x14ac:dyDescent="0.3">
      <c r="A25" s="63" t="s">
        <v>181</v>
      </c>
      <c r="B25" s="64">
        <f>VLOOKUP($A25,'Return Data'!$B$7:$R$2843,3,0)</f>
        <v>44341</v>
      </c>
      <c r="C25" s="65">
        <f>VLOOKUP($A25,'Return Data'!$B$7:$R$2843,4,0)</f>
        <v>36.04</v>
      </c>
      <c r="D25" s="65">
        <f>VLOOKUP($A25,'Return Data'!$B$7:$R$2843,10,0)</f>
        <v>1.3783000000000001</v>
      </c>
      <c r="E25" s="66">
        <f t="shared" si="0"/>
        <v>53</v>
      </c>
      <c r="F25" s="65">
        <f>VLOOKUP($A25,'Return Data'!$B$7:$R$2843,11,0)</f>
        <v>17.203299999999999</v>
      </c>
      <c r="G25" s="66">
        <f t="shared" si="1"/>
        <v>60</v>
      </c>
      <c r="H25" s="65">
        <f>VLOOKUP($A25,'Return Data'!$B$7:$R$2843,12,0)</f>
        <v>28.4391</v>
      </c>
      <c r="I25" s="66">
        <f t="shared" si="2"/>
        <v>59</v>
      </c>
      <c r="J25" s="65">
        <f>VLOOKUP($A25,'Return Data'!$B$7:$R$2843,13,0)</f>
        <v>50.8581</v>
      </c>
      <c r="K25" s="66">
        <f t="shared" si="3"/>
        <v>61</v>
      </c>
      <c r="L25" s="65">
        <f>VLOOKUP($A25,'Return Data'!$B$7:$R$2843,17,0)</f>
        <v>13.942</v>
      </c>
      <c r="M25" s="66">
        <f t="shared" si="4"/>
        <v>48</v>
      </c>
      <c r="N25" s="65">
        <f>VLOOKUP($A25,'Return Data'!$B$7:$R$2843,14,0)</f>
        <v>8.1685999999999996</v>
      </c>
      <c r="O25" s="66">
        <f>RANK(N25,N$8:N$71,0)</f>
        <v>43</v>
      </c>
      <c r="P25" s="65">
        <f>VLOOKUP($A25,'Return Data'!$B$7:$R$2843,15,0)</f>
        <v>12.391400000000001</v>
      </c>
      <c r="Q25" s="66">
        <f>RANK(P25,P$8:P$71,0)</f>
        <v>33</v>
      </c>
      <c r="R25" s="65">
        <f>VLOOKUP($A25,'Return Data'!$B$7:$R$2843,16,0)</f>
        <v>18.091799999999999</v>
      </c>
      <c r="S25" s="67">
        <f t="shared" si="5"/>
        <v>11</v>
      </c>
    </row>
    <row r="26" spans="1:19" x14ac:dyDescent="0.3">
      <c r="A26" s="63" t="s">
        <v>182</v>
      </c>
      <c r="B26" s="64">
        <f>VLOOKUP($A26,'Return Data'!$B$7:$R$2843,3,0)</f>
        <v>44341</v>
      </c>
      <c r="C26" s="65">
        <f>VLOOKUP($A26,'Return Data'!$B$7:$R$2843,4,0)</f>
        <v>90.25</v>
      </c>
      <c r="D26" s="65">
        <f>VLOOKUP($A26,'Return Data'!$B$7:$R$2843,10,0)</f>
        <v>8.8267000000000007</v>
      </c>
      <c r="E26" s="66">
        <f t="shared" si="0"/>
        <v>11</v>
      </c>
      <c r="F26" s="65">
        <f>VLOOKUP($A26,'Return Data'!$B$7:$R$2843,11,0)</f>
        <v>38.824800000000003</v>
      </c>
      <c r="G26" s="66">
        <f t="shared" si="1"/>
        <v>8</v>
      </c>
      <c r="H26" s="65">
        <f>VLOOKUP($A26,'Return Data'!$B$7:$R$2843,12,0)</f>
        <v>52.552399999999999</v>
      </c>
      <c r="I26" s="66">
        <f t="shared" si="2"/>
        <v>8</v>
      </c>
      <c r="J26" s="65">
        <f>VLOOKUP($A26,'Return Data'!$B$7:$R$2843,13,0)</f>
        <v>105.30029999999999</v>
      </c>
      <c r="K26" s="66">
        <f t="shared" si="3"/>
        <v>8</v>
      </c>
      <c r="L26" s="65">
        <f>VLOOKUP($A26,'Return Data'!$B$7:$R$2843,17,0)</f>
        <v>21.351900000000001</v>
      </c>
      <c r="M26" s="66">
        <f t="shared" si="4"/>
        <v>12</v>
      </c>
      <c r="N26" s="65">
        <f>VLOOKUP($A26,'Return Data'!$B$7:$R$2843,14,0)</f>
        <v>13.605700000000001</v>
      </c>
      <c r="O26" s="66">
        <f>RANK(N26,N$8:N$71,0)</f>
        <v>20</v>
      </c>
      <c r="P26" s="65">
        <f>VLOOKUP($A26,'Return Data'!$B$7:$R$2843,15,0)</f>
        <v>18.413499999999999</v>
      </c>
      <c r="Q26" s="66">
        <f>RANK(P26,P$8:P$71,0)</f>
        <v>5</v>
      </c>
      <c r="R26" s="65">
        <f>VLOOKUP($A26,'Return Data'!$B$7:$R$2843,16,0)</f>
        <v>18.1006</v>
      </c>
      <c r="S26" s="67">
        <f t="shared" si="5"/>
        <v>10</v>
      </c>
    </row>
    <row r="27" spans="1:19" x14ac:dyDescent="0.3">
      <c r="A27" s="63" t="s">
        <v>183</v>
      </c>
      <c r="B27" s="64">
        <f>VLOOKUP($A27,'Return Data'!$B$7:$R$2843,3,0)</f>
        <v>44341</v>
      </c>
      <c r="C27" s="65">
        <f>VLOOKUP($A27,'Return Data'!$B$7:$R$2843,4,0)</f>
        <v>12.35</v>
      </c>
      <c r="D27" s="65">
        <f>VLOOKUP($A27,'Return Data'!$B$7:$R$2843,10,0)</f>
        <v>0.73409999999999997</v>
      </c>
      <c r="E27" s="66">
        <f t="shared" si="0"/>
        <v>59</v>
      </c>
      <c r="F27" s="65">
        <f>VLOOKUP($A27,'Return Data'!$B$7:$R$2843,11,0)</f>
        <v>15.8537</v>
      </c>
      <c r="G27" s="66">
        <f t="shared" si="1"/>
        <v>61</v>
      </c>
      <c r="H27" s="65">
        <f>VLOOKUP($A27,'Return Data'!$B$7:$R$2843,12,0)</f>
        <v>26.536899999999999</v>
      </c>
      <c r="I27" s="66">
        <f t="shared" si="2"/>
        <v>61</v>
      </c>
      <c r="J27" s="65">
        <f>VLOOKUP($A27,'Return Data'!$B$7:$R$2843,13,0)</f>
        <v>57.324800000000003</v>
      </c>
      <c r="K27" s="66">
        <f t="shared" si="3"/>
        <v>60</v>
      </c>
      <c r="L27" s="65">
        <f>VLOOKUP($A27,'Return Data'!$B$7:$R$2843,17,0)</f>
        <v>11.432399999999999</v>
      </c>
      <c r="M27" s="66">
        <f t="shared" si="4"/>
        <v>57</v>
      </c>
      <c r="N27" s="65"/>
      <c r="O27" s="66"/>
      <c r="P27" s="65"/>
      <c r="Q27" s="66"/>
      <c r="R27" s="65">
        <f>VLOOKUP($A27,'Return Data'!$B$7:$R$2843,16,0)</f>
        <v>6.3887999999999998</v>
      </c>
      <c r="S27" s="67">
        <f t="shared" si="5"/>
        <v>58</v>
      </c>
    </row>
    <row r="28" spans="1:19" x14ac:dyDescent="0.3">
      <c r="A28" s="63" t="s">
        <v>184</v>
      </c>
      <c r="B28" s="64">
        <f>VLOOKUP($A28,'Return Data'!$B$7:$R$2843,3,0)</f>
        <v>44341</v>
      </c>
      <c r="C28" s="65">
        <f>VLOOKUP($A28,'Return Data'!$B$7:$R$2843,4,0)</f>
        <v>80.33</v>
      </c>
      <c r="D28" s="65">
        <f>VLOOKUP($A28,'Return Data'!$B$7:$R$2843,10,0)</f>
        <v>3.7721</v>
      </c>
      <c r="E28" s="66">
        <f t="shared" si="0"/>
        <v>31</v>
      </c>
      <c r="F28" s="65">
        <f>VLOOKUP($A28,'Return Data'!$B$7:$R$2843,11,0)</f>
        <v>22.998000000000001</v>
      </c>
      <c r="G28" s="66">
        <f t="shared" si="1"/>
        <v>37</v>
      </c>
      <c r="H28" s="65">
        <f>VLOOKUP($A28,'Return Data'!$B$7:$R$2843,12,0)</f>
        <v>34.556100000000001</v>
      </c>
      <c r="I28" s="66">
        <f t="shared" si="2"/>
        <v>41</v>
      </c>
      <c r="J28" s="65">
        <f>VLOOKUP($A28,'Return Data'!$B$7:$R$2843,13,0)</f>
        <v>69.115799999999993</v>
      </c>
      <c r="K28" s="66">
        <f t="shared" si="3"/>
        <v>47</v>
      </c>
      <c r="L28" s="65">
        <f>VLOOKUP($A28,'Return Data'!$B$7:$R$2843,17,0)</f>
        <v>19.3599</v>
      </c>
      <c r="M28" s="66">
        <f t="shared" si="4"/>
        <v>17</v>
      </c>
      <c r="N28" s="65">
        <f>VLOOKUP($A28,'Return Data'!$B$7:$R$2843,14,0)</f>
        <v>14.424099999999999</v>
      </c>
      <c r="O28" s="66">
        <f>RANK(N28,N$8:N$71,0)</f>
        <v>15</v>
      </c>
      <c r="P28" s="65">
        <f>VLOOKUP($A28,'Return Data'!$B$7:$R$2843,15,0)</f>
        <v>17.220700000000001</v>
      </c>
      <c r="Q28" s="66">
        <f>RANK(P28,P$8:P$71,0)</f>
        <v>11</v>
      </c>
      <c r="R28" s="65">
        <f>VLOOKUP($A28,'Return Data'!$B$7:$R$2843,16,0)</f>
        <v>18.185199999999998</v>
      </c>
      <c r="S28" s="67">
        <f t="shared" si="5"/>
        <v>9</v>
      </c>
    </row>
    <row r="29" spans="1:19" x14ac:dyDescent="0.3">
      <c r="A29" s="63" t="s">
        <v>185</v>
      </c>
      <c r="B29" s="64">
        <f>VLOOKUP($A29,'Return Data'!$B$7:$R$2843,3,0)</f>
        <v>44341</v>
      </c>
      <c r="C29" s="65">
        <f>VLOOKUP($A29,'Return Data'!$B$7:$R$2843,4,0)</f>
        <v>14.3482</v>
      </c>
      <c r="D29" s="65">
        <f>VLOOKUP($A29,'Return Data'!$B$7:$R$2843,10,0)</f>
        <v>7.2577999999999996</v>
      </c>
      <c r="E29" s="66">
        <f t="shared" si="0"/>
        <v>17</v>
      </c>
      <c r="F29" s="65">
        <f>VLOOKUP($A29,'Return Data'!$B$7:$R$2843,11,0)</f>
        <v>28.0701</v>
      </c>
      <c r="G29" s="66">
        <f t="shared" si="1"/>
        <v>22</v>
      </c>
      <c r="H29" s="65">
        <f>VLOOKUP($A29,'Return Data'!$B$7:$R$2843,12,0)</f>
        <v>38.335900000000002</v>
      </c>
      <c r="I29" s="66">
        <f t="shared" si="2"/>
        <v>31</v>
      </c>
      <c r="J29" s="65">
        <f>VLOOKUP($A29,'Return Data'!$B$7:$R$2843,13,0)</f>
        <v>78.938699999999997</v>
      </c>
      <c r="K29" s="66">
        <f t="shared" si="3"/>
        <v>27</v>
      </c>
      <c r="L29" s="65"/>
      <c r="M29" s="66"/>
      <c r="N29" s="65"/>
      <c r="O29" s="66"/>
      <c r="P29" s="65"/>
      <c r="Q29" s="66"/>
      <c r="R29" s="65">
        <f>VLOOKUP($A29,'Return Data'!$B$7:$R$2843,16,0)</f>
        <v>25.2653</v>
      </c>
      <c r="S29" s="67">
        <f t="shared" si="5"/>
        <v>2</v>
      </c>
    </row>
    <row r="30" spans="1:19" x14ac:dyDescent="0.3">
      <c r="A30" s="63" t="s">
        <v>186</v>
      </c>
      <c r="B30" s="64">
        <f>VLOOKUP($A30,'Return Data'!$B$7:$R$2843,3,0)</f>
        <v>44341</v>
      </c>
      <c r="C30" s="65">
        <f>VLOOKUP($A30,'Return Data'!$B$7:$R$2843,4,0)</f>
        <v>26.321999999999999</v>
      </c>
      <c r="D30" s="65">
        <f>VLOOKUP($A30,'Return Data'!$B$7:$R$2843,10,0)</f>
        <v>1.1447000000000001</v>
      </c>
      <c r="E30" s="66">
        <f t="shared" si="0"/>
        <v>57</v>
      </c>
      <c r="F30" s="65">
        <f>VLOOKUP($A30,'Return Data'!$B$7:$R$2843,11,0)</f>
        <v>20.566700000000001</v>
      </c>
      <c r="G30" s="66">
        <f t="shared" si="1"/>
        <v>51</v>
      </c>
      <c r="H30" s="65">
        <f>VLOOKUP($A30,'Return Data'!$B$7:$R$2843,12,0)</f>
        <v>38.160899999999998</v>
      </c>
      <c r="I30" s="66">
        <f t="shared" si="2"/>
        <v>32</v>
      </c>
      <c r="J30" s="65">
        <f>VLOOKUP($A30,'Return Data'!$B$7:$R$2843,13,0)</f>
        <v>79.064899999999994</v>
      </c>
      <c r="K30" s="66">
        <f t="shared" si="3"/>
        <v>26</v>
      </c>
      <c r="L30" s="65">
        <f>VLOOKUP($A30,'Return Data'!$B$7:$R$2843,17,0)</f>
        <v>18.790199999999999</v>
      </c>
      <c r="M30" s="66">
        <f t="shared" ref="M30:M38" si="8">RANK(L30,L$8:L$71,0)</f>
        <v>20</v>
      </c>
      <c r="N30" s="65">
        <f>VLOOKUP($A30,'Return Data'!$B$7:$R$2843,14,0)</f>
        <v>14.5557</v>
      </c>
      <c r="O30" s="66">
        <f t="shared" ref="O30:O38" si="9">RANK(N30,N$8:N$71,0)</f>
        <v>14</v>
      </c>
      <c r="P30" s="65">
        <f>VLOOKUP($A30,'Return Data'!$B$7:$R$2843,15,0)</f>
        <v>18.020099999999999</v>
      </c>
      <c r="Q30" s="66">
        <f>RANK(P30,P$8:P$71,0)</f>
        <v>7</v>
      </c>
      <c r="R30" s="65">
        <f>VLOOKUP($A30,'Return Data'!$B$7:$R$2843,16,0)</f>
        <v>16.791</v>
      </c>
      <c r="S30" s="67">
        <f t="shared" si="5"/>
        <v>16</v>
      </c>
    </row>
    <row r="31" spans="1:19" x14ac:dyDescent="0.3">
      <c r="A31" s="63" t="s">
        <v>187</v>
      </c>
      <c r="B31" s="64">
        <f>VLOOKUP($A31,'Return Data'!$B$7:$R$2843,3,0)</f>
        <v>44341</v>
      </c>
      <c r="C31" s="65">
        <f>VLOOKUP($A31,'Return Data'!$B$7:$R$2843,4,0)</f>
        <v>68.617000000000004</v>
      </c>
      <c r="D31" s="65">
        <f>VLOOKUP($A31,'Return Data'!$B$7:$R$2843,10,0)</f>
        <v>4.5034999999999998</v>
      </c>
      <c r="E31" s="66">
        <f t="shared" si="0"/>
        <v>26</v>
      </c>
      <c r="F31" s="65">
        <f>VLOOKUP($A31,'Return Data'!$B$7:$R$2843,11,0)</f>
        <v>24.243099999999998</v>
      </c>
      <c r="G31" s="66">
        <f t="shared" si="1"/>
        <v>34</v>
      </c>
      <c r="H31" s="65">
        <f>VLOOKUP($A31,'Return Data'!$B$7:$R$2843,12,0)</f>
        <v>38.603400000000001</v>
      </c>
      <c r="I31" s="66">
        <f t="shared" si="2"/>
        <v>30</v>
      </c>
      <c r="J31" s="65">
        <f>VLOOKUP($A31,'Return Data'!$B$7:$R$2843,13,0)</f>
        <v>73.555700000000002</v>
      </c>
      <c r="K31" s="66">
        <f t="shared" si="3"/>
        <v>35</v>
      </c>
      <c r="L31" s="65">
        <f>VLOOKUP($A31,'Return Data'!$B$7:$R$2843,17,0)</f>
        <v>18.440999999999999</v>
      </c>
      <c r="M31" s="66">
        <f t="shared" si="8"/>
        <v>21</v>
      </c>
      <c r="N31" s="65">
        <f>VLOOKUP($A31,'Return Data'!$B$7:$R$2843,14,0)</f>
        <v>16.4163</v>
      </c>
      <c r="O31" s="66">
        <f t="shared" si="9"/>
        <v>8</v>
      </c>
      <c r="P31" s="65">
        <f>VLOOKUP($A31,'Return Data'!$B$7:$R$2843,15,0)</f>
        <v>17.4618</v>
      </c>
      <c r="Q31" s="66">
        <f>RANK(P31,P$8:P$71,0)</f>
        <v>8</v>
      </c>
      <c r="R31" s="65">
        <f>VLOOKUP($A31,'Return Data'!$B$7:$R$2843,16,0)</f>
        <v>15.587899999999999</v>
      </c>
      <c r="S31" s="67">
        <f t="shared" si="5"/>
        <v>26</v>
      </c>
    </row>
    <row r="32" spans="1:19" x14ac:dyDescent="0.3">
      <c r="A32" s="63" t="s">
        <v>188</v>
      </c>
      <c r="B32" s="64">
        <f>VLOOKUP($A32,'Return Data'!$B$7:$R$2843,3,0)</f>
        <v>44341</v>
      </c>
      <c r="C32" s="65">
        <f>VLOOKUP($A32,'Return Data'!$B$7:$R$2843,4,0)</f>
        <v>73.944999999999993</v>
      </c>
      <c r="D32" s="65">
        <f>VLOOKUP($A32,'Return Data'!$B$7:$R$2843,10,0)</f>
        <v>4.4775</v>
      </c>
      <c r="E32" s="66">
        <f t="shared" si="0"/>
        <v>27</v>
      </c>
      <c r="F32" s="65">
        <f>VLOOKUP($A32,'Return Data'!$B$7:$R$2843,11,0)</f>
        <v>20.317900000000002</v>
      </c>
      <c r="G32" s="66">
        <f t="shared" si="1"/>
        <v>53</v>
      </c>
      <c r="H32" s="65">
        <f>VLOOKUP($A32,'Return Data'!$B$7:$R$2843,12,0)</f>
        <v>32.736800000000002</v>
      </c>
      <c r="I32" s="66">
        <f t="shared" si="2"/>
        <v>51</v>
      </c>
      <c r="J32" s="65">
        <f>VLOOKUP($A32,'Return Data'!$B$7:$R$2843,13,0)</f>
        <v>65.918700000000001</v>
      </c>
      <c r="K32" s="66">
        <f t="shared" si="3"/>
        <v>51</v>
      </c>
      <c r="L32" s="65">
        <f>VLOOKUP($A32,'Return Data'!$B$7:$R$2843,17,0)</f>
        <v>14.270300000000001</v>
      </c>
      <c r="M32" s="66">
        <f t="shared" si="8"/>
        <v>44</v>
      </c>
      <c r="N32" s="65">
        <f>VLOOKUP($A32,'Return Data'!$B$7:$R$2843,14,0)</f>
        <v>8.6560000000000006</v>
      </c>
      <c r="O32" s="66">
        <f t="shared" si="9"/>
        <v>41</v>
      </c>
      <c r="P32" s="65">
        <f>VLOOKUP($A32,'Return Data'!$B$7:$R$2843,15,0)</f>
        <v>14.3317</v>
      </c>
      <c r="Q32" s="66">
        <f>RANK(P32,P$8:P$71,0)</f>
        <v>22</v>
      </c>
      <c r="R32" s="65">
        <f>VLOOKUP($A32,'Return Data'!$B$7:$R$2843,16,0)</f>
        <v>14.5326</v>
      </c>
      <c r="S32" s="67">
        <f t="shared" si="5"/>
        <v>34</v>
      </c>
    </row>
    <row r="33" spans="1:19" x14ac:dyDescent="0.3">
      <c r="A33" s="63" t="s">
        <v>189</v>
      </c>
      <c r="B33" s="64">
        <f>VLOOKUP($A33,'Return Data'!$B$7:$R$2843,3,0)</f>
        <v>44341</v>
      </c>
      <c r="C33" s="65">
        <f>VLOOKUP($A33,'Return Data'!$B$7:$R$2843,4,0)</f>
        <v>92.840199999999996</v>
      </c>
      <c r="D33" s="65">
        <f>VLOOKUP($A33,'Return Data'!$B$7:$R$2843,10,0)</f>
        <v>3.2597</v>
      </c>
      <c r="E33" s="66">
        <f t="shared" si="0"/>
        <v>35</v>
      </c>
      <c r="F33" s="65">
        <f>VLOOKUP($A33,'Return Data'!$B$7:$R$2843,11,0)</f>
        <v>17.792300000000001</v>
      </c>
      <c r="G33" s="66">
        <f t="shared" si="1"/>
        <v>58</v>
      </c>
      <c r="H33" s="65">
        <f>VLOOKUP($A33,'Return Data'!$B$7:$R$2843,12,0)</f>
        <v>30.0793</v>
      </c>
      <c r="I33" s="66">
        <f t="shared" si="2"/>
        <v>54</v>
      </c>
      <c r="J33" s="65">
        <f>VLOOKUP($A33,'Return Data'!$B$7:$R$2843,13,0)</f>
        <v>60.579300000000003</v>
      </c>
      <c r="K33" s="66">
        <f t="shared" si="3"/>
        <v>56</v>
      </c>
      <c r="L33" s="65">
        <f>VLOOKUP($A33,'Return Data'!$B$7:$R$2843,17,0)</f>
        <v>14.200200000000001</v>
      </c>
      <c r="M33" s="66">
        <f t="shared" si="8"/>
        <v>46</v>
      </c>
      <c r="N33" s="65">
        <f>VLOOKUP($A33,'Return Data'!$B$7:$R$2843,14,0)</f>
        <v>10.711499999999999</v>
      </c>
      <c r="O33" s="66">
        <f t="shared" si="9"/>
        <v>33</v>
      </c>
      <c r="P33" s="65">
        <f>VLOOKUP($A33,'Return Data'!$B$7:$R$2843,15,0)</f>
        <v>14.4458</v>
      </c>
      <c r="Q33" s="66">
        <f>RANK(P33,P$8:P$71,0)</f>
        <v>21</v>
      </c>
      <c r="R33" s="65">
        <f>VLOOKUP($A33,'Return Data'!$B$7:$R$2843,16,0)</f>
        <v>14.395300000000001</v>
      </c>
      <c r="S33" s="67">
        <f t="shared" si="5"/>
        <v>36</v>
      </c>
    </row>
    <row r="34" spans="1:19" x14ac:dyDescent="0.3">
      <c r="A34" s="63" t="s">
        <v>434</v>
      </c>
      <c r="B34" s="64">
        <f>VLOOKUP($A34,'Return Data'!$B$7:$R$2843,3,0)</f>
        <v>44341</v>
      </c>
      <c r="C34" s="65">
        <f>VLOOKUP($A34,'Return Data'!$B$7:$R$2843,4,0)</f>
        <v>17.205100000000002</v>
      </c>
      <c r="D34" s="65">
        <f>VLOOKUP($A34,'Return Data'!$B$7:$R$2843,10,0)</f>
        <v>4.9795999999999996</v>
      </c>
      <c r="E34" s="66">
        <f t="shared" si="0"/>
        <v>25</v>
      </c>
      <c r="F34" s="65">
        <f>VLOOKUP($A34,'Return Data'!$B$7:$R$2843,11,0)</f>
        <v>28.2728</v>
      </c>
      <c r="G34" s="66">
        <f t="shared" si="1"/>
        <v>20</v>
      </c>
      <c r="H34" s="65">
        <f>VLOOKUP($A34,'Return Data'!$B$7:$R$2843,12,0)</f>
        <v>39.752699999999997</v>
      </c>
      <c r="I34" s="66">
        <f t="shared" si="2"/>
        <v>28</v>
      </c>
      <c r="J34" s="65">
        <f>VLOOKUP($A34,'Return Data'!$B$7:$R$2843,13,0)</f>
        <v>75.684100000000001</v>
      </c>
      <c r="K34" s="66">
        <f t="shared" si="3"/>
        <v>31</v>
      </c>
      <c r="L34" s="65">
        <f>VLOOKUP($A34,'Return Data'!$B$7:$R$2843,17,0)</f>
        <v>17.8123</v>
      </c>
      <c r="M34" s="66">
        <f t="shared" si="8"/>
        <v>24</v>
      </c>
      <c r="N34" s="65">
        <f>VLOOKUP($A34,'Return Data'!$B$7:$R$2843,14,0)</f>
        <v>12.9108</v>
      </c>
      <c r="O34" s="66">
        <f t="shared" si="9"/>
        <v>23</v>
      </c>
      <c r="P34" s="65"/>
      <c r="Q34" s="66"/>
      <c r="R34" s="65">
        <f>VLOOKUP($A34,'Return Data'!$B$7:$R$2843,16,0)</f>
        <v>12.5121</v>
      </c>
      <c r="S34" s="67">
        <f t="shared" si="5"/>
        <v>45</v>
      </c>
    </row>
    <row r="35" spans="1:19" x14ac:dyDescent="0.3">
      <c r="A35" s="63" t="s">
        <v>191</v>
      </c>
      <c r="B35" s="64">
        <f>VLOOKUP($A35,'Return Data'!$B$7:$R$2843,3,0)</f>
        <v>44341</v>
      </c>
      <c r="C35" s="65">
        <f>VLOOKUP($A35,'Return Data'!$B$7:$R$2843,4,0)</f>
        <v>29.093</v>
      </c>
      <c r="D35" s="65">
        <f>VLOOKUP($A35,'Return Data'!$B$7:$R$2843,10,0)</f>
        <v>4.3209</v>
      </c>
      <c r="E35" s="66">
        <f t="shared" si="0"/>
        <v>29</v>
      </c>
      <c r="F35" s="65">
        <f>VLOOKUP($A35,'Return Data'!$B$7:$R$2843,11,0)</f>
        <v>26.293600000000001</v>
      </c>
      <c r="G35" s="66">
        <f t="shared" si="1"/>
        <v>28</v>
      </c>
      <c r="H35" s="65">
        <f>VLOOKUP($A35,'Return Data'!$B$7:$R$2843,12,0)</f>
        <v>42.340600000000002</v>
      </c>
      <c r="I35" s="66">
        <f t="shared" si="2"/>
        <v>17</v>
      </c>
      <c r="J35" s="65">
        <f>VLOOKUP($A35,'Return Data'!$B$7:$R$2843,13,0)</f>
        <v>90.586299999999994</v>
      </c>
      <c r="K35" s="66">
        <f t="shared" si="3"/>
        <v>14</v>
      </c>
      <c r="L35" s="65">
        <f>VLOOKUP($A35,'Return Data'!$B$7:$R$2843,17,0)</f>
        <v>24.492899999999999</v>
      </c>
      <c r="M35" s="66">
        <f t="shared" si="8"/>
        <v>9</v>
      </c>
      <c r="N35" s="65">
        <f>VLOOKUP($A35,'Return Data'!$B$7:$R$2843,14,0)</f>
        <v>20.25</v>
      </c>
      <c r="O35" s="66">
        <f t="shared" si="9"/>
        <v>4</v>
      </c>
      <c r="P35" s="65"/>
      <c r="Q35" s="66"/>
      <c r="R35" s="65">
        <f>VLOOKUP($A35,'Return Data'!$B$7:$R$2843,16,0)</f>
        <v>21.8184</v>
      </c>
      <c r="S35" s="67">
        <f t="shared" si="5"/>
        <v>6</v>
      </c>
    </row>
    <row r="36" spans="1:19" x14ac:dyDescent="0.3">
      <c r="A36" s="63" t="s">
        <v>192</v>
      </c>
      <c r="B36" s="64">
        <f>VLOOKUP($A36,'Return Data'!$B$7:$R$2843,3,0)</f>
        <v>44341</v>
      </c>
      <c r="C36" s="65">
        <f>VLOOKUP($A36,'Return Data'!$B$7:$R$2843,4,0)</f>
        <v>25.116599999999998</v>
      </c>
      <c r="D36" s="65">
        <f>VLOOKUP($A36,'Return Data'!$B$7:$R$2843,10,0)</f>
        <v>2.9339</v>
      </c>
      <c r="E36" s="66">
        <f t="shared" si="0"/>
        <v>38</v>
      </c>
      <c r="F36" s="65">
        <f>VLOOKUP($A36,'Return Data'!$B$7:$R$2843,11,0)</f>
        <v>24.4955</v>
      </c>
      <c r="G36" s="66">
        <f t="shared" si="1"/>
        <v>32</v>
      </c>
      <c r="H36" s="65">
        <f>VLOOKUP($A36,'Return Data'!$B$7:$R$2843,12,0)</f>
        <v>37.901000000000003</v>
      </c>
      <c r="I36" s="66">
        <f t="shared" si="2"/>
        <v>33</v>
      </c>
      <c r="J36" s="65">
        <f>VLOOKUP($A36,'Return Data'!$B$7:$R$2843,13,0)</f>
        <v>71.370699999999999</v>
      </c>
      <c r="K36" s="66">
        <f t="shared" si="3"/>
        <v>40</v>
      </c>
      <c r="L36" s="65">
        <f>VLOOKUP($A36,'Return Data'!$B$7:$R$2843,17,0)</f>
        <v>17.4254</v>
      </c>
      <c r="M36" s="66">
        <f t="shared" si="8"/>
        <v>25</v>
      </c>
      <c r="N36" s="65">
        <f>VLOOKUP($A36,'Return Data'!$B$7:$R$2843,14,0)</f>
        <v>10.229799999999999</v>
      </c>
      <c r="O36" s="66">
        <f t="shared" si="9"/>
        <v>35</v>
      </c>
      <c r="P36" s="65">
        <f>VLOOKUP($A36,'Return Data'!$B$7:$R$2843,15,0)</f>
        <v>17.322299999999998</v>
      </c>
      <c r="Q36" s="66">
        <f>RANK(P36,P$8:P$71,0)</f>
        <v>10</v>
      </c>
      <c r="R36" s="65">
        <f>VLOOKUP($A36,'Return Data'!$B$7:$R$2843,16,0)</f>
        <v>15.620200000000001</v>
      </c>
      <c r="S36" s="67">
        <f t="shared" si="5"/>
        <v>24</v>
      </c>
    </row>
    <row r="37" spans="1:19" x14ac:dyDescent="0.3">
      <c r="A37" s="81" t="s">
        <v>2017</v>
      </c>
      <c r="B37" s="64">
        <f>VLOOKUP($A37,'Return Data'!$B$7:$R$2843,3,0)</f>
        <v>44341</v>
      </c>
      <c r="C37" s="65">
        <f>VLOOKUP($A37,'Return Data'!$B$7:$R$2843,4,0)</f>
        <v>19.3369</v>
      </c>
      <c r="D37" s="65">
        <f>VLOOKUP($A37,'Return Data'!$B$7:$R$2843,10,0)</f>
        <v>-4.9099999999999998E-2</v>
      </c>
      <c r="E37" s="66">
        <f t="shared" si="0"/>
        <v>61</v>
      </c>
      <c r="F37" s="65">
        <f>VLOOKUP($A37,'Return Data'!$B$7:$R$2843,11,0)</f>
        <v>18.8734</v>
      </c>
      <c r="G37" s="66">
        <f t="shared" si="1"/>
        <v>55</v>
      </c>
      <c r="H37" s="65">
        <f>VLOOKUP($A37,'Return Data'!$B$7:$R$2843,12,0)</f>
        <v>29.655200000000001</v>
      </c>
      <c r="I37" s="66">
        <f t="shared" si="2"/>
        <v>55</v>
      </c>
      <c r="J37" s="65">
        <f>VLOOKUP($A37,'Return Data'!$B$7:$R$2843,13,0)</f>
        <v>60.408299999999997</v>
      </c>
      <c r="K37" s="66">
        <f t="shared" si="3"/>
        <v>57</v>
      </c>
      <c r="L37" s="65">
        <f>VLOOKUP($A37,'Return Data'!$B$7:$R$2843,17,0)</f>
        <v>12.1631</v>
      </c>
      <c r="M37" s="66">
        <f t="shared" si="8"/>
        <v>54</v>
      </c>
      <c r="N37" s="65">
        <f>VLOOKUP($A37,'Return Data'!$B$7:$R$2843,14,0)</f>
        <v>10.117000000000001</v>
      </c>
      <c r="O37" s="66">
        <f t="shared" si="9"/>
        <v>36</v>
      </c>
      <c r="P37" s="65"/>
      <c r="Q37" s="66"/>
      <c r="R37" s="65">
        <f>VLOOKUP($A37,'Return Data'!$B$7:$R$2843,16,0)</f>
        <v>12.974600000000001</v>
      </c>
      <c r="S37" s="67">
        <f t="shared" si="5"/>
        <v>41</v>
      </c>
    </row>
    <row r="38" spans="1:19" x14ac:dyDescent="0.3">
      <c r="A38" s="63" t="s">
        <v>193</v>
      </c>
      <c r="B38" s="64">
        <f>VLOOKUP($A38,'Return Data'!$B$7:$R$2843,3,0)</f>
        <v>44341</v>
      </c>
      <c r="C38" s="65">
        <f>VLOOKUP($A38,'Return Data'!$B$7:$R$2843,4,0)</f>
        <v>69.911299999999997</v>
      </c>
      <c r="D38" s="65">
        <f>VLOOKUP($A38,'Return Data'!$B$7:$R$2843,10,0)</f>
        <v>3.6621000000000001</v>
      </c>
      <c r="E38" s="66">
        <f t="shared" si="0"/>
        <v>32</v>
      </c>
      <c r="F38" s="65">
        <f>VLOOKUP($A38,'Return Data'!$B$7:$R$2843,11,0)</f>
        <v>29.5916</v>
      </c>
      <c r="G38" s="66">
        <f t="shared" si="1"/>
        <v>14</v>
      </c>
      <c r="H38" s="65">
        <f>VLOOKUP($A38,'Return Data'!$B$7:$R$2843,12,0)</f>
        <v>42.159399999999998</v>
      </c>
      <c r="I38" s="66">
        <f t="shared" si="2"/>
        <v>19</v>
      </c>
      <c r="J38" s="65">
        <f>VLOOKUP($A38,'Return Data'!$B$7:$R$2843,13,0)</f>
        <v>82.101500000000001</v>
      </c>
      <c r="K38" s="66">
        <f t="shared" si="3"/>
        <v>20</v>
      </c>
      <c r="L38" s="65">
        <f>VLOOKUP($A38,'Return Data'!$B$7:$R$2843,17,0)</f>
        <v>8.2098999999999993</v>
      </c>
      <c r="M38" s="66">
        <f t="shared" si="8"/>
        <v>60</v>
      </c>
      <c r="N38" s="65">
        <f>VLOOKUP($A38,'Return Data'!$B$7:$R$2843,14,0)</f>
        <v>5.6074999999999999</v>
      </c>
      <c r="O38" s="66">
        <f t="shared" si="9"/>
        <v>47</v>
      </c>
      <c r="P38" s="65">
        <f>VLOOKUP($A38,'Return Data'!$B$7:$R$2843,15,0)</f>
        <v>9.6708999999999996</v>
      </c>
      <c r="Q38" s="66">
        <f>RANK(P38,P$8:P$71,0)</f>
        <v>37</v>
      </c>
      <c r="R38" s="65">
        <f>VLOOKUP($A38,'Return Data'!$B$7:$R$2843,16,0)</f>
        <v>13.1334</v>
      </c>
      <c r="S38" s="67">
        <f t="shared" si="5"/>
        <v>40</v>
      </c>
    </row>
    <row r="39" spans="1:19" x14ac:dyDescent="0.3">
      <c r="A39" s="63" t="s">
        <v>194</v>
      </c>
      <c r="B39" s="64">
        <f>VLOOKUP($A39,'Return Data'!$B$7:$R$2843,3,0)</f>
        <v>44341</v>
      </c>
      <c r="C39" s="65">
        <f>VLOOKUP($A39,'Return Data'!$B$7:$R$2843,4,0)</f>
        <v>15.988300000000001</v>
      </c>
      <c r="D39" s="65">
        <f>VLOOKUP($A39,'Return Data'!$B$7:$R$2843,10,0)</f>
        <v>7.8840000000000003</v>
      </c>
      <c r="E39" s="66">
        <f t="shared" si="0"/>
        <v>16</v>
      </c>
      <c r="F39" s="65">
        <f>VLOOKUP($A39,'Return Data'!$B$7:$R$2843,11,0)</f>
        <v>21.691400000000002</v>
      </c>
      <c r="G39" s="66">
        <f t="shared" si="1"/>
        <v>45</v>
      </c>
      <c r="H39" s="65">
        <f>VLOOKUP($A39,'Return Data'!$B$7:$R$2843,12,0)</f>
        <v>32.854999999999997</v>
      </c>
      <c r="I39" s="66">
        <f t="shared" si="2"/>
        <v>50</v>
      </c>
      <c r="J39" s="65">
        <f>VLOOKUP($A39,'Return Data'!$B$7:$R$2843,13,0)</f>
        <v>73.007300000000001</v>
      </c>
      <c r="K39" s="66">
        <f t="shared" si="3"/>
        <v>37</v>
      </c>
      <c r="L39" s="65"/>
      <c r="M39" s="66"/>
      <c r="N39" s="65"/>
      <c r="O39" s="66"/>
      <c r="P39" s="65"/>
      <c r="Q39" s="66"/>
      <c r="R39" s="65">
        <f>VLOOKUP($A39,'Return Data'!$B$7:$R$2843,16,0)</f>
        <v>29.0807</v>
      </c>
      <c r="S39" s="67">
        <f t="shared" si="5"/>
        <v>1</v>
      </c>
    </row>
    <row r="40" spans="1:19" x14ac:dyDescent="0.3">
      <c r="A40" s="63" t="s">
        <v>195</v>
      </c>
      <c r="B40" s="64">
        <f>VLOOKUP($A40,'Return Data'!$B$7:$R$2843,3,0)</f>
        <v>44341</v>
      </c>
      <c r="C40" s="65">
        <f>VLOOKUP($A40,'Return Data'!$B$7:$R$2843,4,0)</f>
        <v>21.76</v>
      </c>
      <c r="D40" s="65">
        <f>VLOOKUP($A40,'Return Data'!$B$7:$R$2843,10,0)</f>
        <v>6.9287000000000001</v>
      </c>
      <c r="E40" s="66">
        <f t="shared" ref="E40:E71" si="10">RANK(D40,D$8:D$71,0)</f>
        <v>19</v>
      </c>
      <c r="F40" s="65">
        <f>VLOOKUP($A40,'Return Data'!$B$7:$R$2843,11,0)</f>
        <v>29.292899999999999</v>
      </c>
      <c r="G40" s="66">
        <f t="shared" ref="G40:G71" si="11">RANK(F40,F$8:F$71,0)</f>
        <v>15</v>
      </c>
      <c r="H40" s="65">
        <f>VLOOKUP($A40,'Return Data'!$B$7:$R$2843,12,0)</f>
        <v>40.8414</v>
      </c>
      <c r="I40" s="66">
        <f t="shared" ref="I40:I71" si="12">RANK(H40,H$8:H$71,0)</f>
        <v>23</v>
      </c>
      <c r="J40" s="65">
        <f>VLOOKUP($A40,'Return Data'!$B$7:$R$2843,13,0)</f>
        <v>78.507000000000005</v>
      </c>
      <c r="K40" s="66">
        <f t="shared" ref="K40:K71" si="13">RANK(J40,J$8:J$71,0)</f>
        <v>28</v>
      </c>
      <c r="L40" s="65">
        <f>VLOOKUP($A40,'Return Data'!$B$7:$R$2843,17,0)</f>
        <v>19.005800000000001</v>
      </c>
      <c r="M40" s="66">
        <f t="shared" ref="M40:M52" si="14">RANK(L40,L$8:L$71,0)</f>
        <v>19</v>
      </c>
      <c r="N40" s="65">
        <f>VLOOKUP($A40,'Return Data'!$B$7:$R$2843,14,0)</f>
        <v>14.952</v>
      </c>
      <c r="O40" s="66">
        <f t="shared" ref="O40:O49" si="15">RANK(N40,N$8:N$71,0)</f>
        <v>12</v>
      </c>
      <c r="P40" s="65"/>
      <c r="Q40" s="66"/>
      <c r="R40" s="65">
        <f>VLOOKUP($A40,'Return Data'!$B$7:$R$2843,16,0)</f>
        <v>15.3109</v>
      </c>
      <c r="S40" s="67">
        <f t="shared" ref="S40:S71" si="16">RANK(R40,R$8:R$71,0)</f>
        <v>28</v>
      </c>
    </row>
    <row r="41" spans="1:19" x14ac:dyDescent="0.3">
      <c r="A41" s="63" t="s">
        <v>196</v>
      </c>
      <c r="B41" s="64">
        <f>VLOOKUP($A41,'Return Data'!$B$7:$R$2843,3,0)</f>
        <v>44341</v>
      </c>
      <c r="C41" s="65">
        <f>VLOOKUP($A41,'Return Data'!$B$7:$R$2843,4,0)</f>
        <v>270.24</v>
      </c>
      <c r="D41" s="65">
        <f>VLOOKUP($A41,'Return Data'!$B$7:$R$2843,10,0)</f>
        <v>2.3791000000000002</v>
      </c>
      <c r="E41" s="66">
        <f t="shared" si="10"/>
        <v>43</v>
      </c>
      <c r="F41" s="65">
        <f>VLOOKUP($A41,'Return Data'!$B$7:$R$2843,11,0)</f>
        <v>22.230799999999999</v>
      </c>
      <c r="G41" s="66">
        <f t="shared" si="11"/>
        <v>42</v>
      </c>
      <c r="H41" s="65">
        <f>VLOOKUP($A41,'Return Data'!$B$7:$R$2843,12,0)</f>
        <v>35.174100000000003</v>
      </c>
      <c r="I41" s="66">
        <f t="shared" si="12"/>
        <v>37</v>
      </c>
      <c r="J41" s="65">
        <f>VLOOKUP($A41,'Return Data'!$B$7:$R$2843,13,0)</f>
        <v>74.146199999999993</v>
      </c>
      <c r="K41" s="66">
        <f t="shared" si="13"/>
        <v>33</v>
      </c>
      <c r="L41" s="65">
        <f>VLOOKUP($A41,'Return Data'!$B$7:$R$2843,17,0)</f>
        <v>14.4933</v>
      </c>
      <c r="M41" s="66">
        <f t="shared" si="14"/>
        <v>43</v>
      </c>
      <c r="N41" s="65">
        <f>VLOOKUP($A41,'Return Data'!$B$7:$R$2843,14,0)</f>
        <v>10.069100000000001</v>
      </c>
      <c r="O41" s="66">
        <f t="shared" si="15"/>
        <v>37</v>
      </c>
      <c r="P41" s="65">
        <f>VLOOKUP($A41,'Return Data'!$B$7:$R$2843,15,0)</f>
        <v>12.6031</v>
      </c>
      <c r="Q41" s="66">
        <f t="shared" ref="Q41:Q47" si="17">RANK(P41,P$8:P$71,0)</f>
        <v>31</v>
      </c>
      <c r="R41" s="65">
        <f>VLOOKUP($A41,'Return Data'!$B$7:$R$2843,16,0)</f>
        <v>12.3184</v>
      </c>
      <c r="S41" s="67">
        <f t="shared" si="16"/>
        <v>47</v>
      </c>
    </row>
    <row r="42" spans="1:19" x14ac:dyDescent="0.3">
      <c r="A42" s="63" t="s">
        <v>197</v>
      </c>
      <c r="B42" s="64">
        <f>VLOOKUP($A42,'Return Data'!$B$7:$R$2843,3,0)</f>
        <v>44341</v>
      </c>
      <c r="C42" s="65">
        <f>VLOOKUP($A42,'Return Data'!$B$7:$R$2843,4,0)</f>
        <v>289.55</v>
      </c>
      <c r="D42" s="65">
        <f>VLOOKUP($A42,'Return Data'!$B$7:$R$2843,10,0)</f>
        <v>2.4521000000000002</v>
      </c>
      <c r="E42" s="66">
        <f t="shared" si="10"/>
        <v>42</v>
      </c>
      <c r="F42" s="65">
        <f>VLOOKUP($A42,'Return Data'!$B$7:$R$2843,11,0)</f>
        <v>22.2865</v>
      </c>
      <c r="G42" s="66">
        <f t="shared" si="11"/>
        <v>41</v>
      </c>
      <c r="H42" s="65">
        <f>VLOOKUP($A42,'Return Data'!$B$7:$R$2843,12,0)</f>
        <v>35.057600000000001</v>
      </c>
      <c r="I42" s="66">
        <f t="shared" si="12"/>
        <v>38</v>
      </c>
      <c r="J42" s="65">
        <f>VLOOKUP($A42,'Return Data'!$B$7:$R$2843,13,0)</f>
        <v>73.424800000000005</v>
      </c>
      <c r="K42" s="66">
        <f t="shared" si="13"/>
        <v>36</v>
      </c>
      <c r="L42" s="65">
        <f>VLOOKUP($A42,'Return Data'!$B$7:$R$2843,17,0)</f>
        <v>14.880599999999999</v>
      </c>
      <c r="M42" s="66">
        <f t="shared" si="14"/>
        <v>41</v>
      </c>
      <c r="N42" s="65">
        <f>VLOOKUP($A42,'Return Data'!$B$7:$R$2843,14,0)</f>
        <v>10.2668</v>
      </c>
      <c r="O42" s="66">
        <f t="shared" si="15"/>
        <v>34</v>
      </c>
      <c r="P42" s="65">
        <f>VLOOKUP($A42,'Return Data'!$B$7:$R$2843,15,0)</f>
        <v>15.8964</v>
      </c>
      <c r="Q42" s="66">
        <f t="shared" si="17"/>
        <v>16</v>
      </c>
      <c r="R42" s="65">
        <f>VLOOKUP($A42,'Return Data'!$B$7:$R$2843,16,0)</f>
        <v>15.5983</v>
      </c>
      <c r="S42" s="67">
        <f t="shared" si="16"/>
        <v>25</v>
      </c>
    </row>
    <row r="43" spans="1:19" x14ac:dyDescent="0.3">
      <c r="A43" s="63" t="s">
        <v>198</v>
      </c>
      <c r="B43" s="64">
        <f>VLOOKUP($A43,'Return Data'!$B$7:$R$2843,3,0)</f>
        <v>44341</v>
      </c>
      <c r="C43" s="65">
        <f>VLOOKUP($A43,'Return Data'!$B$7:$R$2843,4,0)</f>
        <v>195.53219999999999</v>
      </c>
      <c r="D43" s="65">
        <f>VLOOKUP($A43,'Return Data'!$B$7:$R$2843,10,0)</f>
        <v>21.037299999999998</v>
      </c>
      <c r="E43" s="66">
        <f t="shared" si="10"/>
        <v>1</v>
      </c>
      <c r="F43" s="65">
        <f>VLOOKUP($A43,'Return Data'!$B$7:$R$2843,11,0)</f>
        <v>53.605400000000003</v>
      </c>
      <c r="G43" s="66">
        <f t="shared" si="11"/>
        <v>1</v>
      </c>
      <c r="H43" s="65">
        <f>VLOOKUP($A43,'Return Data'!$B$7:$R$2843,12,0)</f>
        <v>63.219299999999997</v>
      </c>
      <c r="I43" s="66">
        <f t="shared" si="12"/>
        <v>2</v>
      </c>
      <c r="J43" s="65">
        <f>VLOOKUP($A43,'Return Data'!$B$7:$R$2843,13,0)</f>
        <v>131.70230000000001</v>
      </c>
      <c r="K43" s="66">
        <f t="shared" si="13"/>
        <v>1</v>
      </c>
      <c r="L43" s="65">
        <f>VLOOKUP($A43,'Return Data'!$B$7:$R$2843,17,0)</f>
        <v>42.086500000000001</v>
      </c>
      <c r="M43" s="66">
        <f t="shared" si="14"/>
        <v>1</v>
      </c>
      <c r="N43" s="65">
        <f>VLOOKUP($A43,'Return Data'!$B$7:$R$2843,14,0)</f>
        <v>29.564299999999999</v>
      </c>
      <c r="O43" s="66">
        <f t="shared" si="15"/>
        <v>1</v>
      </c>
      <c r="P43" s="65">
        <f>VLOOKUP($A43,'Return Data'!$B$7:$R$2843,15,0)</f>
        <v>24.004899999999999</v>
      </c>
      <c r="Q43" s="66">
        <f t="shared" si="17"/>
        <v>2</v>
      </c>
      <c r="R43" s="65">
        <f>VLOOKUP($A43,'Return Data'!$B$7:$R$2843,16,0)</f>
        <v>21.147300000000001</v>
      </c>
      <c r="S43" s="67">
        <f t="shared" si="16"/>
        <v>7</v>
      </c>
    </row>
    <row r="44" spans="1:19" x14ac:dyDescent="0.3">
      <c r="A44" s="63" t="s">
        <v>199</v>
      </c>
      <c r="B44" s="64">
        <f>VLOOKUP($A44,'Return Data'!$B$7:$R$2843,3,0)</f>
        <v>44341</v>
      </c>
      <c r="C44" s="65">
        <f>VLOOKUP($A44,'Return Data'!$B$7:$R$2843,4,0)</f>
        <v>70.36</v>
      </c>
      <c r="D44" s="65">
        <f>VLOOKUP($A44,'Return Data'!$B$7:$R$2843,10,0)</f>
        <v>3.9752000000000001</v>
      </c>
      <c r="E44" s="66">
        <f t="shared" si="10"/>
        <v>30</v>
      </c>
      <c r="F44" s="65">
        <f>VLOOKUP($A44,'Return Data'!$B$7:$R$2843,11,0)</f>
        <v>24.685500000000001</v>
      </c>
      <c r="G44" s="66">
        <f t="shared" si="11"/>
        <v>30</v>
      </c>
      <c r="H44" s="65">
        <f>VLOOKUP($A44,'Return Data'!$B$7:$R$2843,12,0)</f>
        <v>41.740499999999997</v>
      </c>
      <c r="I44" s="66">
        <f t="shared" si="12"/>
        <v>20</v>
      </c>
      <c r="J44" s="65">
        <f>VLOOKUP($A44,'Return Data'!$B$7:$R$2843,13,0)</f>
        <v>76.517799999999994</v>
      </c>
      <c r="K44" s="66">
        <f t="shared" si="13"/>
        <v>30</v>
      </c>
      <c r="L44" s="65">
        <f>VLOOKUP($A44,'Return Data'!$B$7:$R$2843,17,0)</f>
        <v>12.497199999999999</v>
      </c>
      <c r="M44" s="66">
        <f t="shared" si="14"/>
        <v>53</v>
      </c>
      <c r="N44" s="65">
        <f>VLOOKUP($A44,'Return Data'!$B$7:$R$2843,14,0)</f>
        <v>10.7652</v>
      </c>
      <c r="O44" s="66">
        <f t="shared" si="15"/>
        <v>30</v>
      </c>
      <c r="P44" s="65">
        <f>VLOOKUP($A44,'Return Data'!$B$7:$R$2843,15,0)</f>
        <v>12.357799999999999</v>
      </c>
      <c r="Q44" s="66">
        <f t="shared" si="17"/>
        <v>34</v>
      </c>
      <c r="R44" s="65">
        <f>VLOOKUP($A44,'Return Data'!$B$7:$R$2843,16,0)</f>
        <v>16.998999999999999</v>
      </c>
      <c r="S44" s="67">
        <f t="shared" si="16"/>
        <v>15</v>
      </c>
    </row>
    <row r="45" spans="1:19" x14ac:dyDescent="0.3">
      <c r="A45" s="63" t="s">
        <v>370</v>
      </c>
      <c r="B45" s="64">
        <f>VLOOKUP($A45,'Return Data'!$B$7:$R$2843,3,0)</f>
        <v>44341</v>
      </c>
      <c r="C45" s="65">
        <f>VLOOKUP($A45,'Return Data'!$B$7:$R$2843,4,0)</f>
        <v>202.43109999999999</v>
      </c>
      <c r="D45" s="65">
        <f>VLOOKUP($A45,'Return Data'!$B$7:$R$2843,10,0)</f>
        <v>3.5712000000000002</v>
      </c>
      <c r="E45" s="66">
        <f t="shared" si="10"/>
        <v>33</v>
      </c>
      <c r="F45" s="65">
        <f>VLOOKUP($A45,'Return Data'!$B$7:$R$2843,11,0)</f>
        <v>24.2713</v>
      </c>
      <c r="G45" s="66">
        <f t="shared" si="11"/>
        <v>33</v>
      </c>
      <c r="H45" s="65">
        <f>VLOOKUP($A45,'Return Data'!$B$7:$R$2843,12,0)</f>
        <v>33.5886</v>
      </c>
      <c r="I45" s="66">
        <f t="shared" si="12"/>
        <v>46</v>
      </c>
      <c r="J45" s="65">
        <f>VLOOKUP($A45,'Return Data'!$B$7:$R$2843,13,0)</f>
        <v>70.311800000000005</v>
      </c>
      <c r="K45" s="66">
        <f t="shared" si="13"/>
        <v>44</v>
      </c>
      <c r="L45" s="65">
        <f>VLOOKUP($A45,'Return Data'!$B$7:$R$2843,17,0)</f>
        <v>15.7742</v>
      </c>
      <c r="M45" s="66">
        <f t="shared" si="14"/>
        <v>35</v>
      </c>
      <c r="N45" s="65">
        <f>VLOOKUP($A45,'Return Data'!$B$7:$R$2843,14,0)</f>
        <v>12.242699999999999</v>
      </c>
      <c r="O45" s="66">
        <f t="shared" si="15"/>
        <v>24</v>
      </c>
      <c r="P45" s="65">
        <f>VLOOKUP($A45,'Return Data'!$B$7:$R$2843,15,0)</f>
        <v>13.1776</v>
      </c>
      <c r="Q45" s="66">
        <f t="shared" si="17"/>
        <v>28</v>
      </c>
      <c r="R45" s="65">
        <f>VLOOKUP($A45,'Return Data'!$B$7:$R$2843,16,0)</f>
        <v>13.9558</v>
      </c>
      <c r="S45" s="67">
        <f t="shared" si="16"/>
        <v>38</v>
      </c>
    </row>
    <row r="46" spans="1:19" x14ac:dyDescent="0.3">
      <c r="A46" s="63" t="s">
        <v>201</v>
      </c>
      <c r="B46" s="64">
        <f>VLOOKUP($A46,'Return Data'!$B$7:$R$2843,3,0)</f>
        <v>44341</v>
      </c>
      <c r="C46" s="65">
        <f>VLOOKUP($A46,'Return Data'!$B$7:$R$2843,4,0)</f>
        <v>21.207599999999999</v>
      </c>
      <c r="D46" s="65">
        <f>VLOOKUP($A46,'Return Data'!$B$7:$R$2843,10,0)</f>
        <v>8.4716000000000005</v>
      </c>
      <c r="E46" s="66">
        <f t="shared" si="10"/>
        <v>13</v>
      </c>
      <c r="F46" s="65">
        <f>VLOOKUP($A46,'Return Data'!$B$7:$R$2843,11,0)</f>
        <v>29.009399999999999</v>
      </c>
      <c r="G46" s="66">
        <f t="shared" si="11"/>
        <v>18</v>
      </c>
      <c r="H46" s="65">
        <f>VLOOKUP($A46,'Return Data'!$B$7:$R$2843,12,0)</f>
        <v>42.331899999999997</v>
      </c>
      <c r="I46" s="66">
        <f t="shared" si="12"/>
        <v>18</v>
      </c>
      <c r="J46" s="65">
        <f>VLOOKUP($A46,'Return Data'!$B$7:$R$2843,13,0)</f>
        <v>96.751099999999994</v>
      </c>
      <c r="K46" s="66">
        <f t="shared" si="13"/>
        <v>10</v>
      </c>
      <c r="L46" s="65">
        <f>VLOOKUP($A46,'Return Data'!$B$7:$R$2843,17,0)</f>
        <v>24.020299999999999</v>
      </c>
      <c r="M46" s="66">
        <f t="shared" si="14"/>
        <v>10</v>
      </c>
      <c r="N46" s="65">
        <f>VLOOKUP($A46,'Return Data'!$B$7:$R$2843,14,0)</f>
        <v>15.1126</v>
      </c>
      <c r="O46" s="66">
        <f t="shared" si="15"/>
        <v>11</v>
      </c>
      <c r="P46" s="65">
        <f>VLOOKUP($A46,'Return Data'!$B$7:$R$2843,15,0)</f>
        <v>16.195599999999999</v>
      </c>
      <c r="Q46" s="66">
        <f t="shared" si="17"/>
        <v>14</v>
      </c>
      <c r="R46" s="65">
        <f>VLOOKUP($A46,'Return Data'!$B$7:$R$2843,16,0)</f>
        <v>12.7676</v>
      </c>
      <c r="S46" s="67">
        <f t="shared" si="16"/>
        <v>44</v>
      </c>
    </row>
    <row r="47" spans="1:19" x14ac:dyDescent="0.3">
      <c r="A47" s="63" t="s">
        <v>202</v>
      </c>
      <c r="B47" s="64">
        <f>VLOOKUP($A47,'Return Data'!$B$7:$R$2843,3,0)</f>
        <v>44341</v>
      </c>
      <c r="C47" s="65">
        <f>VLOOKUP($A47,'Return Data'!$B$7:$R$2843,4,0)</f>
        <v>22.406700000000001</v>
      </c>
      <c r="D47" s="65">
        <f>VLOOKUP($A47,'Return Data'!$B$7:$R$2843,10,0)</f>
        <v>8.0409000000000006</v>
      </c>
      <c r="E47" s="66">
        <f t="shared" si="10"/>
        <v>15</v>
      </c>
      <c r="F47" s="65">
        <f>VLOOKUP($A47,'Return Data'!$B$7:$R$2843,11,0)</f>
        <v>28.000299999999999</v>
      </c>
      <c r="G47" s="66">
        <f t="shared" si="11"/>
        <v>23</v>
      </c>
      <c r="H47" s="65">
        <f>VLOOKUP($A47,'Return Data'!$B$7:$R$2843,12,0)</f>
        <v>41.427900000000001</v>
      </c>
      <c r="I47" s="66">
        <f t="shared" si="12"/>
        <v>22</v>
      </c>
      <c r="J47" s="65">
        <f>VLOOKUP($A47,'Return Data'!$B$7:$R$2843,13,0)</f>
        <v>93.067999999999998</v>
      </c>
      <c r="K47" s="66">
        <f t="shared" si="13"/>
        <v>13</v>
      </c>
      <c r="L47" s="65">
        <f>VLOOKUP($A47,'Return Data'!$B$7:$R$2843,17,0)</f>
        <v>25.364799999999999</v>
      </c>
      <c r="M47" s="66">
        <f t="shared" si="14"/>
        <v>7</v>
      </c>
      <c r="N47" s="65">
        <f>VLOOKUP($A47,'Return Data'!$B$7:$R$2843,14,0)</f>
        <v>16.382400000000001</v>
      </c>
      <c r="O47" s="66">
        <f t="shared" si="15"/>
        <v>9</v>
      </c>
      <c r="P47" s="65">
        <f>VLOOKUP($A47,'Return Data'!$B$7:$R$2843,15,0)</f>
        <v>17.4499</v>
      </c>
      <c r="Q47" s="66">
        <f t="shared" si="17"/>
        <v>9</v>
      </c>
      <c r="R47" s="65">
        <f>VLOOKUP($A47,'Return Data'!$B$7:$R$2843,16,0)</f>
        <v>13.9643</v>
      </c>
      <c r="S47" s="67">
        <f t="shared" si="16"/>
        <v>37</v>
      </c>
    </row>
    <row r="48" spans="1:19" x14ac:dyDescent="0.3">
      <c r="A48" s="63" t="s">
        <v>203</v>
      </c>
      <c r="B48" s="64">
        <f>VLOOKUP($A48,'Return Data'!$B$7:$R$2843,3,0)</f>
        <v>44341</v>
      </c>
      <c r="C48" s="65">
        <f>VLOOKUP($A48,'Return Data'!$B$7:$R$2843,4,0)</f>
        <v>22.218800000000002</v>
      </c>
      <c r="D48" s="65">
        <f>VLOOKUP($A48,'Return Data'!$B$7:$R$2843,10,0)</f>
        <v>8.6165000000000003</v>
      </c>
      <c r="E48" s="66">
        <f t="shared" si="10"/>
        <v>12</v>
      </c>
      <c r="F48" s="65">
        <f>VLOOKUP($A48,'Return Data'!$B$7:$R$2843,11,0)</f>
        <v>29.139299999999999</v>
      </c>
      <c r="G48" s="66">
        <f t="shared" si="11"/>
        <v>16</v>
      </c>
      <c r="H48" s="65">
        <f>VLOOKUP($A48,'Return Data'!$B$7:$R$2843,12,0)</f>
        <v>42.743899999999996</v>
      </c>
      <c r="I48" s="66">
        <f t="shared" si="12"/>
        <v>16</v>
      </c>
      <c r="J48" s="65">
        <f>VLOOKUP($A48,'Return Data'!$B$7:$R$2843,13,0)</f>
        <v>94.76</v>
      </c>
      <c r="K48" s="66">
        <f t="shared" si="13"/>
        <v>11</v>
      </c>
      <c r="L48" s="65">
        <f>VLOOKUP($A48,'Return Data'!$B$7:$R$2843,17,0)</f>
        <v>25.165099999999999</v>
      </c>
      <c r="M48" s="66">
        <f t="shared" si="14"/>
        <v>8</v>
      </c>
      <c r="N48" s="65">
        <f>VLOOKUP($A48,'Return Data'!$B$7:$R$2843,14,0)</f>
        <v>17.508199999999999</v>
      </c>
      <c r="O48" s="66">
        <f t="shared" si="15"/>
        <v>6</v>
      </c>
      <c r="P48" s="65"/>
      <c r="Q48" s="66"/>
      <c r="R48" s="65">
        <f>VLOOKUP($A48,'Return Data'!$B$7:$R$2843,16,0)</f>
        <v>16.7561</v>
      </c>
      <c r="S48" s="67">
        <f t="shared" si="16"/>
        <v>17</v>
      </c>
    </row>
    <row r="49" spans="1:19" x14ac:dyDescent="0.3">
      <c r="A49" s="63" t="s">
        <v>204</v>
      </c>
      <c r="B49" s="64">
        <f>VLOOKUP($A49,'Return Data'!$B$7:$R$2843,3,0)</f>
        <v>44341</v>
      </c>
      <c r="C49" s="65">
        <f>VLOOKUP($A49,'Return Data'!$B$7:$R$2843,4,0)</f>
        <v>23.540700000000001</v>
      </c>
      <c r="D49" s="65">
        <f>VLOOKUP($A49,'Return Data'!$B$7:$R$2843,10,0)</f>
        <v>12.096399999999999</v>
      </c>
      <c r="E49" s="66">
        <f t="shared" si="10"/>
        <v>8</v>
      </c>
      <c r="F49" s="65">
        <f>VLOOKUP($A49,'Return Data'!$B$7:$R$2843,11,0)</f>
        <v>36.551699999999997</v>
      </c>
      <c r="G49" s="66">
        <f t="shared" si="11"/>
        <v>9</v>
      </c>
      <c r="H49" s="65">
        <f>VLOOKUP($A49,'Return Data'!$B$7:$R$2843,12,0)</f>
        <v>49.220300000000002</v>
      </c>
      <c r="I49" s="66">
        <f t="shared" si="12"/>
        <v>9</v>
      </c>
      <c r="J49" s="65">
        <f>VLOOKUP($A49,'Return Data'!$B$7:$R$2843,13,0)</f>
        <v>102.00020000000001</v>
      </c>
      <c r="K49" s="66">
        <f t="shared" si="13"/>
        <v>9</v>
      </c>
      <c r="L49" s="65">
        <f>VLOOKUP($A49,'Return Data'!$B$7:$R$2843,17,0)</f>
        <v>34.224699999999999</v>
      </c>
      <c r="M49" s="66">
        <f t="shared" si="14"/>
        <v>3</v>
      </c>
      <c r="N49" s="65">
        <f>VLOOKUP($A49,'Return Data'!$B$7:$R$2843,14,0)</f>
        <v>21.2895</v>
      </c>
      <c r="O49" s="66">
        <f t="shared" si="15"/>
        <v>3</v>
      </c>
      <c r="P49" s="65"/>
      <c r="Q49" s="66"/>
      <c r="R49" s="65">
        <f>VLOOKUP($A49,'Return Data'!$B$7:$R$2843,16,0)</f>
        <v>22.891300000000001</v>
      </c>
      <c r="S49" s="67">
        <f t="shared" si="16"/>
        <v>5</v>
      </c>
    </row>
    <row r="50" spans="1:19" x14ac:dyDescent="0.3">
      <c r="A50" s="63" t="s">
        <v>205</v>
      </c>
      <c r="B50" s="64">
        <f>VLOOKUP($A50,'Return Data'!$B$7:$R$2843,3,0)</f>
        <v>44341</v>
      </c>
      <c r="C50" s="65">
        <f>VLOOKUP($A50,'Return Data'!$B$7:$R$2843,4,0)</f>
        <v>14.397</v>
      </c>
      <c r="D50" s="65">
        <f>VLOOKUP($A50,'Return Data'!$B$7:$R$2843,10,0)</f>
        <v>4.3494999999999999</v>
      </c>
      <c r="E50" s="66">
        <f t="shared" si="10"/>
        <v>28</v>
      </c>
      <c r="F50" s="65">
        <f>VLOOKUP($A50,'Return Data'!$B$7:$R$2843,11,0)</f>
        <v>24.166699999999999</v>
      </c>
      <c r="G50" s="66">
        <f t="shared" si="11"/>
        <v>35</v>
      </c>
      <c r="H50" s="65">
        <f>VLOOKUP($A50,'Return Data'!$B$7:$R$2843,12,0)</f>
        <v>34.6496</v>
      </c>
      <c r="I50" s="66">
        <f t="shared" si="12"/>
        <v>39</v>
      </c>
      <c r="J50" s="65">
        <f>VLOOKUP($A50,'Return Data'!$B$7:$R$2843,13,0)</f>
        <v>70.961399999999998</v>
      </c>
      <c r="K50" s="66">
        <f t="shared" si="13"/>
        <v>42</v>
      </c>
      <c r="L50" s="65">
        <f>VLOOKUP($A50,'Return Data'!$B$7:$R$2843,17,0)</f>
        <v>17.1829</v>
      </c>
      <c r="M50" s="66">
        <f t="shared" si="14"/>
        <v>27</v>
      </c>
      <c r="N50" s="65"/>
      <c r="O50" s="66"/>
      <c r="P50" s="65"/>
      <c r="Q50" s="66"/>
      <c r="R50" s="65">
        <f>VLOOKUP($A50,'Return Data'!$B$7:$R$2843,16,0)</f>
        <v>12.206200000000001</v>
      </c>
      <c r="S50" s="67">
        <f t="shared" si="16"/>
        <v>50</v>
      </c>
    </row>
    <row r="51" spans="1:19" x14ac:dyDescent="0.3">
      <c r="A51" s="63" t="s">
        <v>206</v>
      </c>
      <c r="B51" s="64">
        <f>VLOOKUP($A51,'Return Data'!$B$7:$R$2843,3,0)</f>
        <v>44341</v>
      </c>
      <c r="C51" s="65">
        <f>VLOOKUP($A51,'Return Data'!$B$7:$R$2843,4,0)</f>
        <v>15.9337</v>
      </c>
      <c r="D51" s="65">
        <f>VLOOKUP($A51,'Return Data'!$B$7:$R$2843,10,0)</f>
        <v>6.8342999999999998</v>
      </c>
      <c r="E51" s="66">
        <f t="shared" si="10"/>
        <v>20</v>
      </c>
      <c r="F51" s="65">
        <f>VLOOKUP($A51,'Return Data'!$B$7:$R$2843,11,0)</f>
        <v>26.884899999999998</v>
      </c>
      <c r="G51" s="66">
        <f t="shared" si="11"/>
        <v>24</v>
      </c>
      <c r="H51" s="65">
        <f>VLOOKUP($A51,'Return Data'!$B$7:$R$2843,12,0)</f>
        <v>40.162700000000001</v>
      </c>
      <c r="I51" s="66">
        <f t="shared" si="12"/>
        <v>25</v>
      </c>
      <c r="J51" s="65">
        <f>VLOOKUP($A51,'Return Data'!$B$7:$R$2843,13,0)</f>
        <v>81.974599999999995</v>
      </c>
      <c r="K51" s="66">
        <f t="shared" si="13"/>
        <v>21</v>
      </c>
      <c r="L51" s="65">
        <f>VLOOKUP($A51,'Return Data'!$B$7:$R$2843,17,0)</f>
        <v>21.305099999999999</v>
      </c>
      <c r="M51" s="66">
        <f t="shared" si="14"/>
        <v>13</v>
      </c>
      <c r="N51" s="65"/>
      <c r="O51" s="66"/>
      <c r="P51" s="65"/>
      <c r="Q51" s="66"/>
      <c r="R51" s="65">
        <f>VLOOKUP($A51,'Return Data'!$B$7:$R$2843,16,0)</f>
        <v>17.706700000000001</v>
      </c>
      <c r="S51" s="67">
        <f t="shared" si="16"/>
        <v>14</v>
      </c>
    </row>
    <row r="52" spans="1:19" x14ac:dyDescent="0.3">
      <c r="A52" s="63" t="s">
        <v>207</v>
      </c>
      <c r="B52" s="64">
        <f>VLOOKUP($A52,'Return Data'!$B$7:$R$2843,3,0)</f>
        <v>44341</v>
      </c>
      <c r="C52" s="65">
        <f>VLOOKUP($A52,'Return Data'!$B$7:$R$2843,4,0)</f>
        <v>47.975000000000001</v>
      </c>
      <c r="D52" s="65">
        <f>VLOOKUP($A52,'Return Data'!$B$7:$R$2843,10,0)</f>
        <v>8.3434000000000008</v>
      </c>
      <c r="E52" s="66">
        <f t="shared" si="10"/>
        <v>14</v>
      </c>
      <c r="F52" s="65">
        <f>VLOOKUP($A52,'Return Data'!$B$7:$R$2843,11,0)</f>
        <v>29.0959</v>
      </c>
      <c r="G52" s="66">
        <f t="shared" si="11"/>
        <v>17</v>
      </c>
      <c r="H52" s="65">
        <f>VLOOKUP($A52,'Return Data'!$B$7:$R$2843,12,0)</f>
        <v>43.086799999999997</v>
      </c>
      <c r="I52" s="66">
        <f t="shared" si="12"/>
        <v>15</v>
      </c>
      <c r="J52" s="65">
        <f>VLOOKUP($A52,'Return Data'!$B$7:$R$2843,13,0)</f>
        <v>93.495999999999995</v>
      </c>
      <c r="K52" s="66">
        <f t="shared" si="13"/>
        <v>12</v>
      </c>
      <c r="L52" s="65">
        <f>VLOOKUP($A52,'Return Data'!$B$7:$R$2843,17,0)</f>
        <v>35.894300000000001</v>
      </c>
      <c r="M52" s="66">
        <f t="shared" si="14"/>
        <v>2</v>
      </c>
      <c r="N52" s="65">
        <f>VLOOKUP($A52,'Return Data'!$B$7:$R$2843,14,0)</f>
        <v>26.2517</v>
      </c>
      <c r="O52" s="66">
        <f>RANK(N52,N$8:N$71,0)</f>
        <v>2</v>
      </c>
      <c r="P52" s="65">
        <f>VLOOKUP($A52,'Return Data'!$B$7:$R$2843,15,0)</f>
        <v>24.372399999999999</v>
      </c>
      <c r="Q52" s="66">
        <f>RANK(P52,P$8:P$71,0)</f>
        <v>1</v>
      </c>
      <c r="R52" s="65">
        <f>VLOOKUP($A52,'Return Data'!$B$7:$R$2843,16,0)</f>
        <v>24.467400000000001</v>
      </c>
      <c r="S52" s="67">
        <f t="shared" si="16"/>
        <v>4</v>
      </c>
    </row>
    <row r="53" spans="1:19" x14ac:dyDescent="0.3">
      <c r="A53" s="63" t="s">
        <v>208</v>
      </c>
      <c r="B53" s="64">
        <f>VLOOKUP($A53,'Return Data'!$B$7:$R$2843,3,0)</f>
        <v>44341</v>
      </c>
      <c r="C53" s="65">
        <f>VLOOKUP($A53,'Return Data'!$B$7:$R$2843,4,0)</f>
        <v>14.0639</v>
      </c>
      <c r="D53" s="65">
        <f>VLOOKUP($A53,'Return Data'!$B$7:$R$2843,10,0)</f>
        <v>0.59009999999999996</v>
      </c>
      <c r="E53" s="66">
        <f t="shared" si="10"/>
        <v>60</v>
      </c>
      <c r="F53" s="65">
        <f>VLOOKUP($A53,'Return Data'!$B$7:$R$2843,11,0)</f>
        <v>11.785</v>
      </c>
      <c r="G53" s="66">
        <f t="shared" si="11"/>
        <v>64</v>
      </c>
      <c r="H53" s="65">
        <f>VLOOKUP($A53,'Return Data'!$B$7:$R$2843,12,0)</f>
        <v>20.511199999999999</v>
      </c>
      <c r="I53" s="66">
        <f t="shared" si="12"/>
        <v>63</v>
      </c>
      <c r="J53" s="65">
        <f>VLOOKUP($A53,'Return Data'!$B$7:$R$2843,13,0)</f>
        <v>49.7498</v>
      </c>
      <c r="K53" s="66">
        <f t="shared" si="13"/>
        <v>64</v>
      </c>
      <c r="L53" s="65"/>
      <c r="M53" s="66"/>
      <c r="N53" s="65"/>
      <c r="O53" s="66"/>
      <c r="P53" s="65"/>
      <c r="Q53" s="66"/>
      <c r="R53" s="65">
        <f>VLOOKUP($A53,'Return Data'!$B$7:$R$2843,16,0)</f>
        <v>15.7507</v>
      </c>
      <c r="S53" s="67">
        <f t="shared" si="16"/>
        <v>22</v>
      </c>
    </row>
    <row r="54" spans="1:19" x14ac:dyDescent="0.3">
      <c r="A54" s="63" t="s">
        <v>209</v>
      </c>
      <c r="B54" s="64">
        <f>VLOOKUP($A54,'Return Data'!$B$7:$R$2843,3,0)</f>
        <v>44341</v>
      </c>
      <c r="C54" s="65">
        <f>VLOOKUP($A54,'Return Data'!$B$7:$R$2843,4,0)</f>
        <v>130.25200000000001</v>
      </c>
      <c r="D54" s="65">
        <f>VLOOKUP($A54,'Return Data'!$B$7:$R$2843,10,0)</f>
        <v>1.0585</v>
      </c>
      <c r="E54" s="66">
        <f t="shared" si="10"/>
        <v>58</v>
      </c>
      <c r="F54" s="65">
        <f>VLOOKUP($A54,'Return Data'!$B$7:$R$2843,11,0)</f>
        <v>22.0642</v>
      </c>
      <c r="G54" s="66">
        <f t="shared" si="11"/>
        <v>44</v>
      </c>
      <c r="H54" s="65">
        <f>VLOOKUP($A54,'Return Data'!$B$7:$R$2843,12,0)</f>
        <v>33.839799999999997</v>
      </c>
      <c r="I54" s="66">
        <f t="shared" si="12"/>
        <v>44</v>
      </c>
      <c r="J54" s="65">
        <f>VLOOKUP($A54,'Return Data'!$B$7:$R$2843,13,0)</f>
        <v>70.541200000000003</v>
      </c>
      <c r="K54" s="66">
        <f t="shared" si="13"/>
        <v>43</v>
      </c>
      <c r="L54" s="65">
        <f>VLOOKUP($A54,'Return Data'!$B$7:$R$2843,17,0)</f>
        <v>10.416600000000001</v>
      </c>
      <c r="M54" s="66">
        <f t="shared" ref="M54:M71" si="18">RANK(L54,L$8:L$71,0)</f>
        <v>59</v>
      </c>
      <c r="N54" s="65">
        <f>VLOOKUP($A54,'Return Data'!$B$7:$R$2843,14,0)</f>
        <v>7.4175000000000004</v>
      </c>
      <c r="O54" s="66">
        <f t="shared" ref="O54:O60" si="19">RANK(N54,N$8:N$71,0)</f>
        <v>45</v>
      </c>
      <c r="P54" s="65">
        <f>VLOOKUP($A54,'Return Data'!$B$7:$R$2843,15,0)</f>
        <v>12.2486</v>
      </c>
      <c r="Q54" s="66">
        <f>RANK(P54,P$8:P$71,0)</f>
        <v>36</v>
      </c>
      <c r="R54" s="65">
        <f>VLOOKUP($A54,'Return Data'!$B$7:$R$2843,16,0)</f>
        <v>12.4306</v>
      </c>
      <c r="S54" s="67">
        <f t="shared" si="16"/>
        <v>46</v>
      </c>
    </row>
    <row r="55" spans="1:19" x14ac:dyDescent="0.3">
      <c r="A55" s="63" t="s">
        <v>210</v>
      </c>
      <c r="B55" s="64">
        <f>VLOOKUP($A55,'Return Data'!$B$7:$R$2843,3,0)</f>
        <v>44341</v>
      </c>
      <c r="C55" s="65">
        <f>VLOOKUP($A55,'Return Data'!$B$7:$R$2843,4,0)</f>
        <v>14.5085</v>
      </c>
      <c r="D55" s="65">
        <f>VLOOKUP($A55,'Return Data'!$B$7:$R$2843,10,0)</f>
        <v>17.299199999999999</v>
      </c>
      <c r="E55" s="66">
        <f t="shared" si="10"/>
        <v>5</v>
      </c>
      <c r="F55" s="65">
        <f>VLOOKUP($A55,'Return Data'!$B$7:$R$2843,11,0)</f>
        <v>47.001899999999999</v>
      </c>
      <c r="G55" s="66">
        <f t="shared" si="11"/>
        <v>5</v>
      </c>
      <c r="H55" s="65">
        <f>VLOOKUP($A55,'Return Data'!$B$7:$R$2843,12,0)</f>
        <v>58.451999999999998</v>
      </c>
      <c r="I55" s="66">
        <f t="shared" si="12"/>
        <v>5</v>
      </c>
      <c r="J55" s="65">
        <f>VLOOKUP($A55,'Return Data'!$B$7:$R$2843,13,0)</f>
        <v>115.34910000000001</v>
      </c>
      <c r="K55" s="66">
        <f t="shared" si="13"/>
        <v>6</v>
      </c>
      <c r="L55" s="65">
        <f>VLOOKUP($A55,'Return Data'!$B$7:$R$2843,17,0)</f>
        <v>15.872</v>
      </c>
      <c r="M55" s="66">
        <f t="shared" si="18"/>
        <v>34</v>
      </c>
      <c r="N55" s="65">
        <f>VLOOKUP($A55,'Return Data'!$B$7:$R$2843,14,0)</f>
        <v>3.8239000000000001</v>
      </c>
      <c r="O55" s="66">
        <f t="shared" si="19"/>
        <v>51</v>
      </c>
      <c r="P55" s="65"/>
      <c r="Q55" s="66"/>
      <c r="R55" s="65">
        <f>VLOOKUP($A55,'Return Data'!$B$7:$R$2843,16,0)</f>
        <v>8.5861999999999998</v>
      </c>
      <c r="S55" s="67">
        <f t="shared" si="16"/>
        <v>55</v>
      </c>
    </row>
    <row r="56" spans="1:19" x14ac:dyDescent="0.3">
      <c r="A56" s="63" t="s">
        <v>211</v>
      </c>
      <c r="B56" s="64">
        <f>VLOOKUP($A56,'Return Data'!$B$7:$R$2843,3,0)</f>
        <v>44341</v>
      </c>
      <c r="C56" s="65">
        <f>VLOOKUP($A56,'Return Data'!$B$7:$R$2843,4,0)</f>
        <v>12.438499999999999</v>
      </c>
      <c r="D56" s="65">
        <f>VLOOKUP($A56,'Return Data'!$B$7:$R$2843,10,0)</f>
        <v>17.754300000000001</v>
      </c>
      <c r="E56" s="66">
        <f t="shared" si="10"/>
        <v>4</v>
      </c>
      <c r="F56" s="65">
        <f>VLOOKUP($A56,'Return Data'!$B$7:$R$2843,11,0)</f>
        <v>47.692300000000003</v>
      </c>
      <c r="G56" s="66">
        <f t="shared" si="11"/>
        <v>4</v>
      </c>
      <c r="H56" s="65">
        <f>VLOOKUP($A56,'Return Data'!$B$7:$R$2843,12,0)</f>
        <v>60.602499999999999</v>
      </c>
      <c r="I56" s="66">
        <f t="shared" si="12"/>
        <v>4</v>
      </c>
      <c r="J56" s="65">
        <f>VLOOKUP($A56,'Return Data'!$B$7:$R$2843,13,0)</f>
        <v>119.38939999999999</v>
      </c>
      <c r="K56" s="66">
        <f t="shared" si="13"/>
        <v>4</v>
      </c>
      <c r="L56" s="65">
        <f>VLOOKUP($A56,'Return Data'!$B$7:$R$2843,17,0)</f>
        <v>16.9864</v>
      </c>
      <c r="M56" s="66">
        <f t="shared" si="18"/>
        <v>28</v>
      </c>
      <c r="N56" s="65">
        <f>VLOOKUP($A56,'Return Data'!$B$7:$R$2843,14,0)</f>
        <v>3.8759000000000001</v>
      </c>
      <c r="O56" s="66">
        <f t="shared" si="19"/>
        <v>49</v>
      </c>
      <c r="P56" s="65"/>
      <c r="Q56" s="66"/>
      <c r="R56" s="65">
        <f>VLOOKUP($A56,'Return Data'!$B$7:$R$2843,16,0)</f>
        <v>5.3688000000000002</v>
      </c>
      <c r="S56" s="67">
        <f t="shared" si="16"/>
        <v>62</v>
      </c>
    </row>
    <row r="57" spans="1:19" x14ac:dyDescent="0.3">
      <c r="A57" s="63" t="s">
        <v>212</v>
      </c>
      <c r="B57" s="64">
        <f>VLOOKUP($A57,'Return Data'!$B$7:$R$2843,3,0)</f>
        <v>44341</v>
      </c>
      <c r="C57" s="65">
        <f>VLOOKUP($A57,'Return Data'!$B$7:$R$2843,4,0)</f>
        <v>12.383100000000001</v>
      </c>
      <c r="D57" s="65">
        <f>VLOOKUP($A57,'Return Data'!$B$7:$R$2843,10,0)</f>
        <v>19.282699999999998</v>
      </c>
      <c r="E57" s="66">
        <f t="shared" si="10"/>
        <v>2</v>
      </c>
      <c r="F57" s="65">
        <f>VLOOKUP($A57,'Return Data'!$B$7:$R$2843,11,0)</f>
        <v>51.157200000000003</v>
      </c>
      <c r="G57" s="66">
        <f t="shared" si="11"/>
        <v>2</v>
      </c>
      <c r="H57" s="65">
        <f>VLOOKUP($A57,'Return Data'!$B$7:$R$2843,12,0)</f>
        <v>63.8626</v>
      </c>
      <c r="I57" s="66">
        <f t="shared" si="12"/>
        <v>1</v>
      </c>
      <c r="J57" s="65">
        <f>VLOOKUP($A57,'Return Data'!$B$7:$R$2843,13,0)</f>
        <v>124.8938</v>
      </c>
      <c r="K57" s="66">
        <f t="shared" si="13"/>
        <v>3</v>
      </c>
      <c r="L57" s="65">
        <f>VLOOKUP($A57,'Return Data'!$B$7:$R$2843,17,0)</f>
        <v>18.194400000000002</v>
      </c>
      <c r="M57" s="66">
        <f t="shared" si="18"/>
        <v>23</v>
      </c>
      <c r="N57" s="65">
        <f>VLOOKUP($A57,'Return Data'!$B$7:$R$2843,14,0)</f>
        <v>4.8483000000000001</v>
      </c>
      <c r="O57" s="66">
        <f t="shared" si="19"/>
        <v>48</v>
      </c>
      <c r="P57" s="65"/>
      <c r="Q57" s="66"/>
      <c r="R57" s="65">
        <f>VLOOKUP($A57,'Return Data'!$B$7:$R$2843,16,0)</f>
        <v>5.6478999999999999</v>
      </c>
      <c r="S57" s="67">
        <f t="shared" si="16"/>
        <v>61</v>
      </c>
    </row>
    <row r="58" spans="1:19" x14ac:dyDescent="0.3">
      <c r="A58" s="63" t="s">
        <v>213</v>
      </c>
      <c r="B58" s="64">
        <f>VLOOKUP($A58,'Return Data'!$B$7:$R$2843,3,0)</f>
        <v>44341</v>
      </c>
      <c r="C58" s="65">
        <f>VLOOKUP($A58,'Return Data'!$B$7:$R$2843,4,0)</f>
        <v>11.546900000000001</v>
      </c>
      <c r="D58" s="65">
        <f>VLOOKUP($A58,'Return Data'!$B$7:$R$2843,10,0)</f>
        <v>19.057400000000001</v>
      </c>
      <c r="E58" s="66">
        <f t="shared" si="10"/>
        <v>3</v>
      </c>
      <c r="F58" s="65">
        <f>VLOOKUP($A58,'Return Data'!$B$7:$R$2843,11,0)</f>
        <v>50.338500000000003</v>
      </c>
      <c r="G58" s="66">
        <f t="shared" si="11"/>
        <v>3</v>
      </c>
      <c r="H58" s="65">
        <f>VLOOKUP($A58,'Return Data'!$B$7:$R$2843,12,0)</f>
        <v>62.068600000000004</v>
      </c>
      <c r="I58" s="66">
        <f t="shared" si="12"/>
        <v>3</v>
      </c>
      <c r="J58" s="65">
        <f>VLOOKUP($A58,'Return Data'!$B$7:$R$2843,13,0)</f>
        <v>126.42310000000001</v>
      </c>
      <c r="K58" s="66">
        <f t="shared" si="13"/>
        <v>2</v>
      </c>
      <c r="L58" s="65">
        <f>VLOOKUP($A58,'Return Data'!$B$7:$R$2843,17,0)</f>
        <v>16.7455</v>
      </c>
      <c r="M58" s="66">
        <f t="shared" si="18"/>
        <v>29</v>
      </c>
      <c r="N58" s="65">
        <f>VLOOKUP($A58,'Return Data'!$B$7:$R$2843,14,0)</f>
        <v>3.8723000000000001</v>
      </c>
      <c r="O58" s="66">
        <f t="shared" si="19"/>
        <v>50</v>
      </c>
      <c r="P58" s="65"/>
      <c r="Q58" s="66"/>
      <c r="R58" s="65">
        <f>VLOOKUP($A58,'Return Data'!$B$7:$R$2843,16,0)</f>
        <v>4.0107999999999997</v>
      </c>
      <c r="S58" s="67">
        <f t="shared" si="16"/>
        <v>64</v>
      </c>
    </row>
    <row r="59" spans="1:19" x14ac:dyDescent="0.3">
      <c r="A59" s="63" t="s">
        <v>214</v>
      </c>
      <c r="B59" s="64">
        <f>VLOOKUP($A59,'Return Data'!$B$7:$R$2843,3,0)</f>
        <v>44341</v>
      </c>
      <c r="C59" s="65">
        <f>VLOOKUP($A59,'Return Data'!$B$7:$R$2843,4,0)</f>
        <v>18.831900000000001</v>
      </c>
      <c r="D59" s="65">
        <f>VLOOKUP($A59,'Return Data'!$B$7:$R$2843,10,0)</f>
        <v>2.3595000000000002</v>
      </c>
      <c r="E59" s="66">
        <f t="shared" si="10"/>
        <v>44</v>
      </c>
      <c r="F59" s="65">
        <f>VLOOKUP($A59,'Return Data'!$B$7:$R$2843,11,0)</f>
        <v>23.131</v>
      </c>
      <c r="G59" s="66">
        <f t="shared" si="11"/>
        <v>36</v>
      </c>
      <c r="H59" s="65">
        <f>VLOOKUP($A59,'Return Data'!$B$7:$R$2843,12,0)</f>
        <v>34.290999999999997</v>
      </c>
      <c r="I59" s="66">
        <f t="shared" si="12"/>
        <v>42</v>
      </c>
      <c r="J59" s="65">
        <f>VLOOKUP($A59,'Return Data'!$B$7:$R$2843,13,0)</f>
        <v>73.562700000000007</v>
      </c>
      <c r="K59" s="66">
        <f t="shared" si="13"/>
        <v>34</v>
      </c>
      <c r="L59" s="65">
        <f>VLOOKUP($A59,'Return Data'!$B$7:$R$2843,17,0)</f>
        <v>15.6492</v>
      </c>
      <c r="M59" s="66">
        <f t="shared" si="18"/>
        <v>36</v>
      </c>
      <c r="N59" s="65">
        <f>VLOOKUP($A59,'Return Data'!$B$7:$R$2843,14,0)</f>
        <v>11.505100000000001</v>
      </c>
      <c r="O59" s="66">
        <f t="shared" si="19"/>
        <v>27</v>
      </c>
      <c r="P59" s="65">
        <f>VLOOKUP($A59,'Return Data'!$B$7:$R$2843,15,0)</f>
        <v>14.786300000000001</v>
      </c>
      <c r="Q59" s="66">
        <f>RANK(P59,P$8:P$71,0)</f>
        <v>20</v>
      </c>
      <c r="R59" s="65">
        <f>VLOOKUP($A59,'Return Data'!$B$7:$R$2843,16,0)</f>
        <v>10.803699999999999</v>
      </c>
      <c r="S59" s="67">
        <f t="shared" si="16"/>
        <v>53</v>
      </c>
    </row>
    <row r="60" spans="1:19" x14ac:dyDescent="0.3">
      <c r="A60" s="63" t="s">
        <v>215</v>
      </c>
      <c r="B60" s="64">
        <f>VLOOKUP($A60,'Return Data'!$B$7:$R$2843,3,0)</f>
        <v>44341</v>
      </c>
      <c r="C60" s="65">
        <f>VLOOKUP($A60,'Return Data'!$B$7:$R$2843,4,0)</f>
        <v>20.518899999999999</v>
      </c>
      <c r="D60" s="65">
        <f>VLOOKUP($A60,'Return Data'!$B$7:$R$2843,10,0)</f>
        <v>2.0430000000000001</v>
      </c>
      <c r="E60" s="66">
        <f t="shared" si="10"/>
        <v>47</v>
      </c>
      <c r="F60" s="65">
        <f>VLOOKUP($A60,'Return Data'!$B$7:$R$2843,11,0)</f>
        <v>22.3249</v>
      </c>
      <c r="G60" s="66">
        <f t="shared" si="11"/>
        <v>40</v>
      </c>
      <c r="H60" s="65">
        <f>VLOOKUP($A60,'Return Data'!$B$7:$R$2843,12,0)</f>
        <v>33.155700000000003</v>
      </c>
      <c r="I60" s="66">
        <f t="shared" si="12"/>
        <v>49</v>
      </c>
      <c r="J60" s="65">
        <f>VLOOKUP($A60,'Return Data'!$B$7:$R$2843,13,0)</f>
        <v>72.011399999999995</v>
      </c>
      <c r="K60" s="66">
        <f t="shared" si="13"/>
        <v>39</v>
      </c>
      <c r="L60" s="65">
        <f>VLOOKUP($A60,'Return Data'!$B$7:$R$2843,17,0)</f>
        <v>16.279599999999999</v>
      </c>
      <c r="M60" s="66">
        <f t="shared" si="18"/>
        <v>32</v>
      </c>
      <c r="N60" s="65">
        <f>VLOOKUP($A60,'Return Data'!$B$7:$R$2843,14,0)</f>
        <v>12.0502</v>
      </c>
      <c r="O60" s="66">
        <f t="shared" si="19"/>
        <v>25</v>
      </c>
      <c r="P60" s="65"/>
      <c r="Q60" s="66"/>
      <c r="R60" s="65">
        <f>VLOOKUP($A60,'Return Data'!$B$7:$R$2843,16,0)</f>
        <v>14.882</v>
      </c>
      <c r="S60" s="67">
        <f t="shared" si="16"/>
        <v>31</v>
      </c>
    </row>
    <row r="61" spans="1:19" x14ac:dyDescent="0.3">
      <c r="A61" s="63" t="s">
        <v>216</v>
      </c>
      <c r="B61" s="64">
        <f>VLOOKUP($A61,'Return Data'!$B$7:$R$2843,3,0)</f>
        <v>44341</v>
      </c>
      <c r="C61" s="65">
        <f>VLOOKUP($A61,'Return Data'!$B$7:$R$2843,4,0)</f>
        <v>12.016</v>
      </c>
      <c r="D61" s="65">
        <f>VLOOKUP($A61,'Return Data'!$B$7:$R$2843,10,0)</f>
        <v>15.5207</v>
      </c>
      <c r="E61" s="66">
        <f t="shared" si="10"/>
        <v>6</v>
      </c>
      <c r="F61" s="65">
        <f>VLOOKUP($A61,'Return Data'!$B$7:$R$2843,11,0)</f>
        <v>46.867899999999999</v>
      </c>
      <c r="G61" s="66">
        <f t="shared" si="11"/>
        <v>6</v>
      </c>
      <c r="H61" s="65">
        <f>VLOOKUP($A61,'Return Data'!$B$7:$R$2843,12,0)</f>
        <v>55.736400000000003</v>
      </c>
      <c r="I61" s="66">
        <f t="shared" si="12"/>
        <v>7</v>
      </c>
      <c r="J61" s="65">
        <f>VLOOKUP($A61,'Return Data'!$B$7:$R$2843,13,0)</f>
        <v>117.70480000000001</v>
      </c>
      <c r="K61" s="66">
        <f t="shared" si="13"/>
        <v>5</v>
      </c>
      <c r="L61" s="65">
        <f>VLOOKUP($A61,'Return Data'!$B$7:$R$2843,17,0)</f>
        <v>16.282299999999999</v>
      </c>
      <c r="M61" s="66">
        <f t="shared" si="18"/>
        <v>31</v>
      </c>
      <c r="N61" s="65"/>
      <c r="O61" s="66"/>
      <c r="P61" s="65"/>
      <c r="Q61" s="66"/>
      <c r="R61" s="65">
        <f>VLOOKUP($A61,'Return Data'!$B$7:$R$2843,16,0)</f>
        <v>5.9808000000000003</v>
      </c>
      <c r="S61" s="67">
        <f t="shared" si="16"/>
        <v>59</v>
      </c>
    </row>
    <row r="62" spans="1:19" x14ac:dyDescent="0.3">
      <c r="A62" s="63" t="s">
        <v>217</v>
      </c>
      <c r="B62" s="64">
        <f>VLOOKUP($A62,'Return Data'!$B$7:$R$2843,3,0)</f>
        <v>44341</v>
      </c>
      <c r="C62" s="65">
        <f>VLOOKUP($A62,'Return Data'!$B$7:$R$2843,4,0)</f>
        <v>13.782999999999999</v>
      </c>
      <c r="D62" s="65">
        <f>VLOOKUP($A62,'Return Data'!$B$7:$R$2843,10,0)</f>
        <v>14.341900000000001</v>
      </c>
      <c r="E62" s="66">
        <f t="shared" si="10"/>
        <v>7</v>
      </c>
      <c r="F62" s="65">
        <f>VLOOKUP($A62,'Return Data'!$B$7:$R$2843,11,0)</f>
        <v>45.260100000000001</v>
      </c>
      <c r="G62" s="66">
        <f t="shared" si="11"/>
        <v>7</v>
      </c>
      <c r="H62" s="65">
        <f>VLOOKUP($A62,'Return Data'!$B$7:$R$2843,12,0)</f>
        <v>55.852800000000002</v>
      </c>
      <c r="I62" s="66">
        <f t="shared" si="12"/>
        <v>6</v>
      </c>
      <c r="J62" s="65">
        <f>VLOOKUP($A62,'Return Data'!$B$7:$R$2843,13,0)</f>
        <v>105.5446</v>
      </c>
      <c r="K62" s="66">
        <f t="shared" si="13"/>
        <v>7</v>
      </c>
      <c r="L62" s="65">
        <f>VLOOKUP($A62,'Return Data'!$B$7:$R$2843,17,0)</f>
        <v>16.692799999999998</v>
      </c>
      <c r="M62" s="66">
        <f t="shared" si="18"/>
        <v>30</v>
      </c>
      <c r="N62" s="65"/>
      <c r="O62" s="66"/>
      <c r="P62" s="65"/>
      <c r="Q62" s="66"/>
      <c r="R62" s="65">
        <f>VLOOKUP($A62,'Return Data'!$B$7:$R$2843,16,0)</f>
        <v>11.67</v>
      </c>
      <c r="S62" s="67">
        <f t="shared" si="16"/>
        <v>51</v>
      </c>
    </row>
    <row r="63" spans="1:19" x14ac:dyDescent="0.3">
      <c r="A63" s="63" t="s">
        <v>218</v>
      </c>
      <c r="B63" s="64">
        <f>VLOOKUP($A63,'Return Data'!$B$7:$R$2843,3,0)</f>
        <v>44341</v>
      </c>
      <c r="C63" s="65">
        <f>VLOOKUP($A63,'Return Data'!$B$7:$R$2843,4,0)</f>
        <v>26.226700000000001</v>
      </c>
      <c r="D63" s="65">
        <f>VLOOKUP($A63,'Return Data'!$B$7:$R$2843,10,0)</f>
        <v>-8.3799999999999999E-2</v>
      </c>
      <c r="E63" s="66">
        <f t="shared" si="10"/>
        <v>62</v>
      </c>
      <c r="F63" s="65">
        <f>VLOOKUP($A63,'Return Data'!$B$7:$R$2843,11,0)</f>
        <v>21.438500000000001</v>
      </c>
      <c r="G63" s="66">
        <f t="shared" si="11"/>
        <v>48</v>
      </c>
      <c r="H63" s="65">
        <f>VLOOKUP($A63,'Return Data'!$B$7:$R$2843,12,0)</f>
        <v>34.5608</v>
      </c>
      <c r="I63" s="66">
        <f t="shared" si="12"/>
        <v>40</v>
      </c>
      <c r="J63" s="65">
        <f>VLOOKUP($A63,'Return Data'!$B$7:$R$2843,13,0)</f>
        <v>69.902799999999999</v>
      </c>
      <c r="K63" s="66">
        <f t="shared" si="13"/>
        <v>45</v>
      </c>
      <c r="L63" s="65">
        <f>VLOOKUP($A63,'Return Data'!$B$7:$R$2843,17,0)</f>
        <v>15.3552</v>
      </c>
      <c r="M63" s="66">
        <f t="shared" si="18"/>
        <v>38</v>
      </c>
      <c r="N63" s="65">
        <f>VLOOKUP($A63,'Return Data'!$B$7:$R$2843,14,0)</f>
        <v>13.1852</v>
      </c>
      <c r="O63" s="66">
        <f t="shared" ref="O63:O68" si="20">RANK(N63,N$8:N$71,0)</f>
        <v>22</v>
      </c>
      <c r="P63" s="65">
        <f>VLOOKUP($A63,'Return Data'!$B$7:$R$2843,15,0)</f>
        <v>16.095300000000002</v>
      </c>
      <c r="Q63" s="66">
        <f>RANK(P63,P$8:P$71,0)</f>
        <v>15</v>
      </c>
      <c r="R63" s="65">
        <f>VLOOKUP($A63,'Return Data'!$B$7:$R$2843,16,0)</f>
        <v>15.680999999999999</v>
      </c>
      <c r="S63" s="67">
        <f t="shared" si="16"/>
        <v>23</v>
      </c>
    </row>
    <row r="64" spans="1:19" x14ac:dyDescent="0.3">
      <c r="A64" s="63" t="s">
        <v>219</v>
      </c>
      <c r="B64" s="64">
        <f>VLOOKUP($A64,'Return Data'!$B$7:$R$2843,3,0)</f>
        <v>44341</v>
      </c>
      <c r="C64" s="65">
        <f>VLOOKUP($A64,'Return Data'!$B$7:$R$2843,4,0)</f>
        <v>107.58</v>
      </c>
      <c r="D64" s="65">
        <f>VLOOKUP($A64,'Return Data'!$B$7:$R$2843,10,0)</f>
        <v>3.3826999999999998</v>
      </c>
      <c r="E64" s="66">
        <f t="shared" si="10"/>
        <v>34</v>
      </c>
      <c r="F64" s="65">
        <f>VLOOKUP($A64,'Return Data'!$B$7:$R$2843,11,0)</f>
        <v>18.349799999999998</v>
      </c>
      <c r="G64" s="66">
        <f t="shared" si="11"/>
        <v>56</v>
      </c>
      <c r="H64" s="65">
        <f>VLOOKUP($A64,'Return Data'!$B$7:$R$2843,12,0)</f>
        <v>28.1935</v>
      </c>
      <c r="I64" s="66">
        <f t="shared" si="12"/>
        <v>60</v>
      </c>
      <c r="J64" s="65">
        <f>VLOOKUP($A64,'Return Data'!$B$7:$R$2843,13,0)</f>
        <v>57.788200000000003</v>
      </c>
      <c r="K64" s="66">
        <f t="shared" si="13"/>
        <v>59</v>
      </c>
      <c r="L64" s="65">
        <f>VLOOKUP($A64,'Return Data'!$B$7:$R$2843,17,0)</f>
        <v>13.6511</v>
      </c>
      <c r="M64" s="66">
        <f t="shared" si="18"/>
        <v>50</v>
      </c>
      <c r="N64" s="65">
        <f>VLOOKUP($A64,'Return Data'!$B$7:$R$2843,14,0)</f>
        <v>10.7143</v>
      </c>
      <c r="O64" s="66">
        <f t="shared" si="20"/>
        <v>32</v>
      </c>
      <c r="P64" s="65">
        <f>VLOOKUP($A64,'Return Data'!$B$7:$R$2843,15,0)</f>
        <v>15.1623</v>
      </c>
      <c r="Q64" s="66">
        <f>RANK(P64,P$8:P$71,0)</f>
        <v>18</v>
      </c>
      <c r="R64" s="65">
        <f>VLOOKUP($A64,'Return Data'!$B$7:$R$2843,16,0)</f>
        <v>12.9465</v>
      </c>
      <c r="S64" s="67">
        <f t="shared" si="16"/>
        <v>42</v>
      </c>
    </row>
    <row r="65" spans="1:19" x14ac:dyDescent="0.3">
      <c r="A65" s="63" t="s">
        <v>220</v>
      </c>
      <c r="B65" s="64">
        <f>VLOOKUP($A65,'Return Data'!$B$7:$R$2843,3,0)</f>
        <v>44341</v>
      </c>
      <c r="C65" s="65">
        <f>VLOOKUP($A65,'Return Data'!$B$7:$R$2843,4,0)</f>
        <v>36.19</v>
      </c>
      <c r="D65" s="65">
        <f>VLOOKUP($A65,'Return Data'!$B$7:$R$2843,10,0)</f>
        <v>1.915</v>
      </c>
      <c r="E65" s="66">
        <f t="shared" si="10"/>
        <v>51</v>
      </c>
      <c r="F65" s="65">
        <f>VLOOKUP($A65,'Return Data'!$B$7:$R$2843,11,0)</f>
        <v>21.402200000000001</v>
      </c>
      <c r="G65" s="66">
        <f t="shared" si="11"/>
        <v>49</v>
      </c>
      <c r="H65" s="65">
        <f>VLOOKUP($A65,'Return Data'!$B$7:$R$2843,12,0)</f>
        <v>32.128500000000003</v>
      </c>
      <c r="I65" s="66">
        <f t="shared" si="12"/>
        <v>52</v>
      </c>
      <c r="J65" s="65">
        <f>VLOOKUP($A65,'Return Data'!$B$7:$R$2843,13,0)</f>
        <v>68.9542</v>
      </c>
      <c r="K65" s="66">
        <f t="shared" si="13"/>
        <v>49</v>
      </c>
      <c r="L65" s="65">
        <f>VLOOKUP($A65,'Return Data'!$B$7:$R$2843,17,0)</f>
        <v>19.0273</v>
      </c>
      <c r="M65" s="66">
        <f t="shared" si="18"/>
        <v>18</v>
      </c>
      <c r="N65" s="65">
        <f>VLOOKUP($A65,'Return Data'!$B$7:$R$2843,14,0)</f>
        <v>14.216100000000001</v>
      </c>
      <c r="O65" s="66">
        <f t="shared" si="20"/>
        <v>16</v>
      </c>
      <c r="P65" s="65">
        <f>VLOOKUP($A65,'Return Data'!$B$7:$R$2843,15,0)</f>
        <v>13.567399999999999</v>
      </c>
      <c r="Q65" s="66">
        <f>RANK(P65,P$8:P$71,0)</f>
        <v>25</v>
      </c>
      <c r="R65" s="65">
        <f>VLOOKUP($A65,'Return Data'!$B$7:$R$2843,16,0)</f>
        <v>12.8287</v>
      </c>
      <c r="S65" s="67">
        <f t="shared" si="16"/>
        <v>43</v>
      </c>
    </row>
    <row r="66" spans="1:19" x14ac:dyDescent="0.3">
      <c r="A66" s="63" t="s">
        <v>221</v>
      </c>
      <c r="B66" s="64">
        <f>VLOOKUP($A66,'Return Data'!$B$7:$R$2843,3,0)</f>
        <v>44341</v>
      </c>
      <c r="C66" s="65">
        <f>VLOOKUP($A66,'Return Data'!$B$7:$R$2843,4,0)</f>
        <v>20.309000000000001</v>
      </c>
      <c r="D66" s="65">
        <f>VLOOKUP($A66,'Return Data'!$B$7:$R$2843,10,0)</f>
        <v>6.1974999999999998</v>
      </c>
      <c r="E66" s="66">
        <f t="shared" si="10"/>
        <v>22</v>
      </c>
      <c r="F66" s="65">
        <f>VLOOKUP($A66,'Return Data'!$B$7:$R$2843,11,0)</f>
        <v>32.030099999999997</v>
      </c>
      <c r="G66" s="66">
        <f t="shared" si="11"/>
        <v>12</v>
      </c>
      <c r="H66" s="65">
        <f>VLOOKUP($A66,'Return Data'!$B$7:$R$2843,12,0)</f>
        <v>43.405900000000003</v>
      </c>
      <c r="I66" s="66">
        <f t="shared" si="12"/>
        <v>14</v>
      </c>
      <c r="J66" s="65">
        <f>VLOOKUP($A66,'Return Data'!$B$7:$R$2843,13,0)</f>
        <v>89.825000000000003</v>
      </c>
      <c r="K66" s="66">
        <f t="shared" si="13"/>
        <v>15</v>
      </c>
      <c r="L66" s="65">
        <f>VLOOKUP($A66,'Return Data'!$B$7:$R$2843,17,0)</f>
        <v>17.389399999999998</v>
      </c>
      <c r="M66" s="66">
        <f t="shared" si="18"/>
        <v>26</v>
      </c>
      <c r="N66" s="65">
        <f>VLOOKUP($A66,'Return Data'!$B$7:$R$2843,14,0)</f>
        <v>11.4314</v>
      </c>
      <c r="O66" s="66">
        <f t="shared" si="20"/>
        <v>28</v>
      </c>
      <c r="P66" s="65"/>
      <c r="Q66" s="66"/>
      <c r="R66" s="65">
        <f>VLOOKUP($A66,'Return Data'!$B$7:$R$2843,16,0)</f>
        <v>14.729200000000001</v>
      </c>
      <c r="S66" s="67">
        <f t="shared" si="16"/>
        <v>32</v>
      </c>
    </row>
    <row r="67" spans="1:19" x14ac:dyDescent="0.3">
      <c r="A67" s="63" t="s">
        <v>222</v>
      </c>
      <c r="B67" s="64">
        <f>VLOOKUP($A67,'Return Data'!$B$7:$R$2843,3,0)</f>
        <v>44341</v>
      </c>
      <c r="C67" s="65">
        <f>VLOOKUP($A67,'Return Data'!$B$7:$R$2843,4,0)</f>
        <v>14.7433</v>
      </c>
      <c r="D67" s="65">
        <f>VLOOKUP($A67,'Return Data'!$B$7:$R$2843,10,0)</f>
        <v>6.1577999999999999</v>
      </c>
      <c r="E67" s="66">
        <f t="shared" si="10"/>
        <v>23</v>
      </c>
      <c r="F67" s="65">
        <f>VLOOKUP($A67,'Return Data'!$B$7:$R$2843,11,0)</f>
        <v>34.375700000000002</v>
      </c>
      <c r="G67" s="66">
        <f t="shared" si="11"/>
        <v>10</v>
      </c>
      <c r="H67" s="65">
        <f>VLOOKUP($A67,'Return Data'!$B$7:$R$2843,12,0)</f>
        <v>46.294800000000002</v>
      </c>
      <c r="I67" s="66">
        <f t="shared" si="12"/>
        <v>10</v>
      </c>
      <c r="J67" s="65">
        <f>VLOOKUP($A67,'Return Data'!$B$7:$R$2843,13,0)</f>
        <v>89.380899999999997</v>
      </c>
      <c r="K67" s="66">
        <f t="shared" si="13"/>
        <v>16</v>
      </c>
      <c r="L67" s="65">
        <f>VLOOKUP($A67,'Return Data'!$B$7:$R$2843,17,0)</f>
        <v>13.985200000000001</v>
      </c>
      <c r="M67" s="66">
        <f t="shared" si="18"/>
        <v>47</v>
      </c>
      <c r="N67" s="65">
        <f>VLOOKUP($A67,'Return Data'!$B$7:$R$2843,14,0)</f>
        <v>9.8622999999999994</v>
      </c>
      <c r="O67" s="66">
        <f t="shared" si="20"/>
        <v>39</v>
      </c>
      <c r="P67" s="65"/>
      <c r="Q67" s="66"/>
      <c r="R67" s="65">
        <f>VLOOKUP($A67,'Return Data'!$B$7:$R$2843,16,0)</f>
        <v>9.3762000000000008</v>
      </c>
      <c r="S67" s="67">
        <f t="shared" si="16"/>
        <v>54</v>
      </c>
    </row>
    <row r="68" spans="1:19" x14ac:dyDescent="0.3">
      <c r="A68" s="63" t="s">
        <v>223</v>
      </c>
      <c r="B68" s="64">
        <f>VLOOKUP($A68,'Return Data'!$B$7:$R$2843,3,0)</f>
        <v>44341</v>
      </c>
      <c r="C68" s="65">
        <f>VLOOKUP($A68,'Return Data'!$B$7:$R$2843,4,0)</f>
        <v>13.638299999999999</v>
      </c>
      <c r="D68" s="65">
        <f>VLOOKUP($A68,'Return Data'!$B$7:$R$2843,10,0)</f>
        <v>5.3792999999999997</v>
      </c>
      <c r="E68" s="66">
        <f t="shared" si="10"/>
        <v>24</v>
      </c>
      <c r="F68" s="65">
        <f>VLOOKUP($A68,'Return Data'!$B$7:$R$2843,11,0)</f>
        <v>33.2776</v>
      </c>
      <c r="G68" s="66">
        <f t="shared" si="11"/>
        <v>11</v>
      </c>
      <c r="H68" s="65">
        <f>VLOOKUP($A68,'Return Data'!$B$7:$R$2843,12,0)</f>
        <v>44.052300000000002</v>
      </c>
      <c r="I68" s="66">
        <f t="shared" si="12"/>
        <v>11</v>
      </c>
      <c r="J68" s="65">
        <f>VLOOKUP($A68,'Return Data'!$B$7:$R$2843,13,0)</f>
        <v>83.712999999999994</v>
      </c>
      <c r="K68" s="66">
        <f t="shared" si="13"/>
        <v>17</v>
      </c>
      <c r="L68" s="65">
        <f>VLOOKUP($A68,'Return Data'!$B$7:$R$2843,17,0)</f>
        <v>14.226699999999999</v>
      </c>
      <c r="M68" s="66">
        <f t="shared" si="18"/>
        <v>45</v>
      </c>
      <c r="N68" s="65">
        <f>VLOOKUP($A68,'Return Data'!$B$7:$R$2843,14,0)</f>
        <v>10.7514</v>
      </c>
      <c r="O68" s="66">
        <f t="shared" si="20"/>
        <v>31</v>
      </c>
      <c r="P68" s="65"/>
      <c r="Q68" s="66"/>
      <c r="R68" s="65">
        <f>VLOOKUP($A68,'Return Data'!$B$7:$R$2843,16,0)</f>
        <v>7.7464000000000004</v>
      </c>
      <c r="S68" s="67">
        <f t="shared" si="16"/>
        <v>57</v>
      </c>
    </row>
    <row r="69" spans="1:19" x14ac:dyDescent="0.3">
      <c r="A69" s="63" t="s">
        <v>224</v>
      </c>
      <c r="B69" s="64">
        <f>VLOOKUP($A69,'Return Data'!$B$7:$R$2843,3,0)</f>
        <v>44341</v>
      </c>
      <c r="C69" s="65">
        <f>VLOOKUP($A69,'Return Data'!$B$7:$R$2843,4,0)</f>
        <v>11.4748</v>
      </c>
      <c r="D69" s="65">
        <f>VLOOKUP($A69,'Return Data'!$B$7:$R$2843,10,0)</f>
        <v>1.9238999999999999</v>
      </c>
      <c r="E69" s="66">
        <f t="shared" si="10"/>
        <v>50</v>
      </c>
      <c r="F69" s="65">
        <f>VLOOKUP($A69,'Return Data'!$B$7:$R$2843,11,0)</f>
        <v>22.150300000000001</v>
      </c>
      <c r="G69" s="66">
        <f t="shared" si="11"/>
        <v>43</v>
      </c>
      <c r="H69" s="65">
        <f>VLOOKUP($A69,'Return Data'!$B$7:$R$2843,12,0)</f>
        <v>30.104199999999999</v>
      </c>
      <c r="I69" s="66">
        <f t="shared" si="12"/>
        <v>53</v>
      </c>
      <c r="J69" s="65">
        <f>VLOOKUP($A69,'Return Data'!$B$7:$R$2843,13,0)</f>
        <v>63.154200000000003</v>
      </c>
      <c r="K69" s="66">
        <f t="shared" si="13"/>
        <v>53</v>
      </c>
      <c r="L69" s="65">
        <f>VLOOKUP($A69,'Return Data'!$B$7:$R$2843,17,0)</f>
        <v>12.1031</v>
      </c>
      <c r="M69" s="66">
        <f t="shared" si="18"/>
        <v>55</v>
      </c>
      <c r="N69" s="65"/>
      <c r="O69" s="66"/>
      <c r="P69" s="65"/>
      <c r="Q69" s="66"/>
      <c r="R69" s="65">
        <f>VLOOKUP($A69,'Return Data'!$B$7:$R$2843,16,0)</f>
        <v>4.1910999999999996</v>
      </c>
      <c r="S69" s="67">
        <f t="shared" si="16"/>
        <v>63</v>
      </c>
    </row>
    <row r="70" spans="1:19" x14ac:dyDescent="0.3">
      <c r="A70" s="63" t="s">
        <v>225</v>
      </c>
      <c r="B70" s="64">
        <f>VLOOKUP($A70,'Return Data'!$B$7:$R$2843,3,0)</f>
        <v>44341</v>
      </c>
      <c r="C70" s="65">
        <f>VLOOKUP($A70,'Return Data'!$B$7:$R$2843,4,0)</f>
        <v>11.917400000000001</v>
      </c>
      <c r="D70" s="65">
        <f>VLOOKUP($A70,'Return Data'!$B$7:$R$2843,10,0)</f>
        <v>1.9514</v>
      </c>
      <c r="E70" s="66">
        <f t="shared" si="10"/>
        <v>48</v>
      </c>
      <c r="F70" s="65">
        <f>VLOOKUP($A70,'Return Data'!$B$7:$R$2843,11,0)</f>
        <v>21.45</v>
      </c>
      <c r="G70" s="66">
        <f t="shared" si="11"/>
        <v>47</v>
      </c>
      <c r="H70" s="65">
        <f>VLOOKUP($A70,'Return Data'!$B$7:$R$2843,12,0)</f>
        <v>29.4328</v>
      </c>
      <c r="I70" s="66">
        <f t="shared" si="12"/>
        <v>56</v>
      </c>
      <c r="J70" s="65">
        <f>VLOOKUP($A70,'Return Data'!$B$7:$R$2843,13,0)</f>
        <v>61.4452</v>
      </c>
      <c r="K70" s="66">
        <f t="shared" si="13"/>
        <v>55</v>
      </c>
      <c r="L70" s="65">
        <f>VLOOKUP($A70,'Return Data'!$B$7:$R$2843,17,0)</f>
        <v>12.930099999999999</v>
      </c>
      <c r="M70" s="66">
        <f t="shared" si="18"/>
        <v>51</v>
      </c>
      <c r="N70" s="65"/>
      <c r="O70" s="66"/>
      <c r="P70" s="65"/>
      <c r="Q70" s="66"/>
      <c r="R70" s="65">
        <f>VLOOKUP($A70,'Return Data'!$B$7:$R$2843,16,0)</f>
        <v>5.6999000000000004</v>
      </c>
      <c r="S70" s="67">
        <f t="shared" si="16"/>
        <v>60</v>
      </c>
    </row>
    <row r="71" spans="1:19" x14ac:dyDescent="0.3">
      <c r="A71" s="63" t="s">
        <v>226</v>
      </c>
      <c r="B71" s="64">
        <f>VLOOKUP($A71,'Return Data'!$B$7:$R$2843,3,0)</f>
        <v>44341</v>
      </c>
      <c r="C71" s="65">
        <f>VLOOKUP($A71,'Return Data'!$B$7:$R$2843,4,0)</f>
        <v>131.7388</v>
      </c>
      <c r="D71" s="65">
        <f>VLOOKUP($A71,'Return Data'!$B$7:$R$2843,10,0)</f>
        <v>2.5733999999999999</v>
      </c>
      <c r="E71" s="66">
        <f t="shared" si="10"/>
        <v>41</v>
      </c>
      <c r="F71" s="65">
        <f>VLOOKUP($A71,'Return Data'!$B$7:$R$2843,11,0)</f>
        <v>21.532499999999999</v>
      </c>
      <c r="G71" s="66">
        <f t="shared" si="11"/>
        <v>46</v>
      </c>
      <c r="H71" s="65">
        <f>VLOOKUP($A71,'Return Data'!$B$7:$R$2843,12,0)</f>
        <v>35.598599999999998</v>
      </c>
      <c r="I71" s="66">
        <f t="shared" si="12"/>
        <v>35</v>
      </c>
      <c r="J71" s="65">
        <f>VLOOKUP($A71,'Return Data'!$B$7:$R$2843,13,0)</f>
        <v>72.1601</v>
      </c>
      <c r="K71" s="66">
        <f t="shared" si="13"/>
        <v>38</v>
      </c>
      <c r="L71" s="65">
        <f>VLOOKUP($A71,'Return Data'!$B$7:$R$2843,17,0)</f>
        <v>19.608599999999999</v>
      </c>
      <c r="M71" s="66">
        <f t="shared" si="18"/>
        <v>15</v>
      </c>
      <c r="N71" s="65">
        <f>VLOOKUP($A71,'Return Data'!$B$7:$R$2843,14,0)</f>
        <v>13.784700000000001</v>
      </c>
      <c r="O71" s="66">
        <f>RANK(N71,N$8:N$71,0)</f>
        <v>17</v>
      </c>
      <c r="P71" s="65">
        <f>VLOOKUP($A71,'Return Data'!$B$7:$R$2843,15,0)</f>
        <v>15.2087</v>
      </c>
      <c r="Q71" s="66">
        <f>RANK(P71,P$8:P$71,0)</f>
        <v>17</v>
      </c>
      <c r="R71" s="65">
        <f>VLOOKUP($A71,'Return Data'!$B$7:$R$2843,16,0)</f>
        <v>14.428599999999999</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5.4452031249999999</v>
      </c>
      <c r="E73" s="74"/>
      <c r="F73" s="75">
        <f>AVERAGE(F8:F71)</f>
        <v>26.799768750000005</v>
      </c>
      <c r="G73" s="74"/>
      <c r="H73" s="75">
        <f>AVERAGE(H8:H71)</f>
        <v>38.802767187499995</v>
      </c>
      <c r="I73" s="74"/>
      <c r="J73" s="75">
        <f>AVERAGE(J8:J71)</f>
        <v>79.136904687500035</v>
      </c>
      <c r="K73" s="74"/>
      <c r="L73" s="75">
        <f>AVERAGE(L8:L71)</f>
        <v>18.007399999999997</v>
      </c>
      <c r="M73" s="74"/>
      <c r="N73" s="75">
        <f>AVERAGE(N8:N71)</f>
        <v>12.44682549019608</v>
      </c>
      <c r="O73" s="74"/>
      <c r="P73" s="75">
        <f>AVERAGE(P8:P71)</f>
        <v>15.495102702702702</v>
      </c>
      <c r="Q73" s="74"/>
      <c r="R73" s="75">
        <f>AVERAGE(R8:R71)</f>
        <v>14.441507812499998</v>
      </c>
      <c r="S73" s="76"/>
    </row>
    <row r="74" spans="1:19" x14ac:dyDescent="0.3">
      <c r="A74" s="73" t="s">
        <v>28</v>
      </c>
      <c r="B74" s="74"/>
      <c r="C74" s="74"/>
      <c r="D74" s="75">
        <f>MIN(D8:D71)</f>
        <v>-2.3144999999999998</v>
      </c>
      <c r="E74" s="74"/>
      <c r="F74" s="75">
        <f>MIN(F8:F71)</f>
        <v>11.785</v>
      </c>
      <c r="G74" s="74"/>
      <c r="H74" s="75">
        <f>MIN(H8:H71)</f>
        <v>20.193000000000001</v>
      </c>
      <c r="I74" s="74"/>
      <c r="J74" s="75">
        <f>MIN(J8:J71)</f>
        <v>49.7498</v>
      </c>
      <c r="K74" s="74"/>
      <c r="L74" s="75">
        <f>MIN(L8:L71)</f>
        <v>7.9195000000000002</v>
      </c>
      <c r="M74" s="74"/>
      <c r="N74" s="75">
        <f>MIN(N8:N71)</f>
        <v>3.8239000000000001</v>
      </c>
      <c r="O74" s="74"/>
      <c r="P74" s="75">
        <f>MIN(P8:P71)</f>
        <v>9.6708999999999996</v>
      </c>
      <c r="Q74" s="74"/>
      <c r="R74" s="75">
        <f>MIN(R8:R71)</f>
        <v>4.0107999999999997</v>
      </c>
      <c r="S74" s="76"/>
    </row>
    <row r="75" spans="1:19" ht="15" thickBot="1" x14ac:dyDescent="0.35">
      <c r="A75" s="77" t="s">
        <v>29</v>
      </c>
      <c r="B75" s="78"/>
      <c r="C75" s="78"/>
      <c r="D75" s="79">
        <f>MAX(D8:D71)</f>
        <v>21.037299999999998</v>
      </c>
      <c r="E75" s="78"/>
      <c r="F75" s="79">
        <f>MAX(F8:F71)</f>
        <v>53.605400000000003</v>
      </c>
      <c r="G75" s="78"/>
      <c r="H75" s="79">
        <f>MAX(H8:H71)</f>
        <v>63.8626</v>
      </c>
      <c r="I75" s="78"/>
      <c r="J75" s="79">
        <f>MAX(J8:J71)</f>
        <v>131.70230000000001</v>
      </c>
      <c r="K75" s="78"/>
      <c r="L75" s="79">
        <f>MAX(L8:L71)</f>
        <v>42.086500000000001</v>
      </c>
      <c r="M75" s="78"/>
      <c r="N75" s="79">
        <f>MAX(N8:N71)</f>
        <v>29.564299999999999</v>
      </c>
      <c r="O75" s="78"/>
      <c r="P75" s="79">
        <f>MAX(P8:P71)</f>
        <v>24.372399999999999</v>
      </c>
      <c r="Q75" s="78"/>
      <c r="R75" s="79">
        <f>MAX(R8:R71)</f>
        <v>29.0807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44341</v>
      </c>
      <c r="C8" s="65">
        <f>VLOOKUP($A8,'Return Data'!$B$7:$R$2843,4,0)</f>
        <v>47.3</v>
      </c>
      <c r="D8" s="65">
        <f>VLOOKUP($A8,'Return Data'!$B$7:$R$2843,10,0)</f>
        <v>-2.4742000000000002</v>
      </c>
      <c r="E8" s="66">
        <f t="shared" ref="E8:E39" si="0">RANK(D8,D$8:D$73,0)</f>
        <v>66</v>
      </c>
      <c r="F8" s="65">
        <f>VLOOKUP($A8,'Return Data'!$B$7:$R$2843,11,0)</f>
        <v>13.784000000000001</v>
      </c>
      <c r="G8" s="66">
        <f t="shared" ref="G8:G39" si="1">RANK(F8,F$8:F$73,0)</f>
        <v>64</v>
      </c>
      <c r="H8" s="65">
        <f>VLOOKUP($A8,'Return Data'!$B$7:$R$2843,12,0)</f>
        <v>19.625699999999998</v>
      </c>
      <c r="I8" s="66">
        <f t="shared" ref="I8:I39" si="2">RANK(H8,H$8:H$73,0)</f>
        <v>65</v>
      </c>
      <c r="J8" s="65">
        <f>VLOOKUP($A8,'Return Data'!$B$7:$R$2843,13,0)</f>
        <v>49.447099999999999</v>
      </c>
      <c r="K8" s="66">
        <f t="shared" ref="K8:K39" si="3">RANK(J8,J$8:J$73,0)</f>
        <v>63</v>
      </c>
      <c r="L8" s="65">
        <f>VLOOKUP($A8,'Return Data'!$B$7:$R$2843,17,0)</f>
        <v>10.1273</v>
      </c>
      <c r="M8" s="66">
        <f t="shared" ref="M8:M28" si="4">RANK(L8,L$8:L$73,0)</f>
        <v>59</v>
      </c>
      <c r="N8" s="65">
        <f>VLOOKUP($A8,'Return Data'!$B$7:$R$2843,14,0)</f>
        <v>6.6367000000000003</v>
      </c>
      <c r="O8" s="66">
        <f>RANK(N8,N$8:N$73,0)</f>
        <v>47</v>
      </c>
      <c r="P8" s="65">
        <f>VLOOKUP($A8,'Return Data'!$B$7:$R$2843,15,0)</f>
        <v>11.629</v>
      </c>
      <c r="Q8" s="66">
        <f>RANK(P8,P$8:P$73,0)</f>
        <v>35</v>
      </c>
      <c r="R8" s="65">
        <f>VLOOKUP($A8,'Return Data'!$B$7:$R$2843,16,0)</f>
        <v>11.1883</v>
      </c>
      <c r="S8" s="67">
        <f t="shared" ref="S8:S39" si="5">RANK(R8,R$8:R$73,0)</f>
        <v>48</v>
      </c>
    </row>
    <row r="9" spans="1:20" x14ac:dyDescent="0.3">
      <c r="A9" s="63" t="s">
        <v>267</v>
      </c>
      <c r="B9" s="64">
        <f>VLOOKUP($A9,'Return Data'!$B$7:$R$2843,3,0)</f>
        <v>44341</v>
      </c>
      <c r="C9" s="65">
        <f>VLOOKUP($A9,'Return Data'!$B$7:$R$2843,4,0)</f>
        <v>38.67</v>
      </c>
      <c r="D9" s="65">
        <f>VLOOKUP($A9,'Return Data'!$B$7:$R$2843,10,0)</f>
        <v>-2.2250000000000001</v>
      </c>
      <c r="E9" s="66">
        <f t="shared" si="0"/>
        <v>65</v>
      </c>
      <c r="F9" s="65">
        <f>VLOOKUP($A9,'Return Data'!$B$7:$R$2843,11,0)</f>
        <v>13.835699999999999</v>
      </c>
      <c r="G9" s="66">
        <f t="shared" si="1"/>
        <v>63</v>
      </c>
      <c r="H9" s="65">
        <f>VLOOKUP($A9,'Return Data'!$B$7:$R$2843,12,0)</f>
        <v>19.795500000000001</v>
      </c>
      <c r="I9" s="66">
        <f t="shared" si="2"/>
        <v>64</v>
      </c>
      <c r="J9" s="65">
        <f>VLOOKUP($A9,'Return Data'!$B$7:$R$2843,13,0)</f>
        <v>49.362699999999997</v>
      </c>
      <c r="K9" s="66">
        <f t="shared" si="3"/>
        <v>64</v>
      </c>
      <c r="L9" s="65">
        <f>VLOOKUP($A9,'Return Data'!$B$7:$R$2843,17,0)</f>
        <v>10.9779</v>
      </c>
      <c r="M9" s="66">
        <f t="shared" si="4"/>
        <v>57</v>
      </c>
      <c r="N9" s="65">
        <f>VLOOKUP($A9,'Return Data'!$B$7:$R$2843,14,0)</f>
        <v>7.4558999999999997</v>
      </c>
      <c r="O9" s="66">
        <f>RANK(N9,N$8:N$73,0)</f>
        <v>44</v>
      </c>
      <c r="P9" s="65">
        <f>VLOOKUP($A9,'Return Data'!$B$7:$R$2843,15,0)</f>
        <v>12.3249</v>
      </c>
      <c r="Q9" s="66">
        <f>RANK(P9,P$8:P$73,0)</f>
        <v>29</v>
      </c>
      <c r="R9" s="65">
        <f>VLOOKUP($A9,'Return Data'!$B$7:$R$2843,16,0)</f>
        <v>10.8765</v>
      </c>
      <c r="S9" s="67">
        <f t="shared" si="5"/>
        <v>50</v>
      </c>
    </row>
    <row r="10" spans="1:20" x14ac:dyDescent="0.3">
      <c r="A10" s="63" t="s">
        <v>268</v>
      </c>
      <c r="B10" s="64">
        <f>VLOOKUP($A10,'Return Data'!$B$7:$R$2843,3,0)</f>
        <v>44341</v>
      </c>
      <c r="C10" s="65">
        <f>VLOOKUP($A10,'Return Data'!$B$7:$R$2843,4,0)</f>
        <v>63.390700000000002</v>
      </c>
      <c r="D10" s="65">
        <f>VLOOKUP($A10,'Return Data'!$B$7:$R$2843,10,0)</f>
        <v>2.3828</v>
      </c>
      <c r="E10" s="66">
        <f t="shared" si="0"/>
        <v>41</v>
      </c>
      <c r="F10" s="65">
        <f>VLOOKUP($A10,'Return Data'!$B$7:$R$2843,11,0)</f>
        <v>16.7438</v>
      </c>
      <c r="G10" s="66">
        <f t="shared" si="1"/>
        <v>61</v>
      </c>
      <c r="H10" s="65">
        <f>VLOOKUP($A10,'Return Data'!$B$7:$R$2843,12,0)</f>
        <v>32.920499999999997</v>
      </c>
      <c r="I10" s="66">
        <f t="shared" si="2"/>
        <v>47</v>
      </c>
      <c r="J10" s="65">
        <f>VLOOKUP($A10,'Return Data'!$B$7:$R$2843,13,0)</f>
        <v>60.4422</v>
      </c>
      <c r="K10" s="66">
        <f t="shared" si="3"/>
        <v>57</v>
      </c>
      <c r="L10" s="65">
        <f>VLOOKUP($A10,'Return Data'!$B$7:$R$2843,17,0)</f>
        <v>18.539000000000001</v>
      </c>
      <c r="M10" s="66">
        <f t="shared" si="4"/>
        <v>16</v>
      </c>
      <c r="N10" s="65">
        <f>VLOOKUP($A10,'Return Data'!$B$7:$R$2843,14,0)</f>
        <v>13.8514</v>
      </c>
      <c r="O10" s="66">
        <f>RANK(N10,N$8:N$73,0)</f>
        <v>13</v>
      </c>
      <c r="P10" s="65">
        <f>VLOOKUP($A10,'Return Data'!$B$7:$R$2843,15,0)</f>
        <v>16.057700000000001</v>
      </c>
      <c r="Q10" s="66">
        <f>RANK(P10,P$8:P$73,0)</f>
        <v>10</v>
      </c>
      <c r="R10" s="65">
        <f>VLOOKUP($A10,'Return Data'!$B$7:$R$2843,16,0)</f>
        <v>17.567</v>
      </c>
      <c r="S10" s="67">
        <f t="shared" si="5"/>
        <v>17</v>
      </c>
    </row>
    <row r="11" spans="1:20" x14ac:dyDescent="0.3">
      <c r="A11" s="63" t="s">
        <v>269</v>
      </c>
      <c r="B11" s="64">
        <f>VLOOKUP($A11,'Return Data'!$B$7:$R$2843,3,0)</f>
        <v>44341</v>
      </c>
      <c r="C11" s="65">
        <f>VLOOKUP($A11,'Return Data'!$B$7:$R$2843,4,0)</f>
        <v>58.96</v>
      </c>
      <c r="D11" s="65">
        <f>VLOOKUP($A11,'Return Data'!$B$7:$R$2843,10,0)</f>
        <v>2.8252999999999999</v>
      </c>
      <c r="E11" s="66">
        <f t="shared" si="0"/>
        <v>37</v>
      </c>
      <c r="F11" s="65">
        <f>VLOOKUP($A11,'Return Data'!$B$7:$R$2843,11,0)</f>
        <v>20.9436</v>
      </c>
      <c r="G11" s="66">
        <f t="shared" si="1"/>
        <v>50</v>
      </c>
      <c r="H11" s="65">
        <f>VLOOKUP($A11,'Return Data'!$B$7:$R$2843,12,0)</f>
        <v>34.489100000000001</v>
      </c>
      <c r="I11" s="66">
        <f t="shared" si="2"/>
        <v>39</v>
      </c>
      <c r="J11" s="65">
        <f>VLOOKUP($A11,'Return Data'!$B$7:$R$2843,13,0)</f>
        <v>69.815700000000007</v>
      </c>
      <c r="K11" s="66">
        <f t="shared" si="3"/>
        <v>42</v>
      </c>
      <c r="L11" s="65">
        <f>VLOOKUP($A11,'Return Data'!$B$7:$R$2843,17,0)</f>
        <v>15.229900000000001</v>
      </c>
      <c r="M11" s="66">
        <f t="shared" si="4"/>
        <v>36</v>
      </c>
      <c r="N11" s="65">
        <f>VLOOKUP($A11,'Return Data'!$B$7:$R$2843,14,0)</f>
        <v>8.7121999999999993</v>
      </c>
      <c r="O11" s="66">
        <f>RANK(N11,N$8:N$73,0)</f>
        <v>40</v>
      </c>
      <c r="P11" s="65">
        <f>VLOOKUP($A11,'Return Data'!$B$7:$R$2843,15,0)</f>
        <v>11.5929</v>
      </c>
      <c r="Q11" s="66">
        <f>RANK(P11,P$8:P$73,0)</f>
        <v>36</v>
      </c>
      <c r="R11" s="65">
        <f>VLOOKUP($A11,'Return Data'!$B$7:$R$2843,16,0)</f>
        <v>6.9054000000000002</v>
      </c>
      <c r="S11" s="67">
        <f t="shared" si="5"/>
        <v>57</v>
      </c>
    </row>
    <row r="12" spans="1:20" x14ac:dyDescent="0.3">
      <c r="A12" s="63" t="s">
        <v>270</v>
      </c>
      <c r="B12" s="64">
        <f>VLOOKUP($A12,'Return Data'!$B$7:$R$2843,3,0)</f>
        <v>44341</v>
      </c>
      <c r="C12" s="65">
        <f>VLOOKUP($A12,'Return Data'!$B$7:$R$2843,4,0)</f>
        <v>52.667000000000002</v>
      </c>
      <c r="D12" s="65">
        <f>VLOOKUP($A12,'Return Data'!$B$7:$R$2843,10,0)</f>
        <v>0.90039999999999998</v>
      </c>
      <c r="E12" s="66">
        <f t="shared" si="0"/>
        <v>59</v>
      </c>
      <c r="F12" s="65">
        <f>VLOOKUP($A12,'Return Data'!$B$7:$R$2843,11,0)</f>
        <v>17.0534</v>
      </c>
      <c r="G12" s="66">
        <f t="shared" si="1"/>
        <v>60</v>
      </c>
      <c r="H12" s="65">
        <f>VLOOKUP($A12,'Return Data'!$B$7:$R$2843,12,0)</f>
        <v>27.872900000000001</v>
      </c>
      <c r="I12" s="66">
        <f t="shared" si="2"/>
        <v>59</v>
      </c>
      <c r="J12" s="65">
        <f>VLOOKUP($A12,'Return Data'!$B$7:$R$2843,13,0)</f>
        <v>56.877800000000001</v>
      </c>
      <c r="K12" s="66">
        <f t="shared" si="3"/>
        <v>60</v>
      </c>
      <c r="L12" s="65">
        <f>VLOOKUP($A12,'Return Data'!$B$7:$R$2843,17,0)</f>
        <v>16.831700000000001</v>
      </c>
      <c r="M12" s="66">
        <f t="shared" si="4"/>
        <v>26</v>
      </c>
      <c r="N12" s="65">
        <f>VLOOKUP($A12,'Return Data'!$B$7:$R$2843,14,0)</f>
        <v>12.428900000000001</v>
      </c>
      <c r="O12" s="66">
        <f>RANK(N12,N$8:N$73,0)</f>
        <v>21</v>
      </c>
      <c r="P12" s="65">
        <f>VLOOKUP($A12,'Return Data'!$B$7:$R$2843,15,0)</f>
        <v>12.801</v>
      </c>
      <c r="Q12" s="66">
        <f>RANK(P12,P$8:P$73,0)</f>
        <v>26</v>
      </c>
      <c r="R12" s="65">
        <f>VLOOKUP($A12,'Return Data'!$B$7:$R$2843,16,0)</f>
        <v>11.396100000000001</v>
      </c>
      <c r="S12" s="67">
        <f t="shared" si="5"/>
        <v>44</v>
      </c>
    </row>
    <row r="13" spans="1:20" x14ac:dyDescent="0.3">
      <c r="A13" s="63" t="s">
        <v>271</v>
      </c>
      <c r="B13" s="64">
        <f>VLOOKUP($A13,'Return Data'!$B$7:$R$2843,3,0)</f>
        <v>44341</v>
      </c>
      <c r="C13" s="65">
        <f>VLOOKUP($A13,'Return Data'!$B$7:$R$2843,4,0)</f>
        <v>14.21</v>
      </c>
      <c r="D13" s="65">
        <f>VLOOKUP($A13,'Return Data'!$B$7:$R$2843,10,0)</f>
        <v>10.069699999999999</v>
      </c>
      <c r="E13" s="66">
        <f t="shared" si="0"/>
        <v>10</v>
      </c>
      <c r="F13" s="65">
        <f>VLOOKUP($A13,'Return Data'!$B$7:$R$2843,11,0)</f>
        <v>27.787800000000001</v>
      </c>
      <c r="G13" s="66">
        <f t="shared" si="1"/>
        <v>20</v>
      </c>
      <c r="H13" s="65">
        <f>VLOOKUP($A13,'Return Data'!$B$7:$R$2843,12,0)</f>
        <v>39.177300000000002</v>
      </c>
      <c r="I13" s="66">
        <f t="shared" si="2"/>
        <v>27</v>
      </c>
      <c r="J13" s="65">
        <f>VLOOKUP($A13,'Return Data'!$B$7:$R$2843,13,0)</f>
        <v>78.967299999999994</v>
      </c>
      <c r="K13" s="66">
        <f t="shared" si="3"/>
        <v>24</v>
      </c>
      <c r="L13" s="65">
        <f>VLOOKUP($A13,'Return Data'!$B$7:$R$2843,17,0)</f>
        <v>28.678699999999999</v>
      </c>
      <c r="M13" s="66">
        <f t="shared" si="4"/>
        <v>5</v>
      </c>
      <c r="N13" s="65"/>
      <c r="O13" s="66"/>
      <c r="P13" s="65"/>
      <c r="Q13" s="66"/>
      <c r="R13" s="65">
        <f>VLOOKUP($A13,'Return Data'!$B$7:$R$2843,16,0)</f>
        <v>11.3691</v>
      </c>
      <c r="S13" s="67">
        <f t="shared" si="5"/>
        <v>46</v>
      </c>
    </row>
    <row r="14" spans="1:20" x14ac:dyDescent="0.3">
      <c r="A14" s="63" t="s">
        <v>272</v>
      </c>
      <c r="B14" s="64">
        <f>VLOOKUP($A14,'Return Data'!$B$7:$R$2843,3,0)</f>
        <v>44341</v>
      </c>
      <c r="C14" s="65">
        <f>VLOOKUP($A14,'Return Data'!$B$7:$R$2843,4,0)</f>
        <v>17.3</v>
      </c>
      <c r="D14" s="65">
        <f>VLOOKUP($A14,'Return Data'!$B$7:$R$2843,10,0)</f>
        <v>10.0509</v>
      </c>
      <c r="E14" s="66">
        <f t="shared" si="0"/>
        <v>11</v>
      </c>
      <c r="F14" s="65">
        <f>VLOOKUP($A14,'Return Data'!$B$7:$R$2843,11,0)</f>
        <v>27.769600000000001</v>
      </c>
      <c r="G14" s="66">
        <f t="shared" si="1"/>
        <v>22</v>
      </c>
      <c r="H14" s="65">
        <f>VLOOKUP($A14,'Return Data'!$B$7:$R$2843,12,0)</f>
        <v>40.308199999999999</v>
      </c>
      <c r="I14" s="66">
        <f t="shared" si="2"/>
        <v>23</v>
      </c>
      <c r="J14" s="65">
        <f>VLOOKUP($A14,'Return Data'!$B$7:$R$2843,13,0)</f>
        <v>80.208299999999994</v>
      </c>
      <c r="K14" s="66">
        <f t="shared" si="3"/>
        <v>22</v>
      </c>
      <c r="L14" s="65">
        <f>VLOOKUP($A14,'Return Data'!$B$7:$R$2843,17,0)</f>
        <v>27.070900000000002</v>
      </c>
      <c r="M14" s="66">
        <f t="shared" si="4"/>
        <v>7</v>
      </c>
      <c r="N14" s="65"/>
      <c r="O14" s="66"/>
      <c r="P14" s="65"/>
      <c r="Q14" s="66"/>
      <c r="R14" s="65">
        <f>VLOOKUP($A14,'Return Data'!$B$7:$R$2843,16,0)</f>
        <v>23.468499999999999</v>
      </c>
      <c r="S14" s="67">
        <f t="shared" si="5"/>
        <v>3</v>
      </c>
    </row>
    <row r="15" spans="1:20" x14ac:dyDescent="0.3">
      <c r="A15" s="63" t="s">
        <v>273</v>
      </c>
      <c r="B15" s="64">
        <f>VLOOKUP($A15,'Return Data'!$B$7:$R$2843,3,0)</f>
        <v>44341</v>
      </c>
      <c r="C15" s="65">
        <f>VLOOKUP($A15,'Return Data'!$B$7:$R$2843,4,0)</f>
        <v>84.24</v>
      </c>
      <c r="D15" s="65">
        <f>VLOOKUP($A15,'Return Data'!$B$7:$R$2843,10,0)</f>
        <v>6.9306999999999999</v>
      </c>
      <c r="E15" s="66">
        <f t="shared" si="0"/>
        <v>18</v>
      </c>
      <c r="F15" s="65">
        <f>VLOOKUP($A15,'Return Data'!$B$7:$R$2843,11,0)</f>
        <v>26.088899999999999</v>
      </c>
      <c r="G15" s="66">
        <f t="shared" si="1"/>
        <v>26</v>
      </c>
      <c r="H15" s="65">
        <f>VLOOKUP($A15,'Return Data'!$B$7:$R$2843,12,0)</f>
        <v>39.516399999999997</v>
      </c>
      <c r="I15" s="66">
        <f t="shared" si="2"/>
        <v>26</v>
      </c>
      <c r="J15" s="65">
        <f>VLOOKUP($A15,'Return Data'!$B$7:$R$2843,13,0)</f>
        <v>77.721500000000006</v>
      </c>
      <c r="K15" s="66">
        <f t="shared" si="3"/>
        <v>26</v>
      </c>
      <c r="L15" s="65">
        <f>VLOOKUP($A15,'Return Data'!$B$7:$R$2843,17,0)</f>
        <v>27.970800000000001</v>
      </c>
      <c r="M15" s="66">
        <f t="shared" si="4"/>
        <v>6</v>
      </c>
      <c r="N15" s="65">
        <f>VLOOKUP($A15,'Return Data'!$B$7:$R$2843,14,0)</f>
        <v>14.315099999999999</v>
      </c>
      <c r="O15" s="66">
        <f t="shared" ref="O15:O23" si="6">RANK(N15,N$8:N$73,0)</f>
        <v>12</v>
      </c>
      <c r="P15" s="65">
        <f>VLOOKUP($A15,'Return Data'!$B$7:$R$2843,15,0)</f>
        <v>18.503299999999999</v>
      </c>
      <c r="Q15" s="66">
        <f t="shared" ref="Q15:Q23" si="7">RANK(P15,P$8:P$73,0)</f>
        <v>4</v>
      </c>
      <c r="R15" s="65">
        <f>VLOOKUP($A15,'Return Data'!$B$7:$R$2843,16,0)</f>
        <v>18.998100000000001</v>
      </c>
      <c r="S15" s="67">
        <f t="shared" si="5"/>
        <v>13</v>
      </c>
    </row>
    <row r="16" spans="1:20" x14ac:dyDescent="0.3">
      <c r="A16" s="63" t="s">
        <v>274</v>
      </c>
      <c r="B16" s="64">
        <f>VLOOKUP($A16,'Return Data'!$B$7:$R$2843,3,0)</f>
        <v>44341</v>
      </c>
      <c r="C16" s="65">
        <f>VLOOKUP($A16,'Return Data'!$B$7:$R$2843,4,0)</f>
        <v>99.38</v>
      </c>
      <c r="D16" s="65">
        <f>VLOOKUP($A16,'Return Data'!$B$7:$R$2843,10,0)</f>
        <v>2.7290000000000001</v>
      </c>
      <c r="E16" s="66">
        <f t="shared" si="0"/>
        <v>38</v>
      </c>
      <c r="F16" s="65">
        <f>VLOOKUP($A16,'Return Data'!$B$7:$R$2843,11,0)</f>
        <v>25.638400000000001</v>
      </c>
      <c r="G16" s="66">
        <f t="shared" si="1"/>
        <v>28</v>
      </c>
      <c r="H16" s="65">
        <f>VLOOKUP($A16,'Return Data'!$B$7:$R$2843,12,0)</f>
        <v>38.915300000000002</v>
      </c>
      <c r="I16" s="66">
        <f t="shared" si="2"/>
        <v>28</v>
      </c>
      <c r="J16" s="65">
        <f>VLOOKUP($A16,'Return Data'!$B$7:$R$2843,13,0)</f>
        <v>72.684600000000003</v>
      </c>
      <c r="K16" s="66">
        <f t="shared" si="3"/>
        <v>35</v>
      </c>
      <c r="L16" s="65">
        <f>VLOOKUP($A16,'Return Data'!$B$7:$R$2843,17,0)</f>
        <v>21.588899999999999</v>
      </c>
      <c r="M16" s="66">
        <f t="shared" si="4"/>
        <v>12</v>
      </c>
      <c r="N16" s="65">
        <f>VLOOKUP($A16,'Return Data'!$B$7:$R$2843,14,0)</f>
        <v>18.338799999999999</v>
      </c>
      <c r="O16" s="66">
        <f t="shared" si="6"/>
        <v>6</v>
      </c>
      <c r="P16" s="65">
        <f>VLOOKUP($A16,'Return Data'!$B$7:$R$2843,15,0)</f>
        <v>17.897200000000002</v>
      </c>
      <c r="Q16" s="66">
        <f t="shared" si="7"/>
        <v>5</v>
      </c>
      <c r="R16" s="65">
        <f>VLOOKUP($A16,'Return Data'!$B$7:$R$2843,16,0)</f>
        <v>20.096699999999998</v>
      </c>
      <c r="S16" s="67">
        <f t="shared" si="5"/>
        <v>10</v>
      </c>
    </row>
    <row r="17" spans="1:19" x14ac:dyDescent="0.3">
      <c r="A17" s="63" t="s">
        <v>275</v>
      </c>
      <c r="B17" s="64">
        <f>VLOOKUP($A17,'Return Data'!$B$7:$R$2843,3,0)</f>
        <v>44341</v>
      </c>
      <c r="C17" s="65">
        <f>VLOOKUP($A17,'Return Data'!$B$7:$R$2843,4,0)</f>
        <v>70.787000000000006</v>
      </c>
      <c r="D17" s="65">
        <f>VLOOKUP($A17,'Return Data'!$B$7:$R$2843,10,0)</f>
        <v>6.3617999999999997</v>
      </c>
      <c r="E17" s="66">
        <f t="shared" si="0"/>
        <v>22</v>
      </c>
      <c r="F17" s="65">
        <f>VLOOKUP($A17,'Return Data'!$B$7:$R$2843,11,0)</f>
        <v>29.7654</v>
      </c>
      <c r="G17" s="66">
        <f t="shared" si="1"/>
        <v>13</v>
      </c>
      <c r="H17" s="65">
        <f>VLOOKUP($A17,'Return Data'!$B$7:$R$2843,12,0)</f>
        <v>42.684100000000001</v>
      </c>
      <c r="I17" s="66">
        <f t="shared" si="2"/>
        <v>14</v>
      </c>
      <c r="J17" s="65">
        <f>VLOOKUP($A17,'Return Data'!$B$7:$R$2843,13,0)</f>
        <v>78.773099999999999</v>
      </c>
      <c r="K17" s="66">
        <f t="shared" si="3"/>
        <v>25</v>
      </c>
      <c r="L17" s="65">
        <f>VLOOKUP($A17,'Return Data'!$B$7:$R$2843,17,0)</f>
        <v>20.018999999999998</v>
      </c>
      <c r="M17" s="66">
        <f t="shared" si="4"/>
        <v>15</v>
      </c>
      <c r="N17" s="65">
        <f>VLOOKUP($A17,'Return Data'!$B$7:$R$2843,14,0)</f>
        <v>15.8918</v>
      </c>
      <c r="O17" s="66">
        <f t="shared" si="6"/>
        <v>8</v>
      </c>
      <c r="P17" s="65">
        <f>VLOOKUP($A17,'Return Data'!$B$7:$R$2843,15,0)</f>
        <v>17.062999999999999</v>
      </c>
      <c r="Q17" s="66">
        <f t="shared" si="7"/>
        <v>6</v>
      </c>
      <c r="R17" s="65">
        <f>VLOOKUP($A17,'Return Data'!$B$7:$R$2843,16,0)</f>
        <v>14.6023</v>
      </c>
      <c r="S17" s="67">
        <f t="shared" si="5"/>
        <v>28</v>
      </c>
    </row>
    <row r="18" spans="1:19" x14ac:dyDescent="0.3">
      <c r="A18" s="63" t="s">
        <v>276</v>
      </c>
      <c r="B18" s="64">
        <f>VLOOKUP($A18,'Return Data'!$B$7:$R$2843,3,0)</f>
        <v>44341</v>
      </c>
      <c r="C18" s="65">
        <f>VLOOKUP($A18,'Return Data'!$B$7:$R$2843,4,0)</f>
        <v>61.33</v>
      </c>
      <c r="D18" s="65">
        <f>VLOOKUP($A18,'Return Data'!$B$7:$R$2843,10,0)</f>
        <v>1.3718999999999999</v>
      </c>
      <c r="E18" s="66">
        <f t="shared" si="0"/>
        <v>54</v>
      </c>
      <c r="F18" s="65">
        <f>VLOOKUP($A18,'Return Data'!$B$7:$R$2843,11,0)</f>
        <v>21.301400000000001</v>
      </c>
      <c r="G18" s="66">
        <f t="shared" si="1"/>
        <v>45</v>
      </c>
      <c r="H18" s="65">
        <f>VLOOKUP($A18,'Return Data'!$B$7:$R$2843,12,0)</f>
        <v>31.637699999999999</v>
      </c>
      <c r="I18" s="66">
        <f t="shared" si="2"/>
        <v>52</v>
      </c>
      <c r="J18" s="65">
        <f>VLOOKUP($A18,'Return Data'!$B$7:$R$2843,13,0)</f>
        <v>65.891300000000001</v>
      </c>
      <c r="K18" s="66">
        <f t="shared" si="3"/>
        <v>51</v>
      </c>
      <c r="L18" s="65">
        <f>VLOOKUP($A18,'Return Data'!$B$7:$R$2843,17,0)</f>
        <v>13.685</v>
      </c>
      <c r="M18" s="66">
        <f t="shared" si="4"/>
        <v>45</v>
      </c>
      <c r="N18" s="65">
        <f>VLOOKUP($A18,'Return Data'!$B$7:$R$2843,14,0)</f>
        <v>9.7593999999999994</v>
      </c>
      <c r="O18" s="66">
        <f t="shared" si="6"/>
        <v>34</v>
      </c>
      <c r="P18" s="65">
        <f>VLOOKUP($A18,'Return Data'!$B$7:$R$2843,15,0)</f>
        <v>12.521699999999999</v>
      </c>
      <c r="Q18" s="66">
        <f t="shared" si="7"/>
        <v>27</v>
      </c>
      <c r="R18" s="65">
        <f>VLOOKUP($A18,'Return Data'!$B$7:$R$2843,16,0)</f>
        <v>15.739100000000001</v>
      </c>
      <c r="S18" s="67">
        <f t="shared" si="5"/>
        <v>22</v>
      </c>
    </row>
    <row r="19" spans="1:19" x14ac:dyDescent="0.3">
      <c r="A19" s="63" t="s">
        <v>278</v>
      </c>
      <c r="B19" s="64">
        <f>VLOOKUP($A19,'Return Data'!$B$7:$R$2843,3,0)</f>
        <v>44341</v>
      </c>
      <c r="C19" s="65">
        <f>VLOOKUP($A19,'Return Data'!$B$7:$R$2843,4,0)</f>
        <v>741.65899999999999</v>
      </c>
      <c r="D19" s="65">
        <f>VLOOKUP($A19,'Return Data'!$B$7:$R$2843,10,0)</f>
        <v>2.7149000000000001</v>
      </c>
      <c r="E19" s="66">
        <f t="shared" si="0"/>
        <v>39</v>
      </c>
      <c r="F19" s="65">
        <f>VLOOKUP($A19,'Return Data'!$B$7:$R$2843,11,0)</f>
        <v>25.9437</v>
      </c>
      <c r="G19" s="66">
        <f t="shared" si="1"/>
        <v>27</v>
      </c>
      <c r="H19" s="65">
        <f>VLOOKUP($A19,'Return Data'!$B$7:$R$2843,12,0)</f>
        <v>42.504399999999997</v>
      </c>
      <c r="I19" s="66">
        <f t="shared" si="2"/>
        <v>16</v>
      </c>
      <c r="J19" s="65">
        <f>VLOOKUP($A19,'Return Data'!$B$7:$R$2843,13,0)</f>
        <v>81.017700000000005</v>
      </c>
      <c r="K19" s="66">
        <f t="shared" si="3"/>
        <v>20</v>
      </c>
      <c r="L19" s="65">
        <f>VLOOKUP($A19,'Return Data'!$B$7:$R$2843,17,0)</f>
        <v>13.666600000000001</v>
      </c>
      <c r="M19" s="66">
        <f t="shared" si="4"/>
        <v>46</v>
      </c>
      <c r="N19" s="65">
        <f>VLOOKUP($A19,'Return Data'!$B$7:$R$2843,14,0)</f>
        <v>10.091100000000001</v>
      </c>
      <c r="O19" s="66">
        <f t="shared" si="6"/>
        <v>31</v>
      </c>
      <c r="P19" s="65">
        <f>VLOOKUP($A19,'Return Data'!$B$7:$R$2843,15,0)</f>
        <v>11.720700000000001</v>
      </c>
      <c r="Q19" s="66">
        <f t="shared" si="7"/>
        <v>34</v>
      </c>
      <c r="R19" s="65">
        <f>VLOOKUP($A19,'Return Data'!$B$7:$R$2843,16,0)</f>
        <v>21.471</v>
      </c>
      <c r="S19" s="67">
        <f t="shared" si="5"/>
        <v>8</v>
      </c>
    </row>
    <row r="20" spans="1:19" x14ac:dyDescent="0.3">
      <c r="A20" s="63" t="s">
        <v>279</v>
      </c>
      <c r="B20" s="64">
        <f>VLOOKUP($A20,'Return Data'!$B$7:$R$2843,3,0)</f>
        <v>44341</v>
      </c>
      <c r="C20" s="65">
        <f>VLOOKUP($A20,'Return Data'!$B$7:$R$2843,4,0)</f>
        <v>483.762</v>
      </c>
      <c r="D20" s="65">
        <f>VLOOKUP($A20,'Return Data'!$B$7:$R$2843,10,0)</f>
        <v>1.8557999999999999</v>
      </c>
      <c r="E20" s="66">
        <f t="shared" si="0"/>
        <v>50</v>
      </c>
      <c r="F20" s="65">
        <f>VLOOKUP($A20,'Return Data'!$B$7:$R$2843,11,0)</f>
        <v>25.508099999999999</v>
      </c>
      <c r="G20" s="66">
        <f t="shared" si="1"/>
        <v>29</v>
      </c>
      <c r="H20" s="65">
        <f>VLOOKUP($A20,'Return Data'!$B$7:$R$2843,12,0)</f>
        <v>38.636000000000003</v>
      </c>
      <c r="I20" s="66">
        <f t="shared" si="2"/>
        <v>29</v>
      </c>
      <c r="J20" s="65">
        <f>VLOOKUP($A20,'Return Data'!$B$7:$R$2843,13,0)</f>
        <v>79.608800000000002</v>
      </c>
      <c r="K20" s="66">
        <f t="shared" si="3"/>
        <v>23</v>
      </c>
      <c r="L20" s="65">
        <f>VLOOKUP($A20,'Return Data'!$B$7:$R$2843,17,0)</f>
        <v>14.412100000000001</v>
      </c>
      <c r="M20" s="66">
        <f t="shared" si="4"/>
        <v>38</v>
      </c>
      <c r="N20" s="65">
        <f>VLOOKUP($A20,'Return Data'!$B$7:$R$2843,14,0)</f>
        <v>12.9489</v>
      </c>
      <c r="O20" s="66">
        <f t="shared" si="6"/>
        <v>17</v>
      </c>
      <c r="P20" s="65">
        <f>VLOOKUP($A20,'Return Data'!$B$7:$R$2843,15,0)</f>
        <v>15.6564</v>
      </c>
      <c r="Q20" s="66">
        <f t="shared" si="7"/>
        <v>14</v>
      </c>
      <c r="R20" s="65">
        <f>VLOOKUP($A20,'Return Data'!$B$7:$R$2843,16,0)</f>
        <v>20.936599999999999</v>
      </c>
      <c r="S20" s="67">
        <f t="shared" si="5"/>
        <v>9</v>
      </c>
    </row>
    <row r="21" spans="1:19" x14ac:dyDescent="0.3">
      <c r="A21" s="63" t="s">
        <v>280</v>
      </c>
      <c r="B21" s="64">
        <f>VLOOKUP($A21,'Return Data'!$B$7:$R$2843,3,0)</f>
        <v>44341</v>
      </c>
      <c r="C21" s="65">
        <f>VLOOKUP($A21,'Return Data'!$B$7:$R$2843,4,0)</f>
        <v>1997.7147453165801</v>
      </c>
      <c r="D21" s="65">
        <f>VLOOKUP($A21,'Return Data'!$B$7:$R$2843,10,0)</f>
        <v>2.1821999999999999</v>
      </c>
      <c r="E21" s="66">
        <f t="shared" si="0"/>
        <v>46</v>
      </c>
      <c r="F21" s="65">
        <f>VLOOKUP($A21,'Return Data'!$B$7:$R$2843,11,0)</f>
        <v>22.074100000000001</v>
      </c>
      <c r="G21" s="66">
        <f t="shared" si="1"/>
        <v>40</v>
      </c>
      <c r="H21" s="65">
        <f>VLOOKUP($A21,'Return Data'!$B$7:$R$2843,12,0)</f>
        <v>28.235099999999999</v>
      </c>
      <c r="I21" s="66">
        <f t="shared" si="2"/>
        <v>58</v>
      </c>
      <c r="J21" s="65">
        <f>VLOOKUP($A21,'Return Data'!$B$7:$R$2843,13,0)</f>
        <v>63.015700000000002</v>
      </c>
      <c r="K21" s="66">
        <f t="shared" si="3"/>
        <v>54</v>
      </c>
      <c r="L21" s="65">
        <f>VLOOKUP($A21,'Return Data'!$B$7:$R$2843,17,0)</f>
        <v>7.3028000000000004</v>
      </c>
      <c r="M21" s="66">
        <f t="shared" si="4"/>
        <v>63</v>
      </c>
      <c r="N21" s="65">
        <f>VLOOKUP($A21,'Return Data'!$B$7:$R$2843,14,0)</f>
        <v>6.6108000000000002</v>
      </c>
      <c r="O21" s="66">
        <f t="shared" si="6"/>
        <v>48</v>
      </c>
      <c r="P21" s="65">
        <f>VLOOKUP($A21,'Return Data'!$B$7:$R$2843,15,0)</f>
        <v>11.5405</v>
      </c>
      <c r="Q21" s="66">
        <f t="shared" si="7"/>
        <v>37</v>
      </c>
      <c r="R21" s="65">
        <f>VLOOKUP($A21,'Return Data'!$B$7:$R$2843,16,0)</f>
        <v>23.427</v>
      </c>
      <c r="S21" s="67">
        <f t="shared" si="5"/>
        <v>4</v>
      </c>
    </row>
    <row r="22" spans="1:19" x14ac:dyDescent="0.3">
      <c r="A22" s="63" t="s">
        <v>281</v>
      </c>
      <c r="B22" s="64">
        <f>VLOOKUP($A22,'Return Data'!$B$7:$R$2843,3,0)</f>
        <v>44341</v>
      </c>
      <c r="C22" s="65">
        <f>VLOOKUP($A22,'Return Data'!$B$7:$R$2843,4,0)</f>
        <v>47.245100000000001</v>
      </c>
      <c r="D22" s="65">
        <f>VLOOKUP($A22,'Return Data'!$B$7:$R$2843,10,0)</f>
        <v>0.90949999999999998</v>
      </c>
      <c r="E22" s="66">
        <f t="shared" si="0"/>
        <v>58</v>
      </c>
      <c r="F22" s="65">
        <f>VLOOKUP($A22,'Return Data'!$B$7:$R$2843,11,0)</f>
        <v>19.601199999999999</v>
      </c>
      <c r="G22" s="66">
        <f t="shared" si="1"/>
        <v>55</v>
      </c>
      <c r="H22" s="65">
        <f>VLOOKUP($A22,'Return Data'!$B$7:$R$2843,12,0)</f>
        <v>32.616</v>
      </c>
      <c r="I22" s="66">
        <f t="shared" si="2"/>
        <v>49</v>
      </c>
      <c r="J22" s="65">
        <f>VLOOKUP($A22,'Return Data'!$B$7:$R$2843,13,0)</f>
        <v>66.907799999999995</v>
      </c>
      <c r="K22" s="66">
        <f t="shared" si="3"/>
        <v>50</v>
      </c>
      <c r="L22" s="65">
        <f>VLOOKUP($A22,'Return Data'!$B$7:$R$2843,17,0)</f>
        <v>12.4466</v>
      </c>
      <c r="M22" s="66">
        <f t="shared" si="4"/>
        <v>52</v>
      </c>
      <c r="N22" s="65">
        <f>VLOOKUP($A22,'Return Data'!$B$7:$R$2843,14,0)</f>
        <v>8.6731999999999996</v>
      </c>
      <c r="O22" s="66">
        <f t="shared" si="6"/>
        <v>41</v>
      </c>
      <c r="P22" s="65">
        <f>VLOOKUP($A22,'Return Data'!$B$7:$R$2843,15,0)</f>
        <v>12.322900000000001</v>
      </c>
      <c r="Q22" s="66">
        <f t="shared" si="7"/>
        <v>30</v>
      </c>
      <c r="R22" s="65">
        <f>VLOOKUP($A22,'Return Data'!$B$7:$R$2843,16,0)</f>
        <v>11.390499999999999</v>
      </c>
      <c r="S22" s="67">
        <f t="shared" si="5"/>
        <v>45</v>
      </c>
    </row>
    <row r="23" spans="1:19" x14ac:dyDescent="0.3">
      <c r="A23" s="63" t="s">
        <v>282</v>
      </c>
      <c r="B23" s="64">
        <f>VLOOKUP($A23,'Return Data'!$B$7:$R$2843,3,0)</f>
        <v>44341</v>
      </c>
      <c r="C23" s="65">
        <f>VLOOKUP($A23,'Return Data'!$B$7:$R$2843,4,0)</f>
        <v>504.44</v>
      </c>
      <c r="D23" s="65">
        <f>VLOOKUP($A23,'Return Data'!$B$7:$R$2843,10,0)</f>
        <v>2.0184000000000002</v>
      </c>
      <c r="E23" s="66">
        <f t="shared" si="0"/>
        <v>47</v>
      </c>
      <c r="F23" s="65">
        <f>VLOOKUP($A23,'Return Data'!$B$7:$R$2843,11,0)</f>
        <v>24.261600000000001</v>
      </c>
      <c r="G23" s="66">
        <f t="shared" si="1"/>
        <v>32</v>
      </c>
      <c r="H23" s="65">
        <f>VLOOKUP($A23,'Return Data'!$B$7:$R$2843,12,0)</f>
        <v>36.085000000000001</v>
      </c>
      <c r="I23" s="66">
        <f t="shared" si="2"/>
        <v>34</v>
      </c>
      <c r="J23" s="65">
        <f>VLOOKUP($A23,'Return Data'!$B$7:$R$2843,13,0)</f>
        <v>68.686499999999995</v>
      </c>
      <c r="K23" s="66">
        <f t="shared" si="3"/>
        <v>46</v>
      </c>
      <c r="L23" s="65">
        <f>VLOOKUP($A23,'Return Data'!$B$7:$R$2843,17,0)</f>
        <v>14.340299999999999</v>
      </c>
      <c r="M23" s="66">
        <f t="shared" si="4"/>
        <v>39</v>
      </c>
      <c r="N23" s="65">
        <f>VLOOKUP($A23,'Return Data'!$B$7:$R$2843,14,0)</f>
        <v>12.877000000000001</v>
      </c>
      <c r="O23" s="66">
        <f t="shared" si="6"/>
        <v>19</v>
      </c>
      <c r="P23" s="65">
        <f>VLOOKUP($A23,'Return Data'!$B$7:$R$2843,15,0)</f>
        <v>13.867000000000001</v>
      </c>
      <c r="Q23" s="66">
        <f t="shared" si="7"/>
        <v>21</v>
      </c>
      <c r="R23" s="65">
        <f>VLOOKUP($A23,'Return Data'!$B$7:$R$2843,16,0)</f>
        <v>19.723500000000001</v>
      </c>
      <c r="S23" s="67">
        <f t="shared" si="5"/>
        <v>12</v>
      </c>
    </row>
    <row r="24" spans="1:19" x14ac:dyDescent="0.3">
      <c r="A24" s="63" t="s">
        <v>283</v>
      </c>
      <c r="B24" s="64">
        <f>VLOOKUP($A24,'Return Data'!$B$7:$R$2843,3,0)</f>
        <v>44341</v>
      </c>
      <c r="C24" s="65">
        <f>VLOOKUP($A24,'Return Data'!$B$7:$R$2843,4,0)</f>
        <v>13.76</v>
      </c>
      <c r="D24" s="65">
        <f>VLOOKUP($A24,'Return Data'!$B$7:$R$2843,10,0)</f>
        <v>1.1765000000000001</v>
      </c>
      <c r="E24" s="66">
        <f t="shared" si="0"/>
        <v>55</v>
      </c>
      <c r="F24" s="65">
        <f>VLOOKUP($A24,'Return Data'!$B$7:$R$2843,11,0)</f>
        <v>19.860600000000002</v>
      </c>
      <c r="G24" s="66">
        <f t="shared" si="1"/>
        <v>54</v>
      </c>
      <c r="H24" s="65">
        <f>VLOOKUP($A24,'Return Data'!$B$7:$R$2843,12,0)</f>
        <v>32.8185</v>
      </c>
      <c r="I24" s="66">
        <f t="shared" si="2"/>
        <v>48</v>
      </c>
      <c r="J24" s="65">
        <f>VLOOKUP($A24,'Return Data'!$B$7:$R$2843,13,0)</f>
        <v>75.959100000000007</v>
      </c>
      <c r="K24" s="66">
        <f t="shared" si="3"/>
        <v>29</v>
      </c>
      <c r="L24" s="65">
        <f>VLOOKUP($A24,'Return Data'!$B$7:$R$2843,17,0)</f>
        <v>12.1152</v>
      </c>
      <c r="M24" s="66">
        <f t="shared" si="4"/>
        <v>53</v>
      </c>
      <c r="N24" s="65"/>
      <c r="O24" s="66"/>
      <c r="P24" s="65"/>
      <c r="Q24" s="66"/>
      <c r="R24" s="65">
        <f>VLOOKUP($A24,'Return Data'!$B$7:$R$2843,16,0)</f>
        <v>10.574400000000001</v>
      </c>
      <c r="S24" s="67">
        <f t="shared" si="5"/>
        <v>51</v>
      </c>
    </row>
    <row r="25" spans="1:19" x14ac:dyDescent="0.3">
      <c r="A25" s="63" t="s">
        <v>284</v>
      </c>
      <c r="B25" s="64">
        <f>VLOOKUP($A25,'Return Data'!$B$7:$R$2843,3,0)</f>
        <v>44341</v>
      </c>
      <c r="C25" s="65">
        <f>VLOOKUP($A25,'Return Data'!$B$7:$R$2843,4,0)</f>
        <v>32.909999999999997</v>
      </c>
      <c r="D25" s="65">
        <f>VLOOKUP($A25,'Return Data'!$B$7:$R$2843,10,0)</f>
        <v>1.0749</v>
      </c>
      <c r="E25" s="66">
        <f t="shared" si="0"/>
        <v>56</v>
      </c>
      <c r="F25" s="65">
        <f>VLOOKUP($A25,'Return Data'!$B$7:$R$2843,11,0)</f>
        <v>16.4956</v>
      </c>
      <c r="G25" s="66">
        <f t="shared" si="1"/>
        <v>62</v>
      </c>
      <c r="H25" s="65">
        <f>VLOOKUP($A25,'Return Data'!$B$7:$R$2843,12,0)</f>
        <v>27.2622</v>
      </c>
      <c r="I25" s="66">
        <f t="shared" si="2"/>
        <v>62</v>
      </c>
      <c r="J25" s="65">
        <f>VLOOKUP($A25,'Return Data'!$B$7:$R$2843,13,0)</f>
        <v>49.048900000000003</v>
      </c>
      <c r="K25" s="66">
        <f t="shared" si="3"/>
        <v>65</v>
      </c>
      <c r="L25" s="65">
        <f>VLOOKUP($A25,'Return Data'!$B$7:$R$2843,17,0)</f>
        <v>12.5566</v>
      </c>
      <c r="M25" s="66">
        <f t="shared" si="4"/>
        <v>50</v>
      </c>
      <c r="N25" s="65">
        <f>VLOOKUP($A25,'Return Data'!$B$7:$R$2843,14,0)</f>
        <v>6.7088999999999999</v>
      </c>
      <c r="O25" s="66">
        <f>RANK(N25,N$8:N$73,0)</f>
        <v>46</v>
      </c>
      <c r="P25" s="65">
        <f>VLOOKUP($A25,'Return Data'!$B$7:$R$2843,15,0)</f>
        <v>10.802099999999999</v>
      </c>
      <c r="Q25" s="66">
        <f>RANK(P25,P$8:P$73,0)</f>
        <v>38</v>
      </c>
      <c r="R25" s="65">
        <f>VLOOKUP($A25,'Return Data'!$B$7:$R$2843,16,0)</f>
        <v>16.708300000000001</v>
      </c>
      <c r="S25" s="67">
        <f t="shared" si="5"/>
        <v>19</v>
      </c>
    </row>
    <row r="26" spans="1:19" x14ac:dyDescent="0.3">
      <c r="A26" s="63" t="s">
        <v>285</v>
      </c>
      <c r="B26" s="64">
        <f>VLOOKUP($A26,'Return Data'!$B$7:$R$2843,3,0)</f>
        <v>44341</v>
      </c>
      <c r="C26" s="65">
        <f>VLOOKUP($A26,'Return Data'!$B$7:$R$2843,4,0)</f>
        <v>82.41</v>
      </c>
      <c r="D26" s="65">
        <f>VLOOKUP($A26,'Return Data'!$B$7:$R$2843,10,0)</f>
        <v>8.5485000000000007</v>
      </c>
      <c r="E26" s="66">
        <f t="shared" si="0"/>
        <v>12</v>
      </c>
      <c r="F26" s="65">
        <f>VLOOKUP($A26,'Return Data'!$B$7:$R$2843,11,0)</f>
        <v>38.1096</v>
      </c>
      <c r="G26" s="66">
        <f t="shared" si="1"/>
        <v>8</v>
      </c>
      <c r="H26" s="65">
        <f>VLOOKUP($A26,'Return Data'!$B$7:$R$2843,12,0)</f>
        <v>51.349899999999998</v>
      </c>
      <c r="I26" s="66">
        <f t="shared" si="2"/>
        <v>8</v>
      </c>
      <c r="J26" s="65">
        <f>VLOOKUP($A26,'Return Data'!$B$7:$R$2843,13,0)</f>
        <v>103.13039999999999</v>
      </c>
      <c r="K26" s="66">
        <f t="shared" si="3"/>
        <v>8</v>
      </c>
      <c r="L26" s="65">
        <f>VLOOKUP($A26,'Return Data'!$B$7:$R$2843,17,0)</f>
        <v>20.044</v>
      </c>
      <c r="M26" s="66">
        <f t="shared" si="4"/>
        <v>14</v>
      </c>
      <c r="N26" s="65">
        <f>VLOOKUP($A26,'Return Data'!$B$7:$R$2843,14,0)</f>
        <v>12.3027</v>
      </c>
      <c r="O26" s="66">
        <f>RANK(N26,N$8:N$73,0)</f>
        <v>22</v>
      </c>
      <c r="P26" s="65">
        <f>VLOOKUP($A26,'Return Data'!$B$7:$R$2843,15,0)</f>
        <v>17.0596</v>
      </c>
      <c r="Q26" s="66">
        <f>RANK(P26,P$8:P$73,0)</f>
        <v>7</v>
      </c>
      <c r="R26" s="65">
        <f>VLOOKUP($A26,'Return Data'!$B$7:$R$2843,16,0)</f>
        <v>18.510100000000001</v>
      </c>
      <c r="S26" s="67">
        <f t="shared" si="5"/>
        <v>15</v>
      </c>
    </row>
    <row r="27" spans="1:19" x14ac:dyDescent="0.3">
      <c r="A27" s="63" t="s">
        <v>286</v>
      </c>
      <c r="B27" s="64">
        <f>VLOOKUP($A27,'Return Data'!$B$7:$R$2843,3,0)</f>
        <v>44341</v>
      </c>
      <c r="C27" s="65">
        <f>VLOOKUP($A27,'Return Data'!$B$7:$R$2843,4,0)</f>
        <v>11.66</v>
      </c>
      <c r="D27" s="65">
        <f>VLOOKUP($A27,'Return Data'!$B$7:$R$2843,10,0)</f>
        <v>0.25800000000000001</v>
      </c>
      <c r="E27" s="66">
        <f t="shared" si="0"/>
        <v>61</v>
      </c>
      <c r="F27" s="65">
        <f>VLOOKUP($A27,'Return Data'!$B$7:$R$2843,11,0)</f>
        <v>13.094099999999999</v>
      </c>
      <c r="G27" s="66">
        <f t="shared" si="1"/>
        <v>65</v>
      </c>
      <c r="H27" s="65">
        <f>VLOOKUP($A27,'Return Data'!$B$7:$R$2843,12,0)</f>
        <v>22.995799999999999</v>
      </c>
      <c r="I27" s="66">
        <f t="shared" si="2"/>
        <v>63</v>
      </c>
      <c r="J27" s="65">
        <f>VLOOKUP($A27,'Return Data'!$B$7:$R$2843,13,0)</f>
        <v>52.219299999999997</v>
      </c>
      <c r="K27" s="66">
        <f t="shared" si="3"/>
        <v>62</v>
      </c>
      <c r="L27" s="65">
        <f>VLOOKUP($A27,'Return Data'!$B$7:$R$2843,17,0)</f>
        <v>8.9963999999999995</v>
      </c>
      <c r="M27" s="66">
        <f t="shared" si="4"/>
        <v>61</v>
      </c>
      <c r="N27" s="65"/>
      <c r="O27" s="66"/>
      <c r="P27" s="65"/>
      <c r="Q27" s="66"/>
      <c r="R27" s="65">
        <f>VLOOKUP($A27,'Return Data'!$B$7:$R$2843,16,0)</f>
        <v>4.6092000000000004</v>
      </c>
      <c r="S27" s="67">
        <f t="shared" si="5"/>
        <v>63</v>
      </c>
    </row>
    <row r="28" spans="1:19" x14ac:dyDescent="0.3">
      <c r="A28" s="63" t="s">
        <v>287</v>
      </c>
      <c r="B28" s="64">
        <f>VLOOKUP($A28,'Return Data'!$B$7:$R$2843,3,0)</f>
        <v>44341</v>
      </c>
      <c r="C28" s="65">
        <f>VLOOKUP($A28,'Return Data'!$B$7:$R$2843,4,0)</f>
        <v>71.38</v>
      </c>
      <c r="D28" s="65">
        <f>VLOOKUP($A28,'Return Data'!$B$7:$R$2843,10,0)</f>
        <v>3.4493</v>
      </c>
      <c r="E28" s="66">
        <f t="shared" si="0"/>
        <v>33</v>
      </c>
      <c r="F28" s="65">
        <f>VLOOKUP($A28,'Return Data'!$B$7:$R$2843,11,0)</f>
        <v>22.205100000000002</v>
      </c>
      <c r="G28" s="66">
        <f t="shared" si="1"/>
        <v>39</v>
      </c>
      <c r="H28" s="65">
        <f>VLOOKUP($A28,'Return Data'!$B$7:$R$2843,12,0)</f>
        <v>33.271099999999997</v>
      </c>
      <c r="I28" s="66">
        <f t="shared" si="2"/>
        <v>43</v>
      </c>
      <c r="J28" s="65">
        <f>VLOOKUP($A28,'Return Data'!$B$7:$R$2843,13,0)</f>
        <v>67.009799999999998</v>
      </c>
      <c r="K28" s="66">
        <f t="shared" si="3"/>
        <v>49</v>
      </c>
      <c r="L28" s="65">
        <f>VLOOKUP($A28,'Return Data'!$B$7:$R$2843,17,0)</f>
        <v>17.939800000000002</v>
      </c>
      <c r="M28" s="66">
        <f t="shared" si="4"/>
        <v>19</v>
      </c>
      <c r="N28" s="65">
        <f>VLOOKUP($A28,'Return Data'!$B$7:$R$2843,14,0)</f>
        <v>12.941700000000001</v>
      </c>
      <c r="O28" s="66">
        <f>RANK(N28,N$8:N$73,0)</f>
        <v>18</v>
      </c>
      <c r="P28" s="65">
        <f>VLOOKUP($A28,'Return Data'!$B$7:$R$2843,15,0)</f>
        <v>15.5421</v>
      </c>
      <c r="Q28" s="66">
        <f>RANK(P28,P$8:P$73,0)</f>
        <v>15</v>
      </c>
      <c r="R28" s="65">
        <f>VLOOKUP($A28,'Return Data'!$B$7:$R$2843,16,0)</f>
        <v>14.609299999999999</v>
      </c>
      <c r="S28" s="67">
        <f t="shared" si="5"/>
        <v>27</v>
      </c>
    </row>
    <row r="29" spans="1:19" x14ac:dyDescent="0.3">
      <c r="A29" s="63" t="s">
        <v>288</v>
      </c>
      <c r="B29" s="64">
        <f>VLOOKUP($A29,'Return Data'!$B$7:$R$2843,3,0)</f>
        <v>44341</v>
      </c>
      <c r="C29" s="65">
        <f>VLOOKUP($A29,'Return Data'!$B$7:$R$2843,4,0)</f>
        <v>13.853199999999999</v>
      </c>
      <c r="D29" s="65">
        <f>VLOOKUP($A29,'Return Data'!$B$7:$R$2843,10,0)</f>
        <v>6.6844999999999999</v>
      </c>
      <c r="E29" s="66">
        <f t="shared" si="0"/>
        <v>20</v>
      </c>
      <c r="F29" s="65">
        <f>VLOOKUP($A29,'Return Data'!$B$7:$R$2843,11,0)</f>
        <v>26.681000000000001</v>
      </c>
      <c r="G29" s="66">
        <f t="shared" si="1"/>
        <v>24</v>
      </c>
      <c r="H29" s="65">
        <f>VLOOKUP($A29,'Return Data'!$B$7:$R$2843,12,0)</f>
        <v>36.079799999999999</v>
      </c>
      <c r="I29" s="66">
        <f t="shared" si="2"/>
        <v>35</v>
      </c>
      <c r="J29" s="65">
        <f>VLOOKUP($A29,'Return Data'!$B$7:$R$2843,13,0)</f>
        <v>75.013599999999997</v>
      </c>
      <c r="K29" s="66">
        <f t="shared" si="3"/>
        <v>31</v>
      </c>
      <c r="L29" s="65"/>
      <c r="M29" s="66"/>
      <c r="N29" s="65"/>
      <c r="O29" s="66"/>
      <c r="P29" s="65"/>
      <c r="Q29" s="66"/>
      <c r="R29" s="65">
        <f>VLOOKUP($A29,'Return Data'!$B$7:$R$2843,16,0)</f>
        <v>22.551200000000001</v>
      </c>
      <c r="S29" s="67">
        <f t="shared" si="5"/>
        <v>6</v>
      </c>
    </row>
    <row r="30" spans="1:19" x14ac:dyDescent="0.3">
      <c r="A30" s="63" t="s">
        <v>289</v>
      </c>
      <c r="B30" s="64">
        <f>VLOOKUP($A30,'Return Data'!$B$7:$R$2843,3,0)</f>
        <v>44341</v>
      </c>
      <c r="C30" s="65">
        <f>VLOOKUP($A30,'Return Data'!$B$7:$R$2843,4,0)</f>
        <v>24.056699999999999</v>
      </c>
      <c r="D30" s="65">
        <f>VLOOKUP($A30,'Return Data'!$B$7:$R$2843,10,0)</f>
        <v>0.95979999999999999</v>
      </c>
      <c r="E30" s="66">
        <f t="shared" si="0"/>
        <v>57</v>
      </c>
      <c r="F30" s="65">
        <f>VLOOKUP($A30,'Return Data'!$B$7:$R$2843,11,0)</f>
        <v>20.1219</v>
      </c>
      <c r="G30" s="66">
        <f t="shared" si="1"/>
        <v>52</v>
      </c>
      <c r="H30" s="65">
        <f>VLOOKUP($A30,'Return Data'!$B$7:$R$2843,12,0)</f>
        <v>37.391500000000001</v>
      </c>
      <c r="I30" s="66">
        <f t="shared" si="2"/>
        <v>31</v>
      </c>
      <c r="J30" s="65">
        <f>VLOOKUP($A30,'Return Data'!$B$7:$R$2843,13,0)</f>
        <v>77.719899999999996</v>
      </c>
      <c r="K30" s="66">
        <f t="shared" si="3"/>
        <v>27</v>
      </c>
      <c r="L30" s="65">
        <f>VLOOKUP($A30,'Return Data'!$B$7:$R$2843,17,0)</f>
        <v>17.905999999999999</v>
      </c>
      <c r="M30" s="66">
        <f t="shared" ref="M30:M38" si="8">RANK(L30,L$8:L$73,0)</f>
        <v>20</v>
      </c>
      <c r="N30" s="65">
        <f>VLOOKUP($A30,'Return Data'!$B$7:$R$2843,14,0)</f>
        <v>13.702299999999999</v>
      </c>
      <c r="O30" s="66">
        <f t="shared" ref="O30:O38" si="9">RANK(N30,N$8:N$73,0)</f>
        <v>14</v>
      </c>
      <c r="P30" s="65">
        <f>VLOOKUP($A30,'Return Data'!$B$7:$R$2843,15,0)</f>
        <v>16.848600000000001</v>
      </c>
      <c r="Q30" s="66">
        <f>RANK(P30,P$8:P$73,0)</f>
        <v>9</v>
      </c>
      <c r="R30" s="65">
        <f>VLOOKUP($A30,'Return Data'!$B$7:$R$2843,16,0)</f>
        <v>6.8985000000000003</v>
      </c>
      <c r="S30" s="67">
        <f t="shared" si="5"/>
        <v>58</v>
      </c>
    </row>
    <row r="31" spans="1:19" x14ac:dyDescent="0.3">
      <c r="A31" s="63" t="s">
        <v>290</v>
      </c>
      <c r="B31" s="64">
        <f>VLOOKUP($A31,'Return Data'!$B$7:$R$2843,3,0)</f>
        <v>44341</v>
      </c>
      <c r="C31" s="65">
        <f>VLOOKUP($A31,'Return Data'!$B$7:$R$2843,4,0)</f>
        <v>61.731999999999999</v>
      </c>
      <c r="D31" s="65">
        <f>VLOOKUP($A31,'Return Data'!$B$7:$R$2843,10,0)</f>
        <v>4.1590999999999996</v>
      </c>
      <c r="E31" s="66">
        <f t="shared" si="0"/>
        <v>29</v>
      </c>
      <c r="F31" s="65">
        <f>VLOOKUP($A31,'Return Data'!$B$7:$R$2843,11,0)</f>
        <v>23.4146</v>
      </c>
      <c r="G31" s="66">
        <f t="shared" si="1"/>
        <v>36</v>
      </c>
      <c r="H31" s="65">
        <f>VLOOKUP($A31,'Return Data'!$B$7:$R$2843,12,0)</f>
        <v>37.240200000000002</v>
      </c>
      <c r="I31" s="66">
        <f t="shared" si="2"/>
        <v>32</v>
      </c>
      <c r="J31" s="65">
        <f>VLOOKUP($A31,'Return Data'!$B$7:$R$2843,13,0)</f>
        <v>71.2637</v>
      </c>
      <c r="K31" s="66">
        <f t="shared" si="3"/>
        <v>38</v>
      </c>
      <c r="L31" s="65">
        <f>VLOOKUP($A31,'Return Data'!$B$7:$R$2843,17,0)</f>
        <v>16.961500000000001</v>
      </c>
      <c r="M31" s="66">
        <f t="shared" si="8"/>
        <v>24</v>
      </c>
      <c r="N31" s="65">
        <f>VLOOKUP($A31,'Return Data'!$B$7:$R$2843,14,0)</f>
        <v>15.016299999999999</v>
      </c>
      <c r="O31" s="66">
        <f t="shared" si="9"/>
        <v>10</v>
      </c>
      <c r="P31" s="65">
        <f>VLOOKUP($A31,'Return Data'!$B$7:$R$2843,15,0)</f>
        <v>15.957000000000001</v>
      </c>
      <c r="Q31" s="66">
        <f>RANK(P31,P$8:P$73,0)</f>
        <v>11</v>
      </c>
      <c r="R31" s="65">
        <f>VLOOKUP($A31,'Return Data'!$B$7:$R$2843,16,0)</f>
        <v>12.450200000000001</v>
      </c>
      <c r="S31" s="67">
        <f t="shared" si="5"/>
        <v>39</v>
      </c>
    </row>
    <row r="32" spans="1:19" x14ac:dyDescent="0.3">
      <c r="A32" s="63" t="s">
        <v>291</v>
      </c>
      <c r="B32" s="64">
        <f>VLOOKUP($A32,'Return Data'!$B$7:$R$2843,3,0)</f>
        <v>44341</v>
      </c>
      <c r="C32" s="65">
        <f>VLOOKUP($A32,'Return Data'!$B$7:$R$2843,4,0)</f>
        <v>70.081999999999994</v>
      </c>
      <c r="D32" s="65">
        <f>VLOOKUP($A32,'Return Data'!$B$7:$R$2843,10,0)</f>
        <v>4.2965</v>
      </c>
      <c r="E32" s="66">
        <f t="shared" si="0"/>
        <v>27</v>
      </c>
      <c r="F32" s="65">
        <f>VLOOKUP($A32,'Return Data'!$B$7:$R$2843,11,0)</f>
        <v>19.921299999999999</v>
      </c>
      <c r="G32" s="66">
        <f t="shared" si="1"/>
        <v>53</v>
      </c>
      <c r="H32" s="65">
        <f>VLOOKUP($A32,'Return Data'!$B$7:$R$2843,12,0)</f>
        <v>32.085599999999999</v>
      </c>
      <c r="I32" s="66">
        <f t="shared" si="2"/>
        <v>50</v>
      </c>
      <c r="J32" s="65">
        <f>VLOOKUP($A32,'Return Data'!$B$7:$R$2843,13,0)</f>
        <v>64.836799999999997</v>
      </c>
      <c r="K32" s="66">
        <f t="shared" si="3"/>
        <v>53</v>
      </c>
      <c r="L32" s="65">
        <f>VLOOKUP($A32,'Return Data'!$B$7:$R$2843,17,0)</f>
        <v>13.593</v>
      </c>
      <c r="M32" s="66">
        <f t="shared" si="8"/>
        <v>47</v>
      </c>
      <c r="N32" s="65">
        <f>VLOOKUP($A32,'Return Data'!$B$7:$R$2843,14,0)</f>
        <v>8.0120000000000005</v>
      </c>
      <c r="O32" s="66">
        <f t="shared" si="9"/>
        <v>43</v>
      </c>
      <c r="P32" s="65">
        <f>VLOOKUP($A32,'Return Data'!$B$7:$R$2843,15,0)</f>
        <v>13.568</v>
      </c>
      <c r="Q32" s="66">
        <f>RANK(P32,P$8:P$73,0)</f>
        <v>22</v>
      </c>
      <c r="R32" s="65">
        <f>VLOOKUP($A32,'Return Data'!$B$7:$R$2843,16,0)</f>
        <v>13.619300000000001</v>
      </c>
      <c r="S32" s="67">
        <f t="shared" si="5"/>
        <v>34</v>
      </c>
    </row>
    <row r="33" spans="1:19" x14ac:dyDescent="0.3">
      <c r="A33" s="63" t="s">
        <v>292</v>
      </c>
      <c r="B33" s="64">
        <f>VLOOKUP($A33,'Return Data'!$B$7:$R$2843,3,0)</f>
        <v>44341</v>
      </c>
      <c r="C33" s="65">
        <f>VLOOKUP($A33,'Return Data'!$B$7:$R$2843,4,0)</f>
        <v>85.328100000000006</v>
      </c>
      <c r="D33" s="65">
        <f>VLOOKUP($A33,'Return Data'!$B$7:$R$2843,10,0)</f>
        <v>2.9390999999999998</v>
      </c>
      <c r="E33" s="66">
        <f t="shared" si="0"/>
        <v>36</v>
      </c>
      <c r="F33" s="65">
        <f>VLOOKUP($A33,'Return Data'!$B$7:$R$2843,11,0)</f>
        <v>17.061499999999999</v>
      </c>
      <c r="G33" s="66">
        <f t="shared" si="1"/>
        <v>59</v>
      </c>
      <c r="H33" s="65">
        <f>VLOOKUP($A33,'Return Data'!$B$7:$R$2843,12,0)</f>
        <v>28.869900000000001</v>
      </c>
      <c r="I33" s="66">
        <f t="shared" si="2"/>
        <v>57</v>
      </c>
      <c r="J33" s="65">
        <f>VLOOKUP($A33,'Return Data'!$B$7:$R$2843,13,0)</f>
        <v>58.567</v>
      </c>
      <c r="K33" s="66">
        <f t="shared" si="3"/>
        <v>58</v>
      </c>
      <c r="L33" s="65">
        <f>VLOOKUP($A33,'Return Data'!$B$7:$R$2843,17,0)</f>
        <v>12.8698</v>
      </c>
      <c r="M33" s="66">
        <f t="shared" si="8"/>
        <v>48</v>
      </c>
      <c r="N33" s="65">
        <f>VLOOKUP($A33,'Return Data'!$B$7:$R$2843,14,0)</f>
        <v>9.4223999999999997</v>
      </c>
      <c r="O33" s="66">
        <f t="shared" si="9"/>
        <v>37</v>
      </c>
      <c r="P33" s="65">
        <f>VLOOKUP($A33,'Return Data'!$B$7:$R$2843,15,0)</f>
        <v>13.147</v>
      </c>
      <c r="Q33" s="66">
        <f>RANK(P33,P$8:P$73,0)</f>
        <v>23</v>
      </c>
      <c r="R33" s="65">
        <f>VLOOKUP($A33,'Return Data'!$B$7:$R$2843,16,0)</f>
        <v>9.5421999999999993</v>
      </c>
      <c r="S33" s="67">
        <f t="shared" si="5"/>
        <v>54</v>
      </c>
    </row>
    <row r="34" spans="1:19" x14ac:dyDescent="0.3">
      <c r="A34" s="63" t="s">
        <v>435</v>
      </c>
      <c r="B34" s="64">
        <f>VLOOKUP($A34,'Return Data'!$B$7:$R$2843,3,0)</f>
        <v>44341</v>
      </c>
      <c r="C34" s="65">
        <f>VLOOKUP($A34,'Return Data'!$B$7:$R$2843,4,0)</f>
        <v>15.7021</v>
      </c>
      <c r="D34" s="65">
        <f>VLOOKUP($A34,'Return Data'!$B$7:$R$2843,10,0)</f>
        <v>4.5629</v>
      </c>
      <c r="E34" s="66">
        <f t="shared" si="0"/>
        <v>26</v>
      </c>
      <c r="F34" s="65">
        <f>VLOOKUP($A34,'Return Data'!$B$7:$R$2843,11,0)</f>
        <v>27.2455</v>
      </c>
      <c r="G34" s="66">
        <f t="shared" si="1"/>
        <v>23</v>
      </c>
      <c r="H34" s="65">
        <f>VLOOKUP($A34,'Return Data'!$B$7:$R$2843,12,0)</f>
        <v>38.058599999999998</v>
      </c>
      <c r="I34" s="66">
        <f t="shared" si="2"/>
        <v>30</v>
      </c>
      <c r="J34" s="65">
        <f>VLOOKUP($A34,'Return Data'!$B$7:$R$2843,13,0)</f>
        <v>72.778400000000005</v>
      </c>
      <c r="K34" s="66">
        <f t="shared" si="3"/>
        <v>34</v>
      </c>
      <c r="L34" s="65">
        <f>VLOOKUP($A34,'Return Data'!$B$7:$R$2843,17,0)</f>
        <v>15.861000000000001</v>
      </c>
      <c r="M34" s="66">
        <f t="shared" si="8"/>
        <v>33</v>
      </c>
      <c r="N34" s="65">
        <f>VLOOKUP($A34,'Return Data'!$B$7:$R$2843,14,0)</f>
        <v>10.931699999999999</v>
      </c>
      <c r="O34" s="66">
        <f t="shared" si="9"/>
        <v>28</v>
      </c>
      <c r="P34" s="65"/>
      <c r="Q34" s="66"/>
      <c r="R34" s="65">
        <f>VLOOKUP($A34,'Return Data'!$B$7:$R$2843,16,0)</f>
        <v>10.2997</v>
      </c>
      <c r="S34" s="67">
        <f t="shared" si="5"/>
        <v>53</v>
      </c>
    </row>
    <row r="35" spans="1:19" x14ac:dyDescent="0.3">
      <c r="A35" s="63" t="s">
        <v>294</v>
      </c>
      <c r="B35" s="64">
        <f>VLOOKUP($A35,'Return Data'!$B$7:$R$2843,3,0)</f>
        <v>44341</v>
      </c>
      <c r="C35" s="65">
        <f>VLOOKUP($A35,'Return Data'!$B$7:$R$2843,4,0)</f>
        <v>26.898</v>
      </c>
      <c r="D35" s="65">
        <f>VLOOKUP($A35,'Return Data'!$B$7:$R$2843,10,0)</f>
        <v>3.9617</v>
      </c>
      <c r="E35" s="66">
        <f t="shared" si="0"/>
        <v>30</v>
      </c>
      <c r="F35" s="65">
        <f>VLOOKUP($A35,'Return Data'!$B$7:$R$2843,11,0)</f>
        <v>25.363499999999998</v>
      </c>
      <c r="G35" s="66">
        <f t="shared" si="1"/>
        <v>30</v>
      </c>
      <c r="H35" s="65">
        <f>VLOOKUP($A35,'Return Data'!$B$7:$R$2843,12,0)</f>
        <v>40.753500000000003</v>
      </c>
      <c r="I35" s="66">
        <f t="shared" si="2"/>
        <v>22</v>
      </c>
      <c r="J35" s="65">
        <f>VLOOKUP($A35,'Return Data'!$B$7:$R$2843,13,0)</f>
        <v>87.7303</v>
      </c>
      <c r="K35" s="66">
        <f t="shared" si="3"/>
        <v>17</v>
      </c>
      <c r="L35" s="65">
        <f>VLOOKUP($A35,'Return Data'!$B$7:$R$2843,17,0)</f>
        <v>22.584</v>
      </c>
      <c r="M35" s="66">
        <f t="shared" si="8"/>
        <v>11</v>
      </c>
      <c r="N35" s="65">
        <f>VLOOKUP($A35,'Return Data'!$B$7:$R$2843,14,0)</f>
        <v>18.431899999999999</v>
      </c>
      <c r="O35" s="66">
        <f t="shared" si="9"/>
        <v>5</v>
      </c>
      <c r="P35" s="65"/>
      <c r="Q35" s="66"/>
      <c r="R35" s="65">
        <f>VLOOKUP($A35,'Return Data'!$B$7:$R$2843,16,0)</f>
        <v>20.065000000000001</v>
      </c>
      <c r="S35" s="67">
        <f t="shared" si="5"/>
        <v>11</v>
      </c>
    </row>
    <row r="36" spans="1:19" x14ac:dyDescent="0.3">
      <c r="A36" s="63" t="s">
        <v>295</v>
      </c>
      <c r="B36" s="64">
        <f>VLOOKUP($A36,'Return Data'!$B$7:$R$2843,3,0)</f>
        <v>44341</v>
      </c>
      <c r="C36" s="65">
        <f>VLOOKUP($A36,'Return Data'!$B$7:$R$2843,4,0)</f>
        <v>23.056899999999999</v>
      </c>
      <c r="D36" s="65">
        <f>VLOOKUP($A36,'Return Data'!$B$7:$R$2843,10,0)</f>
        <v>2.6110000000000002</v>
      </c>
      <c r="E36" s="66">
        <f t="shared" si="0"/>
        <v>40</v>
      </c>
      <c r="F36" s="65">
        <f>VLOOKUP($A36,'Return Data'!$B$7:$R$2843,11,0)</f>
        <v>23.692499999999999</v>
      </c>
      <c r="G36" s="66">
        <f t="shared" si="1"/>
        <v>35</v>
      </c>
      <c r="H36" s="65">
        <f>VLOOKUP($A36,'Return Data'!$B$7:$R$2843,12,0)</f>
        <v>36.5291</v>
      </c>
      <c r="I36" s="66">
        <f t="shared" si="2"/>
        <v>33</v>
      </c>
      <c r="J36" s="65">
        <f>VLOOKUP($A36,'Return Data'!$B$7:$R$2843,13,0)</f>
        <v>69.025199999999998</v>
      </c>
      <c r="K36" s="66">
        <f t="shared" si="3"/>
        <v>45</v>
      </c>
      <c r="L36" s="65">
        <f>VLOOKUP($A36,'Return Data'!$B$7:$R$2843,17,0)</f>
        <v>15.862399999999999</v>
      </c>
      <c r="M36" s="66">
        <f t="shared" si="8"/>
        <v>32</v>
      </c>
      <c r="N36" s="65">
        <f>VLOOKUP($A36,'Return Data'!$B$7:$R$2843,14,0)</f>
        <v>8.7977000000000007</v>
      </c>
      <c r="O36" s="66">
        <f t="shared" si="9"/>
        <v>39</v>
      </c>
      <c r="P36" s="65">
        <f>VLOOKUP($A36,'Return Data'!$B$7:$R$2843,15,0)</f>
        <v>15.7563</v>
      </c>
      <c r="Q36" s="66">
        <f>RANK(P36,P$8:P$73,0)</f>
        <v>12</v>
      </c>
      <c r="R36" s="65">
        <f>VLOOKUP($A36,'Return Data'!$B$7:$R$2843,16,0)</f>
        <v>14.0715</v>
      </c>
      <c r="S36" s="67">
        <f t="shared" si="5"/>
        <v>31</v>
      </c>
    </row>
    <row r="37" spans="1:19" x14ac:dyDescent="0.3">
      <c r="A37" s="63" t="s">
        <v>2018</v>
      </c>
      <c r="B37" s="64">
        <f>VLOOKUP($A37,'Return Data'!$B$7:$R$2843,3,0)</f>
        <v>44341</v>
      </c>
      <c r="C37" s="65">
        <f>VLOOKUP($A37,'Return Data'!$B$7:$R$2843,4,0)</f>
        <v>17.653500000000001</v>
      </c>
      <c r="D37" s="65">
        <f>VLOOKUP($A37,'Return Data'!$B$7:$R$2843,10,0)</f>
        <v>-0.52969999999999995</v>
      </c>
      <c r="E37" s="66">
        <f t="shared" si="0"/>
        <v>64</v>
      </c>
      <c r="F37" s="65">
        <f>VLOOKUP($A37,'Return Data'!$B$7:$R$2843,11,0)</f>
        <v>17.7151</v>
      </c>
      <c r="G37" s="66">
        <f t="shared" si="1"/>
        <v>58</v>
      </c>
      <c r="H37" s="65">
        <f>VLOOKUP($A37,'Return Data'!$B$7:$R$2843,12,0)</f>
        <v>27.741599999999998</v>
      </c>
      <c r="I37" s="66">
        <f t="shared" si="2"/>
        <v>60</v>
      </c>
      <c r="J37" s="65">
        <f>VLOOKUP($A37,'Return Data'!$B$7:$R$2843,13,0)</f>
        <v>57.312899999999999</v>
      </c>
      <c r="K37" s="66">
        <f t="shared" si="3"/>
        <v>59</v>
      </c>
      <c r="L37" s="65">
        <f>VLOOKUP($A37,'Return Data'!$B$7:$R$2843,17,0)</f>
        <v>10.230700000000001</v>
      </c>
      <c r="M37" s="66">
        <f t="shared" si="8"/>
        <v>58</v>
      </c>
      <c r="N37" s="65">
        <f>VLOOKUP($A37,'Return Data'!$B$7:$R$2843,14,0)</f>
        <v>8.1949000000000005</v>
      </c>
      <c r="O37" s="66">
        <f t="shared" si="9"/>
        <v>42</v>
      </c>
      <c r="P37" s="65"/>
      <c r="Q37" s="66"/>
      <c r="R37" s="65">
        <f>VLOOKUP($A37,'Return Data'!$B$7:$R$2843,16,0)</f>
        <v>11.087</v>
      </c>
      <c r="S37" s="67">
        <f t="shared" si="5"/>
        <v>49</v>
      </c>
    </row>
    <row r="38" spans="1:19" x14ac:dyDescent="0.3">
      <c r="A38" s="63" t="s">
        <v>296</v>
      </c>
      <c r="B38" s="64">
        <f>VLOOKUP($A38,'Return Data'!$B$7:$R$2843,3,0)</f>
        <v>44341</v>
      </c>
      <c r="C38" s="65">
        <f>VLOOKUP($A38,'Return Data'!$B$7:$R$2843,4,0)</f>
        <v>65.551000000000002</v>
      </c>
      <c r="D38" s="65">
        <f>VLOOKUP($A38,'Return Data'!$B$7:$R$2843,10,0)</f>
        <v>3.4782999999999999</v>
      </c>
      <c r="E38" s="66">
        <f t="shared" si="0"/>
        <v>32</v>
      </c>
      <c r="F38" s="65">
        <f>VLOOKUP($A38,'Return Data'!$B$7:$R$2843,11,0)</f>
        <v>29.126899999999999</v>
      </c>
      <c r="G38" s="66">
        <f t="shared" si="1"/>
        <v>14</v>
      </c>
      <c r="H38" s="65">
        <f>VLOOKUP($A38,'Return Data'!$B$7:$R$2843,12,0)</f>
        <v>41.402000000000001</v>
      </c>
      <c r="I38" s="66">
        <f t="shared" si="2"/>
        <v>19</v>
      </c>
      <c r="J38" s="65">
        <f>VLOOKUP($A38,'Return Data'!$B$7:$R$2843,13,0)</f>
        <v>80.798900000000003</v>
      </c>
      <c r="K38" s="66">
        <f t="shared" si="3"/>
        <v>21</v>
      </c>
      <c r="L38" s="65">
        <f>VLOOKUP($A38,'Return Data'!$B$7:$R$2843,17,0)</f>
        <v>7.4619999999999997</v>
      </c>
      <c r="M38" s="66">
        <f t="shared" si="8"/>
        <v>62</v>
      </c>
      <c r="N38" s="65">
        <f>VLOOKUP($A38,'Return Data'!$B$7:$R$2843,14,0)</f>
        <v>4.8231999999999999</v>
      </c>
      <c r="O38" s="66">
        <f t="shared" si="9"/>
        <v>49</v>
      </c>
      <c r="P38" s="65">
        <f>VLOOKUP($A38,'Return Data'!$B$7:$R$2843,15,0)</f>
        <v>8.7783999999999995</v>
      </c>
      <c r="Q38" s="66">
        <f>RANK(P38,P$8:P$73,0)</f>
        <v>39</v>
      </c>
      <c r="R38" s="65">
        <f>VLOOKUP($A38,'Return Data'!$B$7:$R$2843,16,0)</f>
        <v>12.7357</v>
      </c>
      <c r="S38" s="67">
        <f t="shared" si="5"/>
        <v>38</v>
      </c>
    </row>
    <row r="39" spans="1:19" x14ac:dyDescent="0.3">
      <c r="A39" s="63" t="s">
        <v>297</v>
      </c>
      <c r="B39" s="64">
        <f>VLOOKUP($A39,'Return Data'!$B$7:$R$2843,3,0)</f>
        <v>44341</v>
      </c>
      <c r="C39" s="65">
        <f>VLOOKUP($A39,'Return Data'!$B$7:$R$2843,4,0)</f>
        <v>15.636100000000001</v>
      </c>
      <c r="D39" s="65">
        <f>VLOOKUP($A39,'Return Data'!$B$7:$R$2843,10,0)</f>
        <v>7.5674000000000001</v>
      </c>
      <c r="E39" s="66">
        <f t="shared" si="0"/>
        <v>17</v>
      </c>
      <c r="F39" s="65">
        <f>VLOOKUP($A39,'Return Data'!$B$7:$R$2843,11,0)</f>
        <v>20.976600000000001</v>
      </c>
      <c r="G39" s="66">
        <f t="shared" si="1"/>
        <v>48</v>
      </c>
      <c r="H39" s="65">
        <f>VLOOKUP($A39,'Return Data'!$B$7:$R$2843,12,0)</f>
        <v>31.6813</v>
      </c>
      <c r="I39" s="66">
        <f t="shared" si="2"/>
        <v>51</v>
      </c>
      <c r="J39" s="65">
        <f>VLOOKUP($A39,'Return Data'!$B$7:$R$2843,13,0)</f>
        <v>70.929299999999998</v>
      </c>
      <c r="K39" s="66">
        <f t="shared" si="3"/>
        <v>39</v>
      </c>
      <c r="L39" s="65"/>
      <c r="M39" s="66"/>
      <c r="N39" s="65"/>
      <c r="O39" s="66"/>
      <c r="P39" s="65"/>
      <c r="Q39" s="66"/>
      <c r="R39" s="65">
        <f>VLOOKUP($A39,'Return Data'!$B$7:$R$2843,16,0)</f>
        <v>27.5261</v>
      </c>
      <c r="S39" s="67">
        <f t="shared" si="5"/>
        <v>1</v>
      </c>
    </row>
    <row r="40" spans="1:19" x14ac:dyDescent="0.3">
      <c r="A40" s="63" t="s">
        <v>298</v>
      </c>
      <c r="B40" s="64">
        <f>VLOOKUP($A40,'Return Data'!$B$7:$R$2843,3,0)</f>
        <v>44341</v>
      </c>
      <c r="C40" s="65">
        <f>VLOOKUP($A40,'Return Data'!$B$7:$R$2843,4,0)</f>
        <v>20.190000000000001</v>
      </c>
      <c r="D40" s="65">
        <f>VLOOKUP($A40,'Return Data'!$B$7:$R$2843,10,0)</f>
        <v>6.6561000000000003</v>
      </c>
      <c r="E40" s="66">
        <f t="shared" ref="E40:E71" si="10">RANK(D40,D$8:D$73,0)</f>
        <v>21</v>
      </c>
      <c r="F40" s="65">
        <f>VLOOKUP($A40,'Return Data'!$B$7:$R$2843,11,0)</f>
        <v>28.598700000000001</v>
      </c>
      <c r="G40" s="66">
        <f t="shared" ref="G40:G71" si="11">RANK(F40,F$8:F$73,0)</f>
        <v>19</v>
      </c>
      <c r="H40" s="65">
        <f>VLOOKUP($A40,'Return Data'!$B$7:$R$2843,12,0)</f>
        <v>39.626600000000003</v>
      </c>
      <c r="I40" s="66">
        <f t="shared" ref="I40:I71" si="12">RANK(H40,H$8:H$73,0)</f>
        <v>25</v>
      </c>
      <c r="J40" s="65">
        <f>VLOOKUP($A40,'Return Data'!$B$7:$R$2843,13,0)</f>
        <v>76.486000000000004</v>
      </c>
      <c r="K40" s="66">
        <f t="shared" ref="K40:K71" si="13">RANK(J40,J$8:J$73,0)</f>
        <v>28</v>
      </c>
      <c r="L40" s="65">
        <f>VLOOKUP($A40,'Return Data'!$B$7:$R$2843,17,0)</f>
        <v>17.423500000000001</v>
      </c>
      <c r="M40" s="66">
        <f t="shared" ref="M40:M53" si="14">RANK(L40,L$8:L$73,0)</f>
        <v>22</v>
      </c>
      <c r="N40" s="65">
        <f>VLOOKUP($A40,'Return Data'!$B$7:$R$2843,14,0)</f>
        <v>13.2377</v>
      </c>
      <c r="O40" s="66">
        <f t="shared" ref="O40:O49" si="15">RANK(N40,N$8:N$73,0)</f>
        <v>16</v>
      </c>
      <c r="P40" s="65"/>
      <c r="Q40" s="66"/>
      <c r="R40" s="65">
        <f>VLOOKUP($A40,'Return Data'!$B$7:$R$2843,16,0)</f>
        <v>13.7394</v>
      </c>
      <c r="S40" s="67">
        <f t="shared" ref="S40:S71" si="16">RANK(R40,R$8:R$73,0)</f>
        <v>33</v>
      </c>
    </row>
    <row r="41" spans="1:19" x14ac:dyDescent="0.3">
      <c r="A41" s="63" t="s">
        <v>299</v>
      </c>
      <c r="B41" s="64">
        <f>VLOOKUP($A41,'Return Data'!$B$7:$R$2843,3,0)</f>
        <v>44341</v>
      </c>
      <c r="C41" s="65">
        <f>VLOOKUP($A41,'Return Data'!$B$7:$R$2843,4,0)</f>
        <v>766.17575762129104</v>
      </c>
      <c r="D41" s="65">
        <f>VLOOKUP($A41,'Return Data'!$B$7:$R$2843,10,0)</f>
        <v>2.2778</v>
      </c>
      <c r="E41" s="66">
        <f t="shared" si="10"/>
        <v>45</v>
      </c>
      <c r="F41" s="65">
        <f>VLOOKUP($A41,'Return Data'!$B$7:$R$2843,11,0)</f>
        <v>21.988499999999998</v>
      </c>
      <c r="G41" s="66">
        <f t="shared" si="11"/>
        <v>41</v>
      </c>
      <c r="H41" s="65">
        <f>VLOOKUP($A41,'Return Data'!$B$7:$R$2843,12,0)</f>
        <v>34.764499999999998</v>
      </c>
      <c r="I41" s="66">
        <f t="shared" si="12"/>
        <v>36</v>
      </c>
      <c r="J41" s="65">
        <f>VLOOKUP($A41,'Return Data'!$B$7:$R$2843,13,0)</f>
        <v>73.432599999999994</v>
      </c>
      <c r="K41" s="66">
        <f t="shared" si="13"/>
        <v>33</v>
      </c>
      <c r="L41" s="65">
        <f>VLOOKUP($A41,'Return Data'!$B$7:$R$2843,17,0)</f>
        <v>14.0722</v>
      </c>
      <c r="M41" s="66">
        <f t="shared" si="14"/>
        <v>41</v>
      </c>
      <c r="N41" s="65">
        <f>VLOOKUP($A41,'Return Data'!$B$7:$R$2843,14,0)</f>
        <v>9.6382999999999992</v>
      </c>
      <c r="O41" s="66">
        <f t="shared" si="15"/>
        <v>35</v>
      </c>
      <c r="P41" s="65">
        <f>VLOOKUP($A41,'Return Data'!$B$7:$R$2843,15,0)</f>
        <v>12.0709</v>
      </c>
      <c r="Q41" s="66">
        <f>RANK(P41,P$8:P$73,0)</f>
        <v>31</v>
      </c>
      <c r="R41" s="65">
        <f>VLOOKUP($A41,'Return Data'!$B$7:$R$2843,16,0)</f>
        <v>18.8154</v>
      </c>
      <c r="S41" s="67">
        <f t="shared" si="16"/>
        <v>14</v>
      </c>
    </row>
    <row r="42" spans="1:19" x14ac:dyDescent="0.3">
      <c r="A42" s="63" t="s">
        <v>300</v>
      </c>
      <c r="B42" s="64">
        <f>VLOOKUP($A42,'Return Data'!$B$7:$R$2843,3,0)</f>
        <v>44341</v>
      </c>
      <c r="C42" s="65">
        <f>VLOOKUP($A42,'Return Data'!$B$7:$R$2843,4,0)</f>
        <v>418.17052530457499</v>
      </c>
      <c r="D42" s="65">
        <f>VLOOKUP($A42,'Return Data'!$B$7:$R$2843,10,0)</f>
        <v>2.3216999999999999</v>
      </c>
      <c r="E42" s="66">
        <f t="shared" si="10"/>
        <v>44</v>
      </c>
      <c r="F42" s="65">
        <f>VLOOKUP($A42,'Return Data'!$B$7:$R$2843,11,0)</f>
        <v>21.9739</v>
      </c>
      <c r="G42" s="66">
        <f t="shared" si="11"/>
        <v>42</v>
      </c>
      <c r="H42" s="65">
        <f>VLOOKUP($A42,'Return Data'!$B$7:$R$2843,12,0)</f>
        <v>34.535299999999999</v>
      </c>
      <c r="I42" s="66">
        <f t="shared" si="12"/>
        <v>38</v>
      </c>
      <c r="J42" s="65">
        <f>VLOOKUP($A42,'Return Data'!$B$7:$R$2843,13,0)</f>
        <v>72.533799999999999</v>
      </c>
      <c r="K42" s="66">
        <f t="shared" si="13"/>
        <v>36</v>
      </c>
      <c r="L42" s="65">
        <f>VLOOKUP($A42,'Return Data'!$B$7:$R$2843,17,0)</f>
        <v>14.3216</v>
      </c>
      <c r="M42" s="66">
        <f t="shared" si="14"/>
        <v>40</v>
      </c>
      <c r="N42" s="65">
        <f>VLOOKUP($A42,'Return Data'!$B$7:$R$2843,14,0)</f>
        <v>9.6170000000000009</v>
      </c>
      <c r="O42" s="66">
        <f t="shared" si="15"/>
        <v>36</v>
      </c>
      <c r="P42" s="65">
        <f>VLOOKUP($A42,'Return Data'!$B$7:$R$2843,15,0)</f>
        <v>15.2942</v>
      </c>
      <c r="Q42" s="66">
        <f>RANK(P42,P$8:P$73,0)</f>
        <v>16</v>
      </c>
      <c r="R42" s="65">
        <f>VLOOKUP($A42,'Return Data'!$B$7:$R$2843,16,0)</f>
        <v>15.9908</v>
      </c>
      <c r="S42" s="67">
        <f t="shared" si="16"/>
        <v>21</v>
      </c>
    </row>
    <row r="43" spans="1:19" x14ac:dyDescent="0.3">
      <c r="A43" s="63" t="s">
        <v>301</v>
      </c>
      <c r="B43" s="64">
        <f>VLOOKUP($A43,'Return Data'!$B$7:$R$2843,3,0)</f>
        <v>44341</v>
      </c>
      <c r="C43" s="65">
        <f>VLOOKUP($A43,'Return Data'!$B$7:$R$2843,4,0)</f>
        <v>185.23089999999999</v>
      </c>
      <c r="D43" s="65">
        <f>VLOOKUP($A43,'Return Data'!$B$7:$R$2843,10,0)</f>
        <v>20.383600000000001</v>
      </c>
      <c r="E43" s="66">
        <f t="shared" si="10"/>
        <v>1</v>
      </c>
      <c r="F43" s="65">
        <f>VLOOKUP($A43,'Return Data'!$B$7:$R$2843,11,0)</f>
        <v>51.941200000000002</v>
      </c>
      <c r="G43" s="66">
        <f t="shared" si="11"/>
        <v>1</v>
      </c>
      <c r="H43" s="65">
        <f>VLOOKUP($A43,'Return Data'!$B$7:$R$2843,12,0)</f>
        <v>60.656999999999996</v>
      </c>
      <c r="I43" s="66">
        <f t="shared" si="12"/>
        <v>3</v>
      </c>
      <c r="J43" s="65">
        <f>VLOOKUP($A43,'Return Data'!$B$7:$R$2843,13,0)</f>
        <v>127.0145</v>
      </c>
      <c r="K43" s="66">
        <f t="shared" si="13"/>
        <v>1</v>
      </c>
      <c r="L43" s="65">
        <f>VLOOKUP($A43,'Return Data'!$B$7:$R$2843,17,0)</f>
        <v>39.498699999999999</v>
      </c>
      <c r="M43" s="66">
        <f t="shared" si="14"/>
        <v>1</v>
      </c>
      <c r="N43" s="65">
        <f>VLOOKUP($A43,'Return Data'!$B$7:$R$2843,14,0)</f>
        <v>27.7288</v>
      </c>
      <c r="O43" s="66">
        <f t="shared" si="15"/>
        <v>1</v>
      </c>
      <c r="P43" s="65">
        <f>VLOOKUP($A43,'Return Data'!$B$7:$R$2843,15,0)</f>
        <v>22.897600000000001</v>
      </c>
      <c r="Q43" s="66">
        <f>RANK(P43,P$8:P$73,0)</f>
        <v>3</v>
      </c>
      <c r="R43" s="65">
        <f>VLOOKUP($A43,'Return Data'!$B$7:$R$2843,16,0)</f>
        <v>14.788500000000001</v>
      </c>
      <c r="S43" s="67">
        <f t="shared" si="16"/>
        <v>26</v>
      </c>
    </row>
    <row r="44" spans="1:19" x14ac:dyDescent="0.3">
      <c r="A44" s="63" t="s">
        <v>302</v>
      </c>
      <c r="B44" s="64">
        <f>VLOOKUP($A44,'Return Data'!$B$7:$R$2843,3,0)</f>
        <v>44341</v>
      </c>
      <c r="C44" s="65">
        <f>VLOOKUP($A44,'Return Data'!$B$7:$R$2843,4,0)</f>
        <v>69.34</v>
      </c>
      <c r="D44" s="65">
        <f>VLOOKUP($A44,'Return Data'!$B$7:$R$2843,10,0)</f>
        <v>3.8490000000000002</v>
      </c>
      <c r="E44" s="66">
        <f t="shared" si="10"/>
        <v>31</v>
      </c>
      <c r="F44" s="65">
        <f>VLOOKUP($A44,'Return Data'!$B$7:$R$2843,11,0)</f>
        <v>24.399000000000001</v>
      </c>
      <c r="G44" s="66">
        <f t="shared" si="11"/>
        <v>31</v>
      </c>
      <c r="H44" s="65">
        <f>VLOOKUP($A44,'Return Data'!$B$7:$R$2843,12,0)</f>
        <v>41.250799999999998</v>
      </c>
      <c r="I44" s="66">
        <f t="shared" si="12"/>
        <v>20</v>
      </c>
      <c r="J44" s="65">
        <f>VLOOKUP($A44,'Return Data'!$B$7:$R$2843,13,0)</f>
        <v>75.677700000000002</v>
      </c>
      <c r="K44" s="66">
        <f t="shared" si="13"/>
        <v>30</v>
      </c>
      <c r="L44" s="65">
        <f>VLOOKUP($A44,'Return Data'!$B$7:$R$2843,17,0)</f>
        <v>11.942500000000001</v>
      </c>
      <c r="M44" s="66">
        <f t="shared" si="14"/>
        <v>54</v>
      </c>
      <c r="N44" s="65">
        <f>VLOOKUP($A44,'Return Data'!$B$7:$R$2843,14,0)</f>
        <v>10.305899999999999</v>
      </c>
      <c r="O44" s="66">
        <f t="shared" si="15"/>
        <v>29</v>
      </c>
      <c r="P44" s="65">
        <f>VLOOKUP($A44,'Return Data'!$B$7:$R$2843,15,0)</f>
        <v>11.9847</v>
      </c>
      <c r="Q44" s="66">
        <f>RANK(P44,P$8:P$73,0)</f>
        <v>32</v>
      </c>
      <c r="R44" s="65">
        <f>VLOOKUP($A44,'Return Data'!$B$7:$R$2843,16,0)</f>
        <v>16.6663</v>
      </c>
      <c r="S44" s="67">
        <f t="shared" si="16"/>
        <v>20</v>
      </c>
    </row>
    <row r="45" spans="1:19" x14ac:dyDescent="0.3">
      <c r="A45" s="63" t="s">
        <v>373</v>
      </c>
      <c r="B45" s="64">
        <f>VLOOKUP($A45,'Return Data'!$B$7:$R$2843,3,0)</f>
        <v>44341</v>
      </c>
      <c r="C45" s="65">
        <f>VLOOKUP($A45,'Return Data'!$B$7:$R$2843,4,0)</f>
        <v>597.61679244122604</v>
      </c>
      <c r="D45" s="65">
        <f>VLOOKUP($A45,'Return Data'!$B$7:$R$2843,10,0)</f>
        <v>3.4064000000000001</v>
      </c>
      <c r="E45" s="66">
        <f t="shared" si="10"/>
        <v>34</v>
      </c>
      <c r="F45" s="65">
        <f>VLOOKUP($A45,'Return Data'!$B$7:$R$2843,11,0)</f>
        <v>23.8719</v>
      </c>
      <c r="G45" s="66">
        <f t="shared" si="11"/>
        <v>34</v>
      </c>
      <c r="H45" s="65">
        <f>VLOOKUP($A45,'Return Data'!$B$7:$R$2843,12,0)</f>
        <v>32.958599999999997</v>
      </c>
      <c r="I45" s="66">
        <f t="shared" si="12"/>
        <v>46</v>
      </c>
      <c r="J45" s="65">
        <f>VLOOKUP($A45,'Return Data'!$B$7:$R$2843,13,0)</f>
        <v>69.244799999999998</v>
      </c>
      <c r="K45" s="66">
        <f t="shared" si="13"/>
        <v>44</v>
      </c>
      <c r="L45" s="65">
        <f>VLOOKUP($A45,'Return Data'!$B$7:$R$2843,17,0)</f>
        <v>15.0548</v>
      </c>
      <c r="M45" s="66">
        <f t="shared" si="14"/>
        <v>37</v>
      </c>
      <c r="N45" s="65">
        <f>VLOOKUP($A45,'Return Data'!$B$7:$R$2843,14,0)</f>
        <v>11.528</v>
      </c>
      <c r="O45" s="66">
        <f t="shared" si="15"/>
        <v>25</v>
      </c>
      <c r="P45" s="65">
        <f>VLOOKUP($A45,'Return Data'!$B$7:$R$2843,15,0)</f>
        <v>12.4436</v>
      </c>
      <c r="Q45" s="66">
        <f>RANK(P45,P$8:P$73,0)</f>
        <v>28</v>
      </c>
      <c r="R45" s="65">
        <f>VLOOKUP($A45,'Return Data'!$B$7:$R$2843,16,0)</f>
        <v>15.6275</v>
      </c>
      <c r="S45" s="67">
        <f t="shared" si="16"/>
        <v>24</v>
      </c>
    </row>
    <row r="46" spans="1:19" x14ac:dyDescent="0.3">
      <c r="A46" s="63" t="s">
        <v>304</v>
      </c>
      <c r="B46" s="64">
        <f>VLOOKUP($A46,'Return Data'!$B$7:$R$2843,3,0)</f>
        <v>44341</v>
      </c>
      <c r="C46" s="65">
        <f>VLOOKUP($A46,'Return Data'!$B$7:$R$2843,4,0)</f>
        <v>21.2044</v>
      </c>
      <c r="D46" s="65">
        <f>VLOOKUP($A46,'Return Data'!$B$7:$R$2843,10,0)</f>
        <v>8.4978999999999996</v>
      </c>
      <c r="E46" s="66">
        <f t="shared" si="10"/>
        <v>13</v>
      </c>
      <c r="F46" s="65">
        <f>VLOOKUP($A46,'Return Data'!$B$7:$R$2843,11,0)</f>
        <v>28.841000000000001</v>
      </c>
      <c r="G46" s="66">
        <f t="shared" si="11"/>
        <v>15</v>
      </c>
      <c r="H46" s="65">
        <f>VLOOKUP($A46,'Return Data'!$B$7:$R$2843,12,0)</f>
        <v>42.235999999999997</v>
      </c>
      <c r="I46" s="66">
        <f t="shared" si="12"/>
        <v>17</v>
      </c>
      <c r="J46" s="65">
        <f>VLOOKUP($A46,'Return Data'!$B$7:$R$2843,13,0)</f>
        <v>93.813900000000004</v>
      </c>
      <c r="K46" s="66">
        <f t="shared" si="13"/>
        <v>12</v>
      </c>
      <c r="L46" s="65">
        <f>VLOOKUP($A46,'Return Data'!$B$7:$R$2843,17,0)</f>
        <v>24.560600000000001</v>
      </c>
      <c r="M46" s="66">
        <f t="shared" si="14"/>
        <v>9</v>
      </c>
      <c r="N46" s="65">
        <f>VLOOKUP($A46,'Return Data'!$B$7:$R$2843,14,0)</f>
        <v>16.724599999999999</v>
      </c>
      <c r="O46" s="66">
        <f t="shared" si="15"/>
        <v>7</v>
      </c>
      <c r="P46" s="65"/>
      <c r="Q46" s="66"/>
      <c r="R46" s="65">
        <f>VLOOKUP($A46,'Return Data'!$B$7:$R$2843,16,0)</f>
        <v>15.702199999999999</v>
      </c>
      <c r="S46" s="67">
        <f t="shared" si="16"/>
        <v>23</v>
      </c>
    </row>
    <row r="47" spans="1:19" x14ac:dyDescent="0.3">
      <c r="A47" s="63" t="s">
        <v>305</v>
      </c>
      <c r="B47" s="64">
        <f>VLOOKUP($A47,'Return Data'!$B$7:$R$2843,3,0)</f>
        <v>44341</v>
      </c>
      <c r="C47" s="65">
        <f>VLOOKUP($A47,'Return Data'!$B$7:$R$2843,4,0)</f>
        <v>21.8704</v>
      </c>
      <c r="D47" s="65">
        <f>VLOOKUP($A47,'Return Data'!$B$7:$R$2843,10,0)</f>
        <v>7.9497</v>
      </c>
      <c r="E47" s="66">
        <f t="shared" si="10"/>
        <v>16</v>
      </c>
      <c r="F47" s="65">
        <f>VLOOKUP($A47,'Return Data'!$B$7:$R$2843,11,0)</f>
        <v>27.779</v>
      </c>
      <c r="G47" s="66">
        <f t="shared" si="11"/>
        <v>21</v>
      </c>
      <c r="H47" s="65">
        <f>VLOOKUP($A47,'Return Data'!$B$7:$R$2843,12,0)</f>
        <v>41.0593</v>
      </c>
      <c r="I47" s="66">
        <f t="shared" si="12"/>
        <v>21</v>
      </c>
      <c r="J47" s="65">
        <f>VLOOKUP($A47,'Return Data'!$B$7:$R$2843,13,0)</f>
        <v>92.390699999999995</v>
      </c>
      <c r="K47" s="66">
        <f t="shared" si="13"/>
        <v>14</v>
      </c>
      <c r="L47" s="65">
        <f>VLOOKUP($A47,'Return Data'!$B$7:$R$2843,17,0)</f>
        <v>24.933</v>
      </c>
      <c r="M47" s="66">
        <f t="shared" si="14"/>
        <v>8</v>
      </c>
      <c r="N47" s="65">
        <f>VLOOKUP($A47,'Return Data'!$B$7:$R$2843,14,0)</f>
        <v>15.7201</v>
      </c>
      <c r="O47" s="66">
        <f t="shared" si="15"/>
        <v>9</v>
      </c>
      <c r="P47" s="65">
        <f>VLOOKUP($A47,'Return Data'!$B$7:$R$2843,15,0)</f>
        <v>16.970099999999999</v>
      </c>
      <c r="Q47" s="66">
        <f>RANK(P47,P$8:P$73,0)</f>
        <v>8</v>
      </c>
      <c r="R47" s="65">
        <f>VLOOKUP($A47,'Return Data'!$B$7:$R$2843,16,0)</f>
        <v>13.5169</v>
      </c>
      <c r="S47" s="67">
        <f t="shared" si="16"/>
        <v>37</v>
      </c>
    </row>
    <row r="48" spans="1:19" x14ac:dyDescent="0.3">
      <c r="A48" s="63" t="s">
        <v>306</v>
      </c>
      <c r="B48" s="64">
        <f>VLOOKUP($A48,'Return Data'!$B$7:$R$2843,3,0)</f>
        <v>44341</v>
      </c>
      <c r="C48" s="65">
        <f>VLOOKUP($A48,'Return Data'!$B$7:$R$2843,4,0)</f>
        <v>20.693999999999999</v>
      </c>
      <c r="D48" s="65">
        <f>VLOOKUP($A48,'Return Data'!$B$7:$R$2843,10,0)</f>
        <v>8.3795999999999999</v>
      </c>
      <c r="E48" s="66">
        <f t="shared" si="10"/>
        <v>14</v>
      </c>
      <c r="F48" s="65">
        <f>VLOOKUP($A48,'Return Data'!$B$7:$R$2843,11,0)</f>
        <v>28.782900000000001</v>
      </c>
      <c r="G48" s="66">
        <f t="shared" si="11"/>
        <v>18</v>
      </c>
      <c r="H48" s="65">
        <f>VLOOKUP($A48,'Return Data'!$B$7:$R$2843,12,0)</f>
        <v>41.954599999999999</v>
      </c>
      <c r="I48" s="66">
        <f t="shared" si="12"/>
        <v>18</v>
      </c>
      <c r="J48" s="65">
        <f>VLOOKUP($A48,'Return Data'!$B$7:$R$2843,13,0)</f>
        <v>96.049499999999995</v>
      </c>
      <c r="K48" s="66">
        <f t="shared" si="13"/>
        <v>10</v>
      </c>
      <c r="L48" s="65">
        <f>VLOOKUP($A48,'Return Data'!$B$7:$R$2843,17,0)</f>
        <v>23.586200000000002</v>
      </c>
      <c r="M48" s="66">
        <f t="shared" si="14"/>
        <v>10</v>
      </c>
      <c r="N48" s="65">
        <f>VLOOKUP($A48,'Return Data'!$B$7:$R$2843,14,0)</f>
        <v>14.4534</v>
      </c>
      <c r="O48" s="66">
        <f t="shared" si="15"/>
        <v>11</v>
      </c>
      <c r="P48" s="65">
        <f>VLOOKUP($A48,'Return Data'!$B$7:$R$2843,15,0)</f>
        <v>15.707599999999999</v>
      </c>
      <c r="Q48" s="66">
        <f>RANK(P48,P$8:P$73,0)</f>
        <v>13</v>
      </c>
      <c r="R48" s="65">
        <f>VLOOKUP($A48,'Return Data'!$B$7:$R$2843,16,0)</f>
        <v>12.329000000000001</v>
      </c>
      <c r="S48" s="67">
        <f t="shared" si="16"/>
        <v>40</v>
      </c>
    </row>
    <row r="49" spans="1:19" x14ac:dyDescent="0.3">
      <c r="A49" s="63" t="s">
        <v>307</v>
      </c>
      <c r="B49" s="64">
        <f>VLOOKUP($A49,'Return Data'!$B$7:$R$2843,3,0)</f>
        <v>44341</v>
      </c>
      <c r="C49" s="65">
        <f>VLOOKUP($A49,'Return Data'!$B$7:$R$2843,4,0)</f>
        <v>22.8429</v>
      </c>
      <c r="D49" s="65">
        <f>VLOOKUP($A49,'Return Data'!$B$7:$R$2843,10,0)</f>
        <v>11.975</v>
      </c>
      <c r="E49" s="66">
        <f t="shared" si="10"/>
        <v>8</v>
      </c>
      <c r="F49" s="65">
        <f>VLOOKUP($A49,'Return Data'!$B$7:$R$2843,11,0)</f>
        <v>36.237299999999998</v>
      </c>
      <c r="G49" s="66">
        <f t="shared" si="11"/>
        <v>9</v>
      </c>
      <c r="H49" s="65">
        <f>VLOOKUP($A49,'Return Data'!$B$7:$R$2843,12,0)</f>
        <v>48.689700000000002</v>
      </c>
      <c r="I49" s="66">
        <f t="shared" si="12"/>
        <v>9</v>
      </c>
      <c r="J49" s="65">
        <f>VLOOKUP($A49,'Return Data'!$B$7:$R$2843,13,0)</f>
        <v>101.01819999999999</v>
      </c>
      <c r="K49" s="66">
        <f t="shared" si="13"/>
        <v>9</v>
      </c>
      <c r="L49" s="65">
        <f>VLOOKUP($A49,'Return Data'!$B$7:$R$2843,17,0)</f>
        <v>33.566099999999999</v>
      </c>
      <c r="M49" s="66">
        <f t="shared" si="14"/>
        <v>3</v>
      </c>
      <c r="N49" s="65">
        <f>VLOOKUP($A49,'Return Data'!$B$7:$R$2843,14,0)</f>
        <v>20.5121</v>
      </c>
      <c r="O49" s="66">
        <f t="shared" si="15"/>
        <v>4</v>
      </c>
      <c r="P49" s="65"/>
      <c r="Q49" s="66"/>
      <c r="R49" s="65">
        <f>VLOOKUP($A49,'Return Data'!$B$7:$R$2843,16,0)</f>
        <v>22.004200000000001</v>
      </c>
      <c r="S49" s="67">
        <f t="shared" si="16"/>
        <v>7</v>
      </c>
    </row>
    <row r="50" spans="1:19" x14ac:dyDescent="0.3">
      <c r="A50" s="63" t="s">
        <v>308</v>
      </c>
      <c r="B50" s="64">
        <f>VLOOKUP($A50,'Return Data'!$B$7:$R$2843,3,0)</f>
        <v>44341</v>
      </c>
      <c r="C50" s="65">
        <f>VLOOKUP($A50,'Return Data'!$B$7:$R$2843,4,0)</f>
        <v>15.5808</v>
      </c>
      <c r="D50" s="65">
        <f>VLOOKUP($A50,'Return Data'!$B$7:$R$2843,10,0)</f>
        <v>6.7492000000000001</v>
      </c>
      <c r="E50" s="66">
        <f t="shared" si="10"/>
        <v>19</v>
      </c>
      <c r="F50" s="65">
        <f>VLOOKUP($A50,'Return Data'!$B$7:$R$2843,11,0)</f>
        <v>26.644300000000001</v>
      </c>
      <c r="G50" s="66">
        <f t="shared" si="11"/>
        <v>25</v>
      </c>
      <c r="H50" s="65">
        <f>VLOOKUP($A50,'Return Data'!$B$7:$R$2843,12,0)</f>
        <v>39.667999999999999</v>
      </c>
      <c r="I50" s="66">
        <f t="shared" si="12"/>
        <v>24</v>
      </c>
      <c r="J50" s="65">
        <f>VLOOKUP($A50,'Return Data'!$B$7:$R$2843,13,0)</f>
        <v>81.024699999999996</v>
      </c>
      <c r="K50" s="66">
        <f t="shared" si="13"/>
        <v>19</v>
      </c>
      <c r="L50" s="65">
        <f>VLOOKUP($A50,'Return Data'!$B$7:$R$2843,17,0)</f>
        <v>20.5776</v>
      </c>
      <c r="M50" s="66">
        <f t="shared" si="14"/>
        <v>13</v>
      </c>
      <c r="N50" s="65"/>
      <c r="O50" s="66"/>
      <c r="P50" s="65"/>
      <c r="Q50" s="66"/>
      <c r="R50" s="65">
        <f>VLOOKUP($A50,'Return Data'!$B$7:$R$2843,16,0)</f>
        <v>16.787700000000001</v>
      </c>
      <c r="S50" s="67">
        <f t="shared" si="16"/>
        <v>18</v>
      </c>
    </row>
    <row r="51" spans="1:19" x14ac:dyDescent="0.3">
      <c r="A51" s="63" t="s">
        <v>309</v>
      </c>
      <c r="B51" s="64">
        <f>VLOOKUP($A51,'Return Data'!$B$7:$R$2843,3,0)</f>
        <v>44341</v>
      </c>
      <c r="C51" s="65">
        <f>VLOOKUP($A51,'Return Data'!$B$7:$R$2843,4,0)</f>
        <v>14.0741</v>
      </c>
      <c r="D51" s="65">
        <f>VLOOKUP($A51,'Return Data'!$B$7:$R$2843,10,0)</f>
        <v>4.2664999999999997</v>
      </c>
      <c r="E51" s="66">
        <f t="shared" si="10"/>
        <v>28</v>
      </c>
      <c r="F51" s="65">
        <f>VLOOKUP($A51,'Return Data'!$B$7:$R$2843,11,0)</f>
        <v>23.944099999999999</v>
      </c>
      <c r="G51" s="66">
        <f t="shared" si="11"/>
        <v>33</v>
      </c>
      <c r="H51" s="65">
        <f>VLOOKUP($A51,'Return Data'!$B$7:$R$2843,12,0)</f>
        <v>34.203899999999997</v>
      </c>
      <c r="I51" s="66">
        <f t="shared" si="12"/>
        <v>41</v>
      </c>
      <c r="J51" s="65">
        <f>VLOOKUP($A51,'Return Data'!$B$7:$R$2843,13,0)</f>
        <v>70.131200000000007</v>
      </c>
      <c r="K51" s="66">
        <f t="shared" si="13"/>
        <v>41</v>
      </c>
      <c r="L51" s="65">
        <f>VLOOKUP($A51,'Return Data'!$B$7:$R$2843,17,0)</f>
        <v>16.5532</v>
      </c>
      <c r="M51" s="66">
        <f t="shared" si="14"/>
        <v>27</v>
      </c>
      <c r="N51" s="65"/>
      <c r="O51" s="66"/>
      <c r="P51" s="65"/>
      <c r="Q51" s="66"/>
      <c r="R51" s="65">
        <f>VLOOKUP($A51,'Return Data'!$B$7:$R$2843,16,0)</f>
        <v>11.4047</v>
      </c>
      <c r="S51" s="67">
        <f t="shared" si="16"/>
        <v>43</v>
      </c>
    </row>
    <row r="52" spans="1:19" x14ac:dyDescent="0.3">
      <c r="A52" s="63" t="s">
        <v>310</v>
      </c>
      <c r="B52" s="64">
        <f>VLOOKUP($A52,'Return Data'!$B$7:$R$2843,3,0)</f>
        <v>44341</v>
      </c>
      <c r="C52" s="65">
        <f>VLOOKUP($A52,'Return Data'!$B$7:$R$2843,4,0)</f>
        <v>65.771500000000003</v>
      </c>
      <c r="D52" s="65">
        <f>VLOOKUP($A52,'Return Data'!$B$7:$R$2843,10,0)</f>
        <v>10.3019</v>
      </c>
      <c r="E52" s="66">
        <f t="shared" si="10"/>
        <v>9</v>
      </c>
      <c r="F52" s="65">
        <f>VLOOKUP($A52,'Return Data'!$B$7:$R$2843,11,0)</f>
        <v>28.788699999999999</v>
      </c>
      <c r="G52" s="66">
        <f t="shared" si="11"/>
        <v>17</v>
      </c>
      <c r="H52" s="65">
        <f>VLOOKUP($A52,'Return Data'!$B$7:$R$2843,12,0)</f>
        <v>43.636899999999997</v>
      </c>
      <c r="I52" s="66">
        <f t="shared" si="12"/>
        <v>12</v>
      </c>
      <c r="J52" s="65">
        <f>VLOOKUP($A52,'Return Data'!$B$7:$R$2843,13,0)</f>
        <v>95.415800000000004</v>
      </c>
      <c r="K52" s="66">
        <f t="shared" si="13"/>
        <v>11</v>
      </c>
      <c r="L52" s="65">
        <f>VLOOKUP($A52,'Return Data'!$B$7:$R$2843,17,0)</f>
        <v>33.411299999999997</v>
      </c>
      <c r="M52" s="66">
        <f t="shared" si="14"/>
        <v>4</v>
      </c>
      <c r="N52" s="65">
        <f>VLOOKUP($A52,'Return Data'!$B$7:$R$2843,14,0)</f>
        <v>23.692799999999998</v>
      </c>
      <c r="O52" s="66">
        <f>RANK(N52,N$8:N$73,0)</f>
        <v>3</v>
      </c>
      <c r="P52" s="65">
        <f>VLOOKUP($A52,'Return Data'!$B$7:$R$2843,15,0)</f>
        <v>23.637</v>
      </c>
      <c r="Q52" s="66">
        <f>RANK(P52,P$8:P$73,0)</f>
        <v>2</v>
      </c>
      <c r="R52" s="65">
        <f>VLOOKUP($A52,'Return Data'!$B$7:$R$2843,16,0)</f>
        <v>22.825700000000001</v>
      </c>
      <c r="S52" s="67">
        <f t="shared" si="16"/>
        <v>5</v>
      </c>
    </row>
    <row r="53" spans="1:19" x14ac:dyDescent="0.3">
      <c r="A53" s="63" t="s">
        <v>311</v>
      </c>
      <c r="B53" s="64">
        <f>VLOOKUP($A53,'Return Data'!$B$7:$R$2843,3,0)</f>
        <v>44341</v>
      </c>
      <c r="C53" s="65">
        <f>VLOOKUP($A53,'Return Data'!$B$7:$R$2843,4,0)</f>
        <v>46.591099999999997</v>
      </c>
      <c r="D53" s="65">
        <f>VLOOKUP($A53,'Return Data'!$B$7:$R$2843,10,0)</f>
        <v>8.2354000000000003</v>
      </c>
      <c r="E53" s="66">
        <f t="shared" si="10"/>
        <v>15</v>
      </c>
      <c r="F53" s="65">
        <f>VLOOKUP($A53,'Return Data'!$B$7:$R$2843,11,0)</f>
        <v>28.815000000000001</v>
      </c>
      <c r="G53" s="66">
        <f t="shared" si="11"/>
        <v>16</v>
      </c>
      <c r="H53" s="65">
        <f>VLOOKUP($A53,'Return Data'!$B$7:$R$2843,12,0)</f>
        <v>42.595599999999997</v>
      </c>
      <c r="I53" s="66">
        <f t="shared" si="12"/>
        <v>15</v>
      </c>
      <c r="J53" s="65">
        <f>VLOOKUP($A53,'Return Data'!$B$7:$R$2843,13,0)</f>
        <v>92.5809</v>
      </c>
      <c r="K53" s="66">
        <f t="shared" si="13"/>
        <v>13</v>
      </c>
      <c r="L53" s="65">
        <f>VLOOKUP($A53,'Return Data'!$B$7:$R$2843,17,0)</f>
        <v>35.240099999999998</v>
      </c>
      <c r="M53" s="66">
        <f t="shared" si="14"/>
        <v>2</v>
      </c>
      <c r="N53" s="65">
        <f>VLOOKUP($A53,'Return Data'!$B$7:$R$2843,14,0)</f>
        <v>25.4038</v>
      </c>
      <c r="O53" s="66">
        <f>RANK(N53,N$8:N$73,0)</f>
        <v>2</v>
      </c>
      <c r="P53" s="65">
        <f>VLOOKUP($A53,'Return Data'!$B$7:$R$2843,15,0)</f>
        <v>23.756499999999999</v>
      </c>
      <c r="Q53" s="66">
        <f>RANK(P53,P$8:P$73,0)</f>
        <v>1</v>
      </c>
      <c r="R53" s="65">
        <f>VLOOKUP($A53,'Return Data'!$B$7:$R$2843,16,0)</f>
        <v>23.959900000000001</v>
      </c>
      <c r="S53" s="67">
        <f t="shared" si="16"/>
        <v>2</v>
      </c>
    </row>
    <row r="54" spans="1:19" x14ac:dyDescent="0.3">
      <c r="A54" s="63" t="s">
        <v>312</v>
      </c>
      <c r="B54" s="64">
        <f>VLOOKUP($A54,'Return Data'!$B$7:$R$2843,3,0)</f>
        <v>44341</v>
      </c>
      <c r="C54" s="65">
        <f>VLOOKUP($A54,'Return Data'!$B$7:$R$2843,4,0)</f>
        <v>13.4452</v>
      </c>
      <c r="D54" s="65">
        <f>VLOOKUP($A54,'Return Data'!$B$7:$R$2843,10,0)</f>
        <v>0.1348</v>
      </c>
      <c r="E54" s="66">
        <f t="shared" si="10"/>
        <v>62</v>
      </c>
      <c r="F54" s="65">
        <f>VLOOKUP($A54,'Return Data'!$B$7:$R$2843,11,0)</f>
        <v>10.7613</v>
      </c>
      <c r="G54" s="66">
        <f t="shared" si="11"/>
        <v>66</v>
      </c>
      <c r="H54" s="65">
        <f>VLOOKUP($A54,'Return Data'!$B$7:$R$2843,12,0)</f>
        <v>18.851500000000001</v>
      </c>
      <c r="I54" s="66">
        <f t="shared" si="12"/>
        <v>66</v>
      </c>
      <c r="J54" s="65">
        <f>VLOOKUP($A54,'Return Data'!$B$7:$R$2843,13,0)</f>
        <v>46.9726</v>
      </c>
      <c r="K54" s="66">
        <f t="shared" si="13"/>
        <v>66</v>
      </c>
      <c r="L54" s="65"/>
      <c r="M54" s="66"/>
      <c r="N54" s="65"/>
      <c r="O54" s="66"/>
      <c r="P54" s="65"/>
      <c r="Q54" s="66"/>
      <c r="R54" s="65">
        <f>VLOOKUP($A54,'Return Data'!$B$7:$R$2843,16,0)</f>
        <v>13.538600000000001</v>
      </c>
      <c r="S54" s="67">
        <f t="shared" si="16"/>
        <v>36</v>
      </c>
    </row>
    <row r="55" spans="1:19" x14ac:dyDescent="0.3">
      <c r="A55" s="63" t="s">
        <v>313</v>
      </c>
      <c r="B55" s="64">
        <f>VLOOKUP($A55,'Return Data'!$B$7:$R$2843,3,0)</f>
        <v>44341</v>
      </c>
      <c r="C55" s="65">
        <f>VLOOKUP($A55,'Return Data'!$B$7:$R$2843,4,0)</f>
        <v>125.8603</v>
      </c>
      <c r="D55" s="65">
        <f>VLOOKUP($A55,'Return Data'!$B$7:$R$2843,10,0)</f>
        <v>0.87809999999999999</v>
      </c>
      <c r="E55" s="66">
        <f t="shared" si="10"/>
        <v>60</v>
      </c>
      <c r="F55" s="65">
        <f>VLOOKUP($A55,'Return Data'!$B$7:$R$2843,11,0)</f>
        <v>21.737400000000001</v>
      </c>
      <c r="G55" s="66">
        <f t="shared" si="11"/>
        <v>44</v>
      </c>
      <c r="H55" s="65">
        <f>VLOOKUP($A55,'Return Data'!$B$7:$R$2843,12,0)</f>
        <v>33.363</v>
      </c>
      <c r="I55" s="66">
        <f t="shared" si="12"/>
        <v>42</v>
      </c>
      <c r="J55" s="65">
        <f>VLOOKUP($A55,'Return Data'!$B$7:$R$2843,13,0)</f>
        <v>69.776799999999994</v>
      </c>
      <c r="K55" s="66">
        <f t="shared" si="13"/>
        <v>43</v>
      </c>
      <c r="L55" s="65">
        <f>VLOOKUP($A55,'Return Data'!$B$7:$R$2843,17,0)</f>
        <v>9.9644999999999992</v>
      </c>
      <c r="M55" s="66">
        <f t="shared" ref="M55:M73" si="17">RANK(L55,L$8:L$73,0)</f>
        <v>60</v>
      </c>
      <c r="N55" s="65">
        <f>VLOOKUP($A55,'Return Data'!$B$7:$R$2843,14,0)</f>
        <v>6.9545000000000003</v>
      </c>
      <c r="O55" s="66">
        <f>RANK(N55,N$8:N$73,0)</f>
        <v>45</v>
      </c>
      <c r="P55" s="65">
        <f>VLOOKUP($A55,'Return Data'!$B$7:$R$2843,15,0)</f>
        <v>11.7218</v>
      </c>
      <c r="Q55" s="66">
        <f>RANK(P55,P$8:P$73,0)</f>
        <v>33</v>
      </c>
      <c r="R55" s="65">
        <f>VLOOKUP($A55,'Return Data'!$B$7:$R$2843,16,0)</f>
        <v>15.0578</v>
      </c>
      <c r="S55" s="67">
        <f t="shared" si="16"/>
        <v>25</v>
      </c>
    </row>
    <row r="56" spans="1:19" x14ac:dyDescent="0.3">
      <c r="A56" s="63" t="s">
        <v>314</v>
      </c>
      <c r="B56" s="64">
        <f>VLOOKUP($A56,'Return Data'!$B$7:$R$2843,3,0)</f>
        <v>44341</v>
      </c>
      <c r="C56" s="65">
        <f>VLOOKUP($A56,'Return Data'!$B$7:$R$2843,4,0)</f>
        <v>14.192</v>
      </c>
      <c r="D56" s="65">
        <f>VLOOKUP($A56,'Return Data'!$B$7:$R$2843,10,0)</f>
        <v>17.268899999999999</v>
      </c>
      <c r="E56" s="66">
        <f t="shared" si="10"/>
        <v>5</v>
      </c>
      <c r="F56" s="65">
        <f>VLOOKUP($A56,'Return Data'!$B$7:$R$2843,11,0)</f>
        <v>46.901400000000002</v>
      </c>
      <c r="G56" s="66">
        <f t="shared" si="11"/>
        <v>5</v>
      </c>
      <c r="H56" s="65">
        <f>VLOOKUP($A56,'Return Data'!$B$7:$R$2843,12,0)</f>
        <v>58.276299999999999</v>
      </c>
      <c r="I56" s="66">
        <f t="shared" si="12"/>
        <v>5</v>
      </c>
      <c r="J56" s="65">
        <f>VLOOKUP($A56,'Return Data'!$B$7:$R$2843,13,0)</f>
        <v>115.014</v>
      </c>
      <c r="K56" s="66">
        <f t="shared" si="13"/>
        <v>6</v>
      </c>
      <c r="L56" s="65">
        <f>VLOOKUP($A56,'Return Data'!$B$7:$R$2843,17,0)</f>
        <v>15.695499999999999</v>
      </c>
      <c r="M56" s="66">
        <f t="shared" si="17"/>
        <v>34</v>
      </c>
      <c r="N56" s="65">
        <f>VLOOKUP($A56,'Return Data'!$B$7:$R$2843,14,0)</f>
        <v>3.5503</v>
      </c>
      <c r="O56" s="66">
        <f>RANK(N56,N$8:N$73,0)</f>
        <v>52</v>
      </c>
      <c r="P56" s="65"/>
      <c r="Q56" s="66"/>
      <c r="R56" s="65">
        <f>VLOOKUP($A56,'Return Data'!$B$7:$R$2843,16,0)</f>
        <v>8.0572999999999997</v>
      </c>
      <c r="S56" s="67">
        <f t="shared" si="16"/>
        <v>56</v>
      </c>
    </row>
    <row r="57" spans="1:19" x14ac:dyDescent="0.3">
      <c r="A57" s="63" t="s">
        <v>315</v>
      </c>
      <c r="B57" s="64">
        <f>VLOOKUP($A57,'Return Data'!$B$7:$R$2843,3,0)</f>
        <v>44341</v>
      </c>
      <c r="C57" s="65">
        <f>VLOOKUP($A57,'Return Data'!$B$7:$R$2843,4,0)</f>
        <v>12.2203</v>
      </c>
      <c r="D57" s="65">
        <f>VLOOKUP($A57,'Return Data'!$B$7:$R$2843,10,0)</f>
        <v>17.719100000000001</v>
      </c>
      <c r="E57" s="66">
        <f t="shared" si="10"/>
        <v>4</v>
      </c>
      <c r="F57" s="65">
        <f>VLOOKUP($A57,'Return Data'!$B$7:$R$2843,11,0)</f>
        <v>47.6113</v>
      </c>
      <c r="G57" s="66">
        <f t="shared" si="11"/>
        <v>4</v>
      </c>
      <c r="H57" s="65">
        <f>VLOOKUP($A57,'Return Data'!$B$7:$R$2843,12,0)</f>
        <v>60.480899999999998</v>
      </c>
      <c r="I57" s="66">
        <f t="shared" si="12"/>
        <v>4</v>
      </c>
      <c r="J57" s="65">
        <f>VLOOKUP($A57,'Return Data'!$B$7:$R$2843,13,0)</f>
        <v>119.1746</v>
      </c>
      <c r="K57" s="66">
        <f t="shared" si="13"/>
        <v>4</v>
      </c>
      <c r="L57" s="65">
        <f>VLOOKUP($A57,'Return Data'!$B$7:$R$2843,17,0)</f>
        <v>16.846699999999998</v>
      </c>
      <c r="M57" s="66">
        <f t="shared" si="17"/>
        <v>25</v>
      </c>
      <c r="N57" s="65">
        <f>VLOOKUP($A57,'Return Data'!$B$7:$R$2843,14,0)</f>
        <v>3.5590999999999999</v>
      </c>
      <c r="O57" s="66">
        <f>RANK(N57,N$8:N$73,0)</f>
        <v>51</v>
      </c>
      <c r="P57" s="65"/>
      <c r="Q57" s="66"/>
      <c r="R57" s="65">
        <f>VLOOKUP($A57,'Return Data'!$B$7:$R$2843,16,0)</f>
        <v>4.9227999999999996</v>
      </c>
      <c r="S57" s="67">
        <f t="shared" si="16"/>
        <v>62</v>
      </c>
    </row>
    <row r="58" spans="1:19" x14ac:dyDescent="0.3">
      <c r="A58" s="63" t="s">
        <v>316</v>
      </c>
      <c r="B58" s="64">
        <f>VLOOKUP($A58,'Return Data'!$B$7:$R$2843,3,0)</f>
        <v>44341</v>
      </c>
      <c r="C58" s="65">
        <f>VLOOKUP($A58,'Return Data'!$B$7:$R$2843,4,0)</f>
        <v>11.1228</v>
      </c>
      <c r="D58" s="65">
        <f>VLOOKUP($A58,'Return Data'!$B$7:$R$2843,10,0)</f>
        <v>18.991</v>
      </c>
      <c r="E58" s="66">
        <f t="shared" si="10"/>
        <v>3</v>
      </c>
      <c r="F58" s="65">
        <f>VLOOKUP($A58,'Return Data'!$B$7:$R$2843,11,0)</f>
        <v>50.149799999999999</v>
      </c>
      <c r="G58" s="66">
        <f t="shared" si="11"/>
        <v>3</v>
      </c>
      <c r="H58" s="65">
        <f>VLOOKUP($A58,'Return Data'!$B$7:$R$2843,12,0)</f>
        <v>61.7485</v>
      </c>
      <c r="I58" s="66">
        <f t="shared" si="12"/>
        <v>2</v>
      </c>
      <c r="J58" s="65">
        <f>VLOOKUP($A58,'Return Data'!$B$7:$R$2843,13,0)</f>
        <v>125.8116</v>
      </c>
      <c r="K58" s="66">
        <f t="shared" si="13"/>
        <v>2</v>
      </c>
      <c r="L58" s="65">
        <f>VLOOKUP($A58,'Return Data'!$B$7:$R$2843,17,0)</f>
        <v>16.425599999999999</v>
      </c>
      <c r="M58" s="66">
        <f t="shared" si="17"/>
        <v>28</v>
      </c>
      <c r="N58" s="65"/>
      <c r="O58" s="66"/>
      <c r="P58" s="65"/>
      <c r="Q58" s="66"/>
      <c r="R58" s="65">
        <f>VLOOKUP($A58,'Return Data'!$B$7:$R$2843,16,0)</f>
        <v>2.9521000000000002</v>
      </c>
      <c r="S58" s="67">
        <f t="shared" si="16"/>
        <v>66</v>
      </c>
    </row>
    <row r="59" spans="1:19" x14ac:dyDescent="0.3">
      <c r="A59" s="63" t="s">
        <v>317</v>
      </c>
      <c r="B59" s="64">
        <f>VLOOKUP($A59,'Return Data'!$B$7:$R$2843,3,0)</f>
        <v>44341</v>
      </c>
      <c r="C59" s="65">
        <f>VLOOKUP($A59,'Return Data'!$B$7:$R$2843,4,0)</f>
        <v>12.1501</v>
      </c>
      <c r="D59" s="65">
        <f>VLOOKUP($A59,'Return Data'!$B$7:$R$2843,10,0)</f>
        <v>19.210999999999999</v>
      </c>
      <c r="E59" s="66">
        <f t="shared" si="10"/>
        <v>2</v>
      </c>
      <c r="F59" s="65">
        <f>VLOOKUP($A59,'Return Data'!$B$7:$R$2843,11,0)</f>
        <v>50.944200000000002</v>
      </c>
      <c r="G59" s="66">
        <f t="shared" si="11"/>
        <v>2</v>
      </c>
      <c r="H59" s="65">
        <f>VLOOKUP($A59,'Return Data'!$B$7:$R$2843,12,0)</f>
        <v>63.499000000000002</v>
      </c>
      <c r="I59" s="66">
        <f t="shared" si="12"/>
        <v>1</v>
      </c>
      <c r="J59" s="65">
        <f>VLOOKUP($A59,'Return Data'!$B$7:$R$2843,13,0)</f>
        <v>124.2047</v>
      </c>
      <c r="K59" s="66">
        <f t="shared" si="13"/>
        <v>3</v>
      </c>
      <c r="L59" s="65">
        <f>VLOOKUP($A59,'Return Data'!$B$7:$R$2843,17,0)</f>
        <v>17.824300000000001</v>
      </c>
      <c r="M59" s="66">
        <f t="shared" si="17"/>
        <v>21</v>
      </c>
      <c r="N59" s="65">
        <f>VLOOKUP($A59,'Return Data'!$B$7:$R$2843,14,0)</f>
        <v>4.4546000000000001</v>
      </c>
      <c r="O59" s="66">
        <f>RANK(N59,N$8:N$73,0)</f>
        <v>50</v>
      </c>
      <c r="P59" s="65"/>
      <c r="Q59" s="66"/>
      <c r="R59" s="65">
        <f>VLOOKUP($A59,'Return Data'!$B$7:$R$2843,16,0)</f>
        <v>5.1334</v>
      </c>
      <c r="S59" s="67">
        <f t="shared" si="16"/>
        <v>61</v>
      </c>
    </row>
    <row r="60" spans="1:19" x14ac:dyDescent="0.3">
      <c r="A60" s="63" t="s">
        <v>318</v>
      </c>
      <c r="B60" s="64">
        <f>VLOOKUP($A60,'Return Data'!$B$7:$R$2843,3,0)</f>
        <v>44341</v>
      </c>
      <c r="C60" s="65">
        <f>VLOOKUP($A60,'Return Data'!$B$7:$R$2843,4,0)</f>
        <v>11.7529</v>
      </c>
      <c r="D60" s="65">
        <f>VLOOKUP($A60,'Return Data'!$B$7:$R$2843,10,0)</f>
        <v>15.480399999999999</v>
      </c>
      <c r="E60" s="66">
        <f t="shared" si="10"/>
        <v>6</v>
      </c>
      <c r="F60" s="65">
        <f>VLOOKUP($A60,'Return Data'!$B$7:$R$2843,11,0)</f>
        <v>46.738799999999998</v>
      </c>
      <c r="G60" s="66">
        <f t="shared" si="11"/>
        <v>6</v>
      </c>
      <c r="H60" s="65">
        <f>VLOOKUP($A60,'Return Data'!$B$7:$R$2843,12,0)</f>
        <v>55.517200000000003</v>
      </c>
      <c r="I60" s="66">
        <f t="shared" si="12"/>
        <v>6</v>
      </c>
      <c r="J60" s="65">
        <f>VLOOKUP($A60,'Return Data'!$B$7:$R$2843,13,0)</f>
        <v>117.2801</v>
      </c>
      <c r="K60" s="66">
        <f t="shared" si="13"/>
        <v>5</v>
      </c>
      <c r="L60" s="65">
        <f>VLOOKUP($A60,'Return Data'!$B$7:$R$2843,17,0)</f>
        <v>16.0472</v>
      </c>
      <c r="M60" s="66">
        <f t="shared" si="17"/>
        <v>30</v>
      </c>
      <c r="N60" s="65"/>
      <c r="O60" s="66"/>
      <c r="P60" s="65"/>
      <c r="Q60" s="66"/>
      <c r="R60" s="65">
        <f>VLOOKUP($A60,'Return Data'!$B$7:$R$2843,16,0)</f>
        <v>5.2412999999999998</v>
      </c>
      <c r="S60" s="67">
        <f t="shared" si="16"/>
        <v>60</v>
      </c>
    </row>
    <row r="61" spans="1:19" x14ac:dyDescent="0.3">
      <c r="A61" s="63" t="s">
        <v>319</v>
      </c>
      <c r="B61" s="64">
        <f>VLOOKUP($A61,'Return Data'!$B$7:$R$2843,3,0)</f>
        <v>44341</v>
      </c>
      <c r="C61" s="65">
        <f>VLOOKUP($A61,'Return Data'!$B$7:$R$2843,4,0)</f>
        <v>20.0733</v>
      </c>
      <c r="D61" s="65">
        <f>VLOOKUP($A61,'Return Data'!$B$7:$R$2843,10,0)</f>
        <v>2.0021</v>
      </c>
      <c r="E61" s="66">
        <f t="shared" si="10"/>
        <v>48</v>
      </c>
      <c r="F61" s="65">
        <f>VLOOKUP($A61,'Return Data'!$B$7:$R$2843,11,0)</f>
        <v>22.226800000000001</v>
      </c>
      <c r="G61" s="66">
        <f t="shared" si="11"/>
        <v>38</v>
      </c>
      <c r="H61" s="65">
        <f>VLOOKUP($A61,'Return Data'!$B$7:$R$2843,12,0)</f>
        <v>32.995699999999999</v>
      </c>
      <c r="I61" s="66">
        <f t="shared" si="12"/>
        <v>45</v>
      </c>
      <c r="J61" s="65">
        <f>VLOOKUP($A61,'Return Data'!$B$7:$R$2843,13,0)</f>
        <v>71.731099999999998</v>
      </c>
      <c r="K61" s="66">
        <f t="shared" si="13"/>
        <v>37</v>
      </c>
      <c r="L61" s="65">
        <f>VLOOKUP($A61,'Return Data'!$B$7:$R$2843,17,0)</f>
        <v>16.042000000000002</v>
      </c>
      <c r="M61" s="66">
        <f t="shared" si="17"/>
        <v>31</v>
      </c>
      <c r="N61" s="65">
        <f>VLOOKUP($A61,'Return Data'!$B$7:$R$2843,14,0)</f>
        <v>11.6408</v>
      </c>
      <c r="O61" s="66">
        <f>RANK(N61,N$8:N$73,0)</f>
        <v>23</v>
      </c>
      <c r="P61" s="65"/>
      <c r="Q61" s="66"/>
      <c r="R61" s="65">
        <f>VLOOKUP($A61,'Return Data'!$B$7:$R$2843,16,0)</f>
        <v>14.396100000000001</v>
      </c>
      <c r="S61" s="67">
        <f t="shared" si="16"/>
        <v>29</v>
      </c>
    </row>
    <row r="62" spans="1:19" x14ac:dyDescent="0.3">
      <c r="A62" s="63" t="s">
        <v>320</v>
      </c>
      <c r="B62" s="64">
        <f>VLOOKUP($A62,'Return Data'!$B$7:$R$2843,3,0)</f>
        <v>44341</v>
      </c>
      <c r="C62" s="65">
        <f>VLOOKUP($A62,'Return Data'!$B$7:$R$2843,4,0)</f>
        <v>18.435600000000001</v>
      </c>
      <c r="D62" s="65">
        <f>VLOOKUP($A62,'Return Data'!$B$7:$R$2843,10,0)</f>
        <v>2.3738999999999999</v>
      </c>
      <c r="E62" s="66">
        <f t="shared" si="10"/>
        <v>42</v>
      </c>
      <c r="F62" s="65">
        <f>VLOOKUP($A62,'Return Data'!$B$7:$R$2843,11,0)</f>
        <v>23.142900000000001</v>
      </c>
      <c r="G62" s="66">
        <f t="shared" si="11"/>
        <v>37</v>
      </c>
      <c r="H62" s="65">
        <f>VLOOKUP($A62,'Return Data'!$B$7:$R$2843,12,0)</f>
        <v>34.2988</v>
      </c>
      <c r="I62" s="66">
        <f t="shared" si="12"/>
        <v>40</v>
      </c>
      <c r="J62" s="65">
        <f>VLOOKUP($A62,'Return Data'!$B$7:$R$2843,13,0)</f>
        <v>73.565399999999997</v>
      </c>
      <c r="K62" s="66">
        <f t="shared" si="13"/>
        <v>32</v>
      </c>
      <c r="L62" s="65">
        <f>VLOOKUP($A62,'Return Data'!$B$7:$R$2843,17,0)</f>
        <v>15.4284</v>
      </c>
      <c r="M62" s="66">
        <f t="shared" si="17"/>
        <v>35</v>
      </c>
      <c r="N62" s="65">
        <f>VLOOKUP($A62,'Return Data'!$B$7:$R$2843,14,0)</f>
        <v>11.229699999999999</v>
      </c>
      <c r="O62" s="66">
        <f>RANK(N62,N$8:N$73,0)</f>
        <v>26</v>
      </c>
      <c r="P62" s="65">
        <f>VLOOKUP($A62,'Return Data'!$B$7:$R$2843,15,0)</f>
        <v>14.452500000000001</v>
      </c>
      <c r="Q62" s="66">
        <f>RANK(P62,P$8:P$73,0)</f>
        <v>18</v>
      </c>
      <c r="R62" s="65">
        <f>VLOOKUP($A62,'Return Data'!$B$7:$R$2843,16,0)</f>
        <v>10.4224</v>
      </c>
      <c r="S62" s="67">
        <f t="shared" si="16"/>
        <v>52</v>
      </c>
    </row>
    <row r="63" spans="1:19" x14ac:dyDescent="0.3">
      <c r="A63" s="63" t="s">
        <v>321</v>
      </c>
      <c r="B63" s="64">
        <f>VLOOKUP($A63,'Return Data'!$B$7:$R$2843,3,0)</f>
        <v>44341</v>
      </c>
      <c r="C63" s="65">
        <f>VLOOKUP($A63,'Return Data'!$B$7:$R$2843,4,0)</f>
        <v>13.637600000000001</v>
      </c>
      <c r="D63" s="65">
        <f>VLOOKUP($A63,'Return Data'!$B$7:$R$2843,10,0)</f>
        <v>14.2608</v>
      </c>
      <c r="E63" s="66">
        <f t="shared" si="10"/>
        <v>7</v>
      </c>
      <c r="F63" s="65">
        <f>VLOOKUP($A63,'Return Data'!$B$7:$R$2843,11,0)</f>
        <v>45.051499999999997</v>
      </c>
      <c r="G63" s="66">
        <f t="shared" si="11"/>
        <v>7</v>
      </c>
      <c r="H63" s="65">
        <f>VLOOKUP($A63,'Return Data'!$B$7:$R$2843,12,0)</f>
        <v>55.517000000000003</v>
      </c>
      <c r="I63" s="66">
        <f t="shared" si="12"/>
        <v>7</v>
      </c>
      <c r="J63" s="65">
        <f>VLOOKUP($A63,'Return Data'!$B$7:$R$2843,13,0)</f>
        <v>104.9442</v>
      </c>
      <c r="K63" s="66">
        <f t="shared" si="13"/>
        <v>7</v>
      </c>
      <c r="L63" s="65">
        <f>VLOOKUP($A63,'Return Data'!$B$7:$R$2843,17,0)</f>
        <v>16.355899999999998</v>
      </c>
      <c r="M63" s="66">
        <f t="shared" si="17"/>
        <v>29</v>
      </c>
      <c r="N63" s="65"/>
      <c r="O63" s="66"/>
      <c r="P63" s="65"/>
      <c r="Q63" s="66"/>
      <c r="R63" s="65">
        <f>VLOOKUP($A63,'Return Data'!$B$7:$R$2843,16,0)</f>
        <v>11.263299999999999</v>
      </c>
      <c r="S63" s="67">
        <f t="shared" si="16"/>
        <v>47</v>
      </c>
    </row>
    <row r="64" spans="1:19" x14ac:dyDescent="0.3">
      <c r="A64" s="63" t="s">
        <v>322</v>
      </c>
      <c r="B64" s="64">
        <f>VLOOKUP($A64,'Return Data'!$B$7:$R$2843,3,0)</f>
        <v>44341</v>
      </c>
      <c r="C64" s="65">
        <f>VLOOKUP($A64,'Return Data'!$B$7:$R$2843,4,0)</f>
        <v>24.049299999999999</v>
      </c>
      <c r="D64" s="65">
        <f>VLOOKUP($A64,'Return Data'!$B$7:$R$2843,10,0)</f>
        <v>-0.40500000000000003</v>
      </c>
      <c r="E64" s="66">
        <f t="shared" si="10"/>
        <v>63</v>
      </c>
      <c r="F64" s="65">
        <f>VLOOKUP($A64,'Return Data'!$B$7:$R$2843,11,0)</f>
        <v>20.6313</v>
      </c>
      <c r="G64" s="66">
        <f t="shared" si="11"/>
        <v>51</v>
      </c>
      <c r="H64" s="65">
        <f>VLOOKUP($A64,'Return Data'!$B$7:$R$2843,12,0)</f>
        <v>33.213500000000003</v>
      </c>
      <c r="I64" s="66">
        <f t="shared" si="12"/>
        <v>44</v>
      </c>
      <c r="J64" s="65">
        <f>VLOOKUP($A64,'Return Data'!$B$7:$R$2843,13,0)</f>
        <v>67.589799999999997</v>
      </c>
      <c r="K64" s="66">
        <f t="shared" si="13"/>
        <v>48</v>
      </c>
      <c r="L64" s="65">
        <f>VLOOKUP($A64,'Return Data'!$B$7:$R$2843,17,0)</f>
        <v>13.702</v>
      </c>
      <c r="M64" s="66">
        <f t="shared" si="17"/>
        <v>43</v>
      </c>
      <c r="N64" s="65">
        <f>VLOOKUP($A64,'Return Data'!$B$7:$R$2843,14,0)</f>
        <v>11.605700000000001</v>
      </c>
      <c r="O64" s="66">
        <f t="shared" ref="O64:O69" si="18">RANK(N64,N$8:N$73,0)</f>
        <v>24</v>
      </c>
      <c r="P64" s="65">
        <f>VLOOKUP($A64,'Return Data'!$B$7:$R$2843,15,0)</f>
        <v>14.6195</v>
      </c>
      <c r="Q64" s="66">
        <f>RANK(P64,P$8:P$73,0)</f>
        <v>17</v>
      </c>
      <c r="R64" s="65">
        <f>VLOOKUP($A64,'Return Data'!$B$7:$R$2843,16,0)</f>
        <v>14.1762</v>
      </c>
      <c r="S64" s="67">
        <f t="shared" si="16"/>
        <v>30</v>
      </c>
    </row>
    <row r="65" spans="1:19" x14ac:dyDescent="0.3">
      <c r="A65" s="63" t="s">
        <v>323</v>
      </c>
      <c r="B65" s="64">
        <f>VLOOKUP($A65,'Return Data'!$B$7:$R$2843,3,0)</f>
        <v>44341</v>
      </c>
      <c r="C65" s="65">
        <f>VLOOKUP($A65,'Return Data'!$B$7:$R$2843,4,0)</f>
        <v>154.031967614221</v>
      </c>
      <c r="D65" s="65">
        <f>VLOOKUP($A65,'Return Data'!$B$7:$R$2843,10,0)</f>
        <v>3.2050999999999998</v>
      </c>
      <c r="E65" s="66">
        <f t="shared" si="10"/>
        <v>35</v>
      </c>
      <c r="F65" s="65">
        <f>VLOOKUP($A65,'Return Data'!$B$7:$R$2843,11,0)</f>
        <v>18.0105</v>
      </c>
      <c r="G65" s="66">
        <f t="shared" si="11"/>
        <v>57</v>
      </c>
      <c r="H65" s="65">
        <f>VLOOKUP($A65,'Return Data'!$B$7:$R$2843,12,0)</f>
        <v>27.649100000000001</v>
      </c>
      <c r="I65" s="66">
        <f t="shared" si="12"/>
        <v>61</v>
      </c>
      <c r="J65" s="65">
        <f>VLOOKUP($A65,'Return Data'!$B$7:$R$2843,13,0)</f>
        <v>56.721299999999999</v>
      </c>
      <c r="K65" s="66">
        <f t="shared" si="13"/>
        <v>61</v>
      </c>
      <c r="L65" s="65">
        <f>VLOOKUP($A65,'Return Data'!$B$7:$R$2843,17,0)</f>
        <v>12.8451</v>
      </c>
      <c r="M65" s="66">
        <f t="shared" si="17"/>
        <v>49</v>
      </c>
      <c r="N65" s="65">
        <f>VLOOKUP($A65,'Return Data'!$B$7:$R$2843,14,0)</f>
        <v>9.9451999999999998</v>
      </c>
      <c r="O65" s="66">
        <f t="shared" si="18"/>
        <v>32</v>
      </c>
      <c r="P65" s="65">
        <f>VLOOKUP($A65,'Return Data'!$B$7:$R$2843,15,0)</f>
        <v>14.4026</v>
      </c>
      <c r="Q65" s="66">
        <f>RANK(P65,P$8:P$73,0)</f>
        <v>19</v>
      </c>
      <c r="R65" s="65">
        <f>VLOOKUP($A65,'Return Data'!$B$7:$R$2843,16,0)</f>
        <v>11.478</v>
      </c>
      <c r="S65" s="67">
        <f t="shared" si="16"/>
        <v>42</v>
      </c>
    </row>
    <row r="66" spans="1:19" x14ac:dyDescent="0.3">
      <c r="A66" s="63" t="s">
        <v>324</v>
      </c>
      <c r="B66" s="64">
        <f>VLOOKUP($A66,'Return Data'!$B$7:$R$2843,3,0)</f>
        <v>44341</v>
      </c>
      <c r="C66" s="65">
        <f>VLOOKUP($A66,'Return Data'!$B$7:$R$2843,4,0)</f>
        <v>34.520000000000003</v>
      </c>
      <c r="D66" s="65">
        <f>VLOOKUP($A66,'Return Data'!$B$7:$R$2843,10,0)</f>
        <v>1.7688999999999999</v>
      </c>
      <c r="E66" s="66">
        <f t="shared" si="10"/>
        <v>52</v>
      </c>
      <c r="F66" s="65">
        <f>VLOOKUP($A66,'Return Data'!$B$7:$R$2843,11,0)</f>
        <v>21.080300000000001</v>
      </c>
      <c r="G66" s="66">
        <f t="shared" si="11"/>
        <v>47</v>
      </c>
      <c r="H66" s="65">
        <f>VLOOKUP($A66,'Return Data'!$B$7:$R$2843,12,0)</f>
        <v>31.5549</v>
      </c>
      <c r="I66" s="66">
        <f t="shared" si="12"/>
        <v>53</v>
      </c>
      <c r="J66" s="65">
        <f>VLOOKUP($A66,'Return Data'!$B$7:$R$2843,13,0)</f>
        <v>67.980500000000006</v>
      </c>
      <c r="K66" s="66">
        <f t="shared" si="13"/>
        <v>47</v>
      </c>
      <c r="L66" s="65">
        <f>VLOOKUP($A66,'Return Data'!$B$7:$R$2843,17,0)</f>
        <v>18.476199999999999</v>
      </c>
      <c r="M66" s="66">
        <f t="shared" si="17"/>
        <v>18</v>
      </c>
      <c r="N66" s="65">
        <f>VLOOKUP($A66,'Return Data'!$B$7:$R$2843,14,0)</f>
        <v>13.6785</v>
      </c>
      <c r="O66" s="66">
        <f t="shared" si="18"/>
        <v>15</v>
      </c>
      <c r="P66" s="65">
        <f>VLOOKUP($A66,'Return Data'!$B$7:$R$2843,15,0)</f>
        <v>12.819699999999999</v>
      </c>
      <c r="Q66" s="66">
        <f>RANK(P66,P$8:P$73,0)</f>
        <v>25</v>
      </c>
      <c r="R66" s="65">
        <f>VLOOKUP($A66,'Return Data'!$B$7:$R$2843,16,0)</f>
        <v>14.044700000000001</v>
      </c>
      <c r="S66" s="67">
        <f t="shared" si="16"/>
        <v>32</v>
      </c>
    </row>
    <row r="67" spans="1:19" x14ac:dyDescent="0.3">
      <c r="A67" s="63" t="s">
        <v>325</v>
      </c>
      <c r="B67" s="64">
        <f>VLOOKUP($A67,'Return Data'!$B$7:$R$2843,3,0)</f>
        <v>44341</v>
      </c>
      <c r="C67" s="65">
        <f>VLOOKUP($A67,'Return Data'!$B$7:$R$2843,4,0)</f>
        <v>19.259</v>
      </c>
      <c r="D67" s="65">
        <f>VLOOKUP($A67,'Return Data'!$B$7:$R$2843,10,0)</f>
        <v>6.1586999999999996</v>
      </c>
      <c r="E67" s="66">
        <f t="shared" si="10"/>
        <v>23</v>
      </c>
      <c r="F67" s="65">
        <f>VLOOKUP($A67,'Return Data'!$B$7:$R$2843,11,0)</f>
        <v>31.931699999999999</v>
      </c>
      <c r="G67" s="66">
        <f t="shared" si="11"/>
        <v>12</v>
      </c>
      <c r="H67" s="65">
        <f>VLOOKUP($A67,'Return Data'!$B$7:$R$2843,12,0)</f>
        <v>43.220500000000001</v>
      </c>
      <c r="I67" s="66">
        <f t="shared" si="12"/>
        <v>13</v>
      </c>
      <c r="J67" s="65">
        <f>VLOOKUP($A67,'Return Data'!$B$7:$R$2843,13,0)</f>
        <v>89.508600000000001</v>
      </c>
      <c r="K67" s="66">
        <f t="shared" si="13"/>
        <v>15</v>
      </c>
      <c r="L67" s="65">
        <f>VLOOKUP($A67,'Return Data'!$B$7:$R$2843,17,0)</f>
        <v>17.2075</v>
      </c>
      <c r="M67" s="66">
        <f t="shared" si="17"/>
        <v>23</v>
      </c>
      <c r="N67" s="65">
        <f>VLOOKUP($A67,'Return Data'!$B$7:$R$2843,14,0)</f>
        <v>10.989699999999999</v>
      </c>
      <c r="O67" s="66">
        <f t="shared" si="18"/>
        <v>27</v>
      </c>
      <c r="P67" s="65"/>
      <c r="Q67" s="66"/>
      <c r="R67" s="65">
        <f>VLOOKUP($A67,'Return Data'!$B$7:$R$2843,16,0)</f>
        <v>13.554</v>
      </c>
      <c r="S67" s="67">
        <f t="shared" si="16"/>
        <v>35</v>
      </c>
    </row>
    <row r="68" spans="1:19" x14ac:dyDescent="0.3">
      <c r="A68" s="63" t="s">
        <v>326</v>
      </c>
      <c r="B68" s="64">
        <f>VLOOKUP($A68,'Return Data'!$B$7:$R$2843,3,0)</f>
        <v>44341</v>
      </c>
      <c r="C68" s="65">
        <f>VLOOKUP($A68,'Return Data'!$B$7:$R$2843,4,0)</f>
        <v>14.0555</v>
      </c>
      <c r="D68" s="65">
        <f>VLOOKUP($A68,'Return Data'!$B$7:$R$2843,10,0)</f>
        <v>6.1185</v>
      </c>
      <c r="E68" s="66">
        <f t="shared" si="10"/>
        <v>24</v>
      </c>
      <c r="F68" s="65">
        <f>VLOOKUP($A68,'Return Data'!$B$7:$R$2843,11,0)</f>
        <v>34.281399999999998</v>
      </c>
      <c r="G68" s="66">
        <f t="shared" si="11"/>
        <v>10</v>
      </c>
      <c r="H68" s="65">
        <f>VLOOKUP($A68,'Return Data'!$B$7:$R$2843,12,0)</f>
        <v>46.146599999999999</v>
      </c>
      <c r="I68" s="66">
        <f t="shared" si="12"/>
        <v>10</v>
      </c>
      <c r="J68" s="65">
        <f>VLOOKUP($A68,'Return Data'!$B$7:$R$2843,13,0)</f>
        <v>89.083200000000005</v>
      </c>
      <c r="K68" s="66">
        <f t="shared" si="13"/>
        <v>16</v>
      </c>
      <c r="L68" s="65">
        <f>VLOOKUP($A68,'Return Data'!$B$7:$R$2843,17,0)</f>
        <v>13.695600000000001</v>
      </c>
      <c r="M68" s="66">
        <f t="shared" si="17"/>
        <v>44</v>
      </c>
      <c r="N68" s="65">
        <f>VLOOKUP($A68,'Return Data'!$B$7:$R$2843,14,0)</f>
        <v>9.1933000000000007</v>
      </c>
      <c r="O68" s="66">
        <f t="shared" si="18"/>
        <v>38</v>
      </c>
      <c r="P68" s="65"/>
      <c r="Q68" s="66"/>
      <c r="R68" s="65">
        <f>VLOOKUP($A68,'Return Data'!$B$7:$R$2843,16,0)</f>
        <v>8.1765000000000008</v>
      </c>
      <c r="S68" s="67">
        <f t="shared" si="16"/>
        <v>55</v>
      </c>
    </row>
    <row r="69" spans="1:19" x14ac:dyDescent="0.3">
      <c r="A69" s="63" t="s">
        <v>327</v>
      </c>
      <c r="B69" s="64">
        <f>VLOOKUP($A69,'Return Data'!$B$7:$R$2843,3,0)</f>
        <v>44341</v>
      </c>
      <c r="C69" s="65">
        <f>VLOOKUP($A69,'Return Data'!$B$7:$R$2843,4,0)</f>
        <v>12.998900000000001</v>
      </c>
      <c r="D69" s="65">
        <f>VLOOKUP($A69,'Return Data'!$B$7:$R$2843,10,0)</f>
        <v>5.3540999999999999</v>
      </c>
      <c r="E69" s="66">
        <f t="shared" si="10"/>
        <v>25</v>
      </c>
      <c r="F69" s="65">
        <f>VLOOKUP($A69,'Return Data'!$B$7:$R$2843,11,0)</f>
        <v>33.21</v>
      </c>
      <c r="G69" s="66">
        <f t="shared" si="11"/>
        <v>11</v>
      </c>
      <c r="H69" s="65">
        <f>VLOOKUP($A69,'Return Data'!$B$7:$R$2843,12,0)</f>
        <v>43.942799999999998</v>
      </c>
      <c r="I69" s="66">
        <f t="shared" si="12"/>
        <v>11</v>
      </c>
      <c r="J69" s="65">
        <f>VLOOKUP($A69,'Return Data'!$B$7:$R$2843,13,0)</f>
        <v>83.481099999999998</v>
      </c>
      <c r="K69" s="66">
        <f t="shared" si="13"/>
        <v>18</v>
      </c>
      <c r="L69" s="65">
        <f>VLOOKUP($A69,'Return Data'!$B$7:$R$2843,17,0)</f>
        <v>13.932700000000001</v>
      </c>
      <c r="M69" s="66">
        <f t="shared" si="17"/>
        <v>42</v>
      </c>
      <c r="N69" s="65">
        <f>VLOOKUP($A69,'Return Data'!$B$7:$R$2843,14,0)</f>
        <v>9.9304000000000006</v>
      </c>
      <c r="O69" s="66">
        <f t="shared" si="18"/>
        <v>33</v>
      </c>
      <c r="P69" s="65"/>
      <c r="Q69" s="66"/>
      <c r="R69" s="65">
        <f>VLOOKUP($A69,'Return Data'!$B$7:$R$2843,16,0)</f>
        <v>6.5095999999999998</v>
      </c>
      <c r="S69" s="67">
        <f t="shared" si="16"/>
        <v>59</v>
      </c>
    </row>
    <row r="70" spans="1:19" x14ac:dyDescent="0.3">
      <c r="A70" s="63" t="s">
        <v>328</v>
      </c>
      <c r="B70" s="64">
        <f>VLOOKUP($A70,'Return Data'!$B$7:$R$2843,3,0)</f>
        <v>44341</v>
      </c>
      <c r="C70" s="65">
        <f>VLOOKUP($A70,'Return Data'!$B$7:$R$2843,4,0)</f>
        <v>11.0519</v>
      </c>
      <c r="D70" s="65">
        <f>VLOOKUP($A70,'Return Data'!$B$7:$R$2843,10,0)</f>
        <v>1.8242</v>
      </c>
      <c r="E70" s="66">
        <f t="shared" si="10"/>
        <v>51</v>
      </c>
      <c r="F70" s="65">
        <f>VLOOKUP($A70,'Return Data'!$B$7:$R$2843,11,0)</f>
        <v>21.914300000000001</v>
      </c>
      <c r="G70" s="66">
        <f t="shared" si="11"/>
        <v>43</v>
      </c>
      <c r="H70" s="65">
        <f>VLOOKUP($A70,'Return Data'!$B$7:$R$2843,12,0)</f>
        <v>29.714099999999998</v>
      </c>
      <c r="I70" s="66">
        <f t="shared" si="12"/>
        <v>55</v>
      </c>
      <c r="J70" s="65">
        <f>VLOOKUP($A70,'Return Data'!$B$7:$R$2843,13,0)</f>
        <v>62.477800000000002</v>
      </c>
      <c r="K70" s="66">
        <f t="shared" si="13"/>
        <v>55</v>
      </c>
      <c r="L70" s="65">
        <f>VLOOKUP($A70,'Return Data'!$B$7:$R$2843,17,0)</f>
        <v>11.5482</v>
      </c>
      <c r="M70" s="66">
        <f t="shared" si="17"/>
        <v>56</v>
      </c>
      <c r="N70" s="65"/>
      <c r="O70" s="66"/>
      <c r="P70" s="65"/>
      <c r="Q70" s="66"/>
      <c r="R70" s="65">
        <f>VLOOKUP($A70,'Return Data'!$B$7:$R$2843,16,0)</f>
        <v>3.03</v>
      </c>
      <c r="S70" s="67">
        <f t="shared" si="16"/>
        <v>65</v>
      </c>
    </row>
    <row r="71" spans="1:19" x14ac:dyDescent="0.3">
      <c r="A71" s="63" t="s">
        <v>329</v>
      </c>
      <c r="B71" s="64">
        <f>VLOOKUP($A71,'Return Data'!$B$7:$R$2843,3,0)</f>
        <v>44341</v>
      </c>
      <c r="C71" s="65">
        <f>VLOOKUP($A71,'Return Data'!$B$7:$R$2843,4,0)</f>
        <v>11.5268</v>
      </c>
      <c r="D71" s="65">
        <f>VLOOKUP($A71,'Return Data'!$B$7:$R$2843,10,0)</f>
        <v>1.8664000000000001</v>
      </c>
      <c r="E71" s="66">
        <f t="shared" si="10"/>
        <v>49</v>
      </c>
      <c r="F71" s="65">
        <f>VLOOKUP($A71,'Return Data'!$B$7:$R$2843,11,0)</f>
        <v>21.241599999999998</v>
      </c>
      <c r="G71" s="66">
        <f t="shared" si="11"/>
        <v>46</v>
      </c>
      <c r="H71" s="65">
        <f>VLOOKUP($A71,'Return Data'!$B$7:$R$2843,12,0)</f>
        <v>29.099699999999999</v>
      </c>
      <c r="I71" s="66">
        <f t="shared" si="12"/>
        <v>56</v>
      </c>
      <c r="J71" s="65">
        <f>VLOOKUP($A71,'Return Data'!$B$7:$R$2843,13,0)</f>
        <v>60.881</v>
      </c>
      <c r="K71" s="66">
        <f t="shared" si="13"/>
        <v>56</v>
      </c>
      <c r="L71" s="65">
        <f>VLOOKUP($A71,'Return Data'!$B$7:$R$2843,17,0)</f>
        <v>12.4786</v>
      </c>
      <c r="M71" s="66">
        <f t="shared" si="17"/>
        <v>51</v>
      </c>
      <c r="N71" s="65"/>
      <c r="O71" s="66"/>
      <c r="P71" s="65"/>
      <c r="Q71" s="66"/>
      <c r="R71" s="65">
        <f>VLOOKUP($A71,'Return Data'!$B$7:$R$2843,16,0)</f>
        <v>4.5926</v>
      </c>
      <c r="S71" s="67">
        <f t="shared" si="16"/>
        <v>64</v>
      </c>
    </row>
    <row r="72" spans="1:19" x14ac:dyDescent="0.3">
      <c r="A72" s="63" t="s">
        <v>330</v>
      </c>
      <c r="B72" s="64">
        <f>VLOOKUP($A72,'Return Data'!$B$7:$R$2843,3,0)</f>
        <v>44341</v>
      </c>
      <c r="C72" s="65">
        <f>VLOOKUP($A72,'Return Data'!$B$7:$R$2843,4,0)</f>
        <v>122.6859</v>
      </c>
      <c r="D72" s="65">
        <f>VLOOKUP($A72,'Return Data'!$B$7:$R$2843,10,0)</f>
        <v>2.3313000000000001</v>
      </c>
      <c r="E72" s="66">
        <f t="shared" ref="E72:E73" si="19">RANK(D72,D$8:D$73,0)</f>
        <v>43</v>
      </c>
      <c r="F72" s="65">
        <f>VLOOKUP($A72,'Return Data'!$B$7:$R$2843,11,0)</f>
        <v>20.9648</v>
      </c>
      <c r="G72" s="66">
        <f t="shared" ref="G72:G73" si="20">RANK(F72,F$8:F$73,0)</f>
        <v>49</v>
      </c>
      <c r="H72" s="65">
        <f>VLOOKUP($A72,'Return Data'!$B$7:$R$2843,12,0)</f>
        <v>34.6432</v>
      </c>
      <c r="I72" s="66">
        <f t="shared" ref="I72:I73" si="21">RANK(H72,H$8:H$73,0)</f>
        <v>37</v>
      </c>
      <c r="J72" s="65">
        <f>VLOOKUP($A72,'Return Data'!$B$7:$R$2843,13,0)</f>
        <v>70.538300000000007</v>
      </c>
      <c r="K72" s="66">
        <f t="shared" ref="K72:K73" si="22">RANK(J72,J$8:J$73,0)</f>
        <v>40</v>
      </c>
      <c r="L72" s="65">
        <f>VLOOKUP($A72,'Return Data'!$B$7:$R$2843,17,0)</f>
        <v>18.495899999999999</v>
      </c>
      <c r="M72" s="66">
        <f t="shared" si="17"/>
        <v>17</v>
      </c>
      <c r="N72" s="65">
        <f>VLOOKUP($A72,'Return Data'!$B$7:$R$2843,14,0)</f>
        <v>12.745900000000001</v>
      </c>
      <c r="O72" s="66">
        <f>RANK(N72,N$8:N$73,0)</f>
        <v>20</v>
      </c>
      <c r="P72" s="65">
        <f>VLOOKUP($A72,'Return Data'!$B$7:$R$2843,15,0)</f>
        <v>14.1539</v>
      </c>
      <c r="Q72" s="66">
        <f>RANK(P72,P$8:P$73,0)</f>
        <v>20</v>
      </c>
      <c r="R72" s="65">
        <f>VLOOKUP($A72,'Return Data'!$B$7:$R$2843,16,0)</f>
        <v>11.693199999999999</v>
      </c>
      <c r="S72" s="67">
        <f t="shared" ref="S72:S73" si="23">RANK(R72,R$8:R$73,0)</f>
        <v>41</v>
      </c>
    </row>
    <row r="73" spans="1:19" x14ac:dyDescent="0.3">
      <c r="A73" s="63" t="s">
        <v>331</v>
      </c>
      <c r="B73" s="64">
        <f>VLOOKUP($A73,'Return Data'!$B$7:$R$2843,3,0)</f>
        <v>44341</v>
      </c>
      <c r="C73" s="65">
        <f>VLOOKUP($A73,'Return Data'!$B$7:$R$2843,4,0)</f>
        <v>196.08032727378099</v>
      </c>
      <c r="D73" s="65">
        <f>VLOOKUP($A73,'Return Data'!$B$7:$R$2843,10,0)</f>
        <v>1.4258999999999999</v>
      </c>
      <c r="E73" s="66">
        <f t="shared" si="19"/>
        <v>53</v>
      </c>
      <c r="F73" s="65">
        <f>VLOOKUP($A73,'Return Data'!$B$7:$R$2843,11,0)</f>
        <v>18.889399999999998</v>
      </c>
      <c r="G73" s="66">
        <f t="shared" si="20"/>
        <v>56</v>
      </c>
      <c r="H73" s="65">
        <f>VLOOKUP($A73,'Return Data'!$B$7:$R$2843,12,0)</f>
        <v>31.4299</v>
      </c>
      <c r="I73" s="66">
        <f t="shared" si="21"/>
        <v>54</v>
      </c>
      <c r="J73" s="65">
        <f>VLOOKUP($A73,'Return Data'!$B$7:$R$2843,13,0)</f>
        <v>65.747600000000006</v>
      </c>
      <c r="K73" s="66">
        <f t="shared" si="22"/>
        <v>52</v>
      </c>
      <c r="L73" s="65">
        <f>VLOOKUP($A73,'Return Data'!$B$7:$R$2843,17,0)</f>
        <v>11.6289</v>
      </c>
      <c r="M73" s="66">
        <f t="shared" si="17"/>
        <v>55</v>
      </c>
      <c r="N73" s="65">
        <f>VLOOKUP($A73,'Return Data'!$B$7:$R$2843,14,0)</f>
        <v>10.1661</v>
      </c>
      <c r="O73" s="66">
        <f>RANK(N73,N$8:N$73,0)</f>
        <v>30</v>
      </c>
      <c r="P73" s="65">
        <f>VLOOKUP($A73,'Return Data'!$B$7:$R$2843,15,0)</f>
        <v>12.9339</v>
      </c>
      <c r="Q73" s="66">
        <f>RANK(P73,P$8:P$73,0)</f>
        <v>24</v>
      </c>
      <c r="R73" s="65">
        <f>VLOOKUP($A73,'Return Data'!$B$7:$R$2843,16,0)</f>
        <v>17.793099999999999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5.2578772727272725</v>
      </c>
      <c r="E75" s="74"/>
      <c r="F75" s="75">
        <f>AVERAGE(F8:F73)</f>
        <v>26.200186363636366</v>
      </c>
      <c r="G75" s="74"/>
      <c r="H75" s="75">
        <f>AVERAGE(H8:H73)</f>
        <v>37.932557575757578</v>
      </c>
      <c r="I75" s="74"/>
      <c r="J75" s="75">
        <f>AVERAGE(J8:J73)</f>
        <v>77.75863939393939</v>
      </c>
      <c r="K75" s="74"/>
      <c r="L75" s="75">
        <f>AVERAGE(L8:L73)</f>
        <v>17.257969841269837</v>
      </c>
      <c r="M75" s="74"/>
      <c r="N75" s="75">
        <f>AVERAGE(N8:N73)</f>
        <v>11.847753846153847</v>
      </c>
      <c r="O75" s="74"/>
      <c r="P75" s="75">
        <f>AVERAGE(P8:P73)</f>
        <v>14.687779487179487</v>
      </c>
      <c r="Q75" s="74"/>
      <c r="R75" s="75">
        <f>AVERAGE(R8:R73)</f>
        <v>13.866736363636363</v>
      </c>
      <c r="S75" s="76"/>
    </row>
    <row r="76" spans="1:19" x14ac:dyDescent="0.3">
      <c r="A76" s="73" t="s">
        <v>28</v>
      </c>
      <c r="B76" s="74"/>
      <c r="C76" s="74"/>
      <c r="D76" s="75">
        <f>MIN(D8:D73)</f>
        <v>-2.4742000000000002</v>
      </c>
      <c r="E76" s="74"/>
      <c r="F76" s="75">
        <f>MIN(F8:F73)</f>
        <v>10.7613</v>
      </c>
      <c r="G76" s="74"/>
      <c r="H76" s="75">
        <f>MIN(H8:H73)</f>
        <v>18.851500000000001</v>
      </c>
      <c r="I76" s="74"/>
      <c r="J76" s="75">
        <f>MIN(J8:J73)</f>
        <v>46.9726</v>
      </c>
      <c r="K76" s="74"/>
      <c r="L76" s="75">
        <f>MIN(L8:L73)</f>
        <v>7.3028000000000004</v>
      </c>
      <c r="M76" s="74"/>
      <c r="N76" s="75">
        <f>MIN(N8:N73)</f>
        <v>3.5503</v>
      </c>
      <c r="O76" s="74"/>
      <c r="P76" s="75">
        <f>MIN(P8:P73)</f>
        <v>8.7783999999999995</v>
      </c>
      <c r="Q76" s="74"/>
      <c r="R76" s="75">
        <f>MIN(R8:R73)</f>
        <v>2.9521000000000002</v>
      </c>
      <c r="S76" s="76"/>
    </row>
    <row r="77" spans="1:19" ht="15" thickBot="1" x14ac:dyDescent="0.35">
      <c r="A77" s="77" t="s">
        <v>29</v>
      </c>
      <c r="B77" s="78"/>
      <c r="C77" s="78"/>
      <c r="D77" s="79">
        <f>MAX(D8:D73)</f>
        <v>20.383600000000001</v>
      </c>
      <c r="E77" s="78"/>
      <c r="F77" s="79">
        <f>MAX(F8:F73)</f>
        <v>51.941200000000002</v>
      </c>
      <c r="G77" s="78"/>
      <c r="H77" s="79">
        <f>MAX(H8:H73)</f>
        <v>63.499000000000002</v>
      </c>
      <c r="I77" s="78"/>
      <c r="J77" s="79">
        <f>MAX(J8:J73)</f>
        <v>127.0145</v>
      </c>
      <c r="K77" s="78"/>
      <c r="L77" s="79">
        <f>MAX(L8:L73)</f>
        <v>39.498699999999999</v>
      </c>
      <c r="M77" s="78"/>
      <c r="N77" s="79">
        <f>MAX(N8:N73)</f>
        <v>27.7288</v>
      </c>
      <c r="O77" s="78"/>
      <c r="P77" s="79">
        <f>MAX(P8:P73)</f>
        <v>23.756499999999999</v>
      </c>
      <c r="Q77" s="78"/>
      <c r="R77" s="79">
        <f>MAX(R8:R73)</f>
        <v>27.5261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44341</v>
      </c>
      <c r="C8" s="65">
        <f>VLOOKUP($A8,'Return Data'!$B$7:$R$2843,4,0)</f>
        <v>10.78</v>
      </c>
      <c r="D8" s="65">
        <f>VLOOKUP($A8,'Return Data'!$B$7:$R$2843,8,0)</f>
        <v>3.4548999999999999</v>
      </c>
      <c r="E8" s="66">
        <f>RANK(D8,D$8:D$15,0)</f>
        <v>2</v>
      </c>
      <c r="F8" s="65">
        <f>VLOOKUP($A8,'Return Data'!$B$7:$R$2843,9,0)</f>
        <v>5.2733999999999996</v>
      </c>
      <c r="G8" s="66">
        <f t="shared" ref="G8" si="0">RANK(F8,F$8:F$15,0)</f>
        <v>6</v>
      </c>
      <c r="H8" s="65">
        <f>VLOOKUP($A8,'Return Data'!$B$7:$R$2843,10,0)</f>
        <v>0.93630000000000002</v>
      </c>
      <c r="I8" s="66">
        <f t="shared" ref="I8" si="1">RANK(H8,H$8:H$15,0)</f>
        <v>7</v>
      </c>
      <c r="J8" s="65"/>
      <c r="K8" s="66"/>
      <c r="L8" s="65"/>
      <c r="M8" s="66"/>
      <c r="N8" s="65"/>
      <c r="O8" s="66"/>
      <c r="P8" s="65">
        <f>VLOOKUP($A8,'Return Data'!$B$7:$R$2843,16,0)</f>
        <v>7.8</v>
      </c>
      <c r="Q8" s="67">
        <f>RANK(P8,P$8:P$15,0)</f>
        <v>7</v>
      </c>
    </row>
    <row r="9" spans="1:18" x14ac:dyDescent="0.3">
      <c r="A9" s="63" t="s">
        <v>377</v>
      </c>
      <c r="B9" s="64">
        <f>VLOOKUP($A9,'Return Data'!$B$7:$R$2843,3,0)</f>
        <v>44341</v>
      </c>
      <c r="C9" s="65">
        <f>VLOOKUP($A9,'Return Data'!$B$7:$R$2843,4,0)</f>
        <v>14.42</v>
      </c>
      <c r="D9" s="65">
        <f>VLOOKUP($A9,'Return Data'!$B$7:$R$2843,8,0)</f>
        <v>1.6209</v>
      </c>
      <c r="E9" s="66">
        <f t="shared" ref="E9:E15" si="2">RANK(D9,D$8:D$15,0)</f>
        <v>6</v>
      </c>
      <c r="F9" s="65">
        <f>VLOOKUP($A9,'Return Data'!$B$7:$R$2843,9,0)</f>
        <v>3.3692000000000002</v>
      </c>
      <c r="G9" s="66">
        <f t="shared" ref="G9" si="3">RANK(F9,F$8:F$15,0)</f>
        <v>8</v>
      </c>
      <c r="H9" s="65">
        <f>VLOOKUP($A9,'Return Data'!$B$7:$R$2843,10,0)</f>
        <v>1.4065000000000001</v>
      </c>
      <c r="I9" s="66">
        <f t="shared" ref="I9" si="4">RANK(H9,H$8:H$15,0)</f>
        <v>5</v>
      </c>
      <c r="J9" s="65">
        <f>VLOOKUP($A9,'Return Data'!$B$7:$R$2843,11,0)</f>
        <v>14.535299999999999</v>
      </c>
      <c r="K9" s="66">
        <f t="shared" ref="K9" si="5">RANK(J9,J$8:J$15,0)</f>
        <v>5</v>
      </c>
      <c r="L9" s="65">
        <f>VLOOKUP($A9,'Return Data'!$B$7:$R$2843,12,0)</f>
        <v>31.090900000000001</v>
      </c>
      <c r="M9" s="66">
        <f t="shared" ref="M9:M13" si="6">RANK(L9,L$8:L$15,0)</f>
        <v>3</v>
      </c>
      <c r="N9" s="65">
        <f>VLOOKUP($A9,'Return Data'!$B$7:$R$2843,13,0)</f>
        <v>56.060600000000001</v>
      </c>
      <c r="O9" s="66">
        <f t="shared" ref="O9" si="7">RANK(N9,N$8:N$15,0)</f>
        <v>3</v>
      </c>
      <c r="P9" s="65">
        <f>VLOOKUP($A9,'Return Data'!$B$7:$R$2843,16,0)</f>
        <v>33.039099999999998</v>
      </c>
      <c r="Q9" s="67">
        <f t="shared" ref="Q9:Q15" si="8">RANK(P9,P$8:P$15,0)</f>
        <v>2</v>
      </c>
    </row>
    <row r="10" spans="1:18" x14ac:dyDescent="0.3">
      <c r="A10" s="63" t="s">
        <v>1965</v>
      </c>
      <c r="B10" s="64">
        <f>VLOOKUP($A10,'Return Data'!$B$7:$R$2843,3,0)</f>
        <v>44341</v>
      </c>
      <c r="C10" s="65">
        <f>VLOOKUP($A10,'Return Data'!$B$7:$R$2843,4,0)</f>
        <v>12.36</v>
      </c>
      <c r="D10" s="65">
        <f>VLOOKUP($A10,'Return Data'!$B$7:$R$2843,8,0)</f>
        <v>2.0644</v>
      </c>
      <c r="E10" s="66">
        <f t="shared" si="2"/>
        <v>4</v>
      </c>
      <c r="F10" s="65">
        <f>VLOOKUP($A10,'Return Data'!$B$7:$R$2843,9,0)</f>
        <v>5.641</v>
      </c>
      <c r="G10" s="66">
        <f t="shared" ref="G10:G15" si="9">RANK(F10,F$8:F$15,0)</f>
        <v>4</v>
      </c>
      <c r="H10" s="65">
        <f>VLOOKUP($A10,'Return Data'!$B$7:$R$2843,10,0)</f>
        <v>4.9236000000000004</v>
      </c>
      <c r="I10" s="66">
        <f t="shared" ref="I10:I15" si="10">RANK(H10,H$8:H$15,0)</f>
        <v>2</v>
      </c>
      <c r="J10" s="65">
        <f>VLOOKUP($A10,'Return Data'!$B$7:$R$2843,11,0)</f>
        <v>15.9475</v>
      </c>
      <c r="K10" s="66">
        <f t="shared" ref="K10:K15" si="11">RANK(J10,J$8:J$15,0)</f>
        <v>4</v>
      </c>
      <c r="L10" s="65"/>
      <c r="M10" s="66"/>
      <c r="N10" s="65"/>
      <c r="O10" s="66"/>
      <c r="P10" s="65">
        <f>VLOOKUP($A10,'Return Data'!$B$7:$R$2843,16,0)</f>
        <v>23.6</v>
      </c>
      <c r="Q10" s="67">
        <f t="shared" si="8"/>
        <v>4</v>
      </c>
    </row>
    <row r="11" spans="1:18" x14ac:dyDescent="0.3">
      <c r="A11" s="63" t="s">
        <v>1966</v>
      </c>
      <c r="B11" s="64">
        <f>VLOOKUP($A11,'Return Data'!$B$7:$R$2843,3,0)</f>
        <v>44341</v>
      </c>
      <c r="C11" s="65">
        <f>VLOOKUP($A11,'Return Data'!$B$7:$R$2843,4,0)</f>
        <v>10.55</v>
      </c>
      <c r="D11" s="65">
        <f>VLOOKUP($A11,'Return Data'!$B$7:$R$2843,8,0)</f>
        <v>3.9409000000000001</v>
      </c>
      <c r="E11" s="66">
        <f t="shared" si="2"/>
        <v>1</v>
      </c>
      <c r="F11" s="65">
        <f>VLOOKUP($A11,'Return Data'!$B$7:$R$2843,9,0)</f>
        <v>6.6734</v>
      </c>
      <c r="G11" s="66">
        <f t="shared" si="9"/>
        <v>2</v>
      </c>
      <c r="H11" s="65"/>
      <c r="I11" s="66"/>
      <c r="J11" s="65"/>
      <c r="K11" s="66"/>
      <c r="L11" s="65"/>
      <c r="M11" s="66"/>
      <c r="N11" s="65"/>
      <c r="O11" s="66"/>
      <c r="P11" s="65">
        <f>VLOOKUP($A11,'Return Data'!$B$7:$R$2843,16,0)</f>
        <v>5.5</v>
      </c>
      <c r="Q11" s="67">
        <f t="shared" si="8"/>
        <v>8</v>
      </c>
    </row>
    <row r="12" spans="1:18" x14ac:dyDescent="0.3">
      <c r="A12" s="63" t="s">
        <v>1968</v>
      </c>
      <c r="B12" s="64">
        <f>VLOOKUP($A12,'Return Data'!$B$7:$R$2843,3,0)</f>
        <v>44341</v>
      </c>
      <c r="C12" s="65">
        <f>VLOOKUP($A12,'Return Data'!$B$7:$R$2843,4,0)</f>
        <v>11.069000000000001</v>
      </c>
      <c r="D12" s="65">
        <f>VLOOKUP($A12,'Return Data'!$B$7:$R$2843,8,0)</f>
        <v>1.8401000000000001</v>
      </c>
      <c r="E12" s="66">
        <f t="shared" si="2"/>
        <v>5</v>
      </c>
      <c r="F12" s="65">
        <f>VLOOKUP($A12,'Return Data'!$B$7:$R$2843,9,0)</f>
        <v>5.4893999999999998</v>
      </c>
      <c r="G12" s="66">
        <f t="shared" si="9"/>
        <v>5</v>
      </c>
      <c r="H12" s="65">
        <f>VLOOKUP($A12,'Return Data'!$B$7:$R$2843,10,0)</f>
        <v>4.4442000000000004</v>
      </c>
      <c r="I12" s="66">
        <f t="shared" si="10"/>
        <v>3</v>
      </c>
      <c r="J12" s="65"/>
      <c r="K12" s="66"/>
      <c r="L12" s="65"/>
      <c r="M12" s="66"/>
      <c r="N12" s="65"/>
      <c r="O12" s="66"/>
      <c r="P12" s="65">
        <f>VLOOKUP($A12,'Return Data'!$B$7:$R$2843,16,0)</f>
        <v>10.69</v>
      </c>
      <c r="Q12" s="67">
        <f t="shared" si="8"/>
        <v>6</v>
      </c>
    </row>
    <row r="13" spans="1:18" x14ac:dyDescent="0.3">
      <c r="A13" s="63" t="s">
        <v>1971</v>
      </c>
      <c r="B13" s="64">
        <f>VLOOKUP($A13,'Return Data'!$B$7:$R$2843,3,0)</f>
        <v>44341</v>
      </c>
      <c r="C13" s="65">
        <f>VLOOKUP($A13,'Return Data'!$B$7:$R$2843,4,0)</f>
        <v>14.913</v>
      </c>
      <c r="D13" s="65">
        <f>VLOOKUP($A13,'Return Data'!$B$7:$R$2843,8,0)</f>
        <v>-0.81469999999999998</v>
      </c>
      <c r="E13" s="66">
        <f t="shared" si="2"/>
        <v>8</v>
      </c>
      <c r="F13" s="65">
        <f>VLOOKUP($A13,'Return Data'!$B$7:$R$2843,9,0)</f>
        <v>7.2816000000000001</v>
      </c>
      <c r="G13" s="66">
        <f t="shared" si="9"/>
        <v>1</v>
      </c>
      <c r="H13" s="65">
        <f>VLOOKUP($A13,'Return Data'!$B$7:$R$2843,10,0)</f>
        <v>14.687200000000001</v>
      </c>
      <c r="I13" s="66">
        <f t="shared" si="10"/>
        <v>1</v>
      </c>
      <c r="J13" s="65">
        <f>VLOOKUP($A13,'Return Data'!$B$7:$R$2843,11,0)</f>
        <v>44.2012</v>
      </c>
      <c r="K13" s="66">
        <f t="shared" ref="K12:K13" si="12">RANK(J13,J$8:J$15,0)</f>
        <v>1</v>
      </c>
      <c r="L13" s="65"/>
      <c r="M13" s="66"/>
      <c r="N13" s="65"/>
      <c r="O13" s="66"/>
      <c r="P13" s="65">
        <f>VLOOKUP($A13,'Return Data'!$B$7:$R$2843,16,0)</f>
        <v>49.13</v>
      </c>
      <c r="Q13" s="67">
        <f t="shared" si="8"/>
        <v>1</v>
      </c>
    </row>
    <row r="14" spans="1:18" x14ac:dyDescent="0.3">
      <c r="A14" s="63" t="s">
        <v>49</v>
      </c>
      <c r="B14" s="64">
        <f>VLOOKUP($A14,'Return Data'!$B$7:$R$2843,3,0)</f>
        <v>44341</v>
      </c>
      <c r="C14" s="65">
        <f>VLOOKUP($A14,'Return Data'!$B$7:$R$2843,4,0)</f>
        <v>14.95</v>
      </c>
      <c r="D14" s="65">
        <f>VLOOKUP($A14,'Return Data'!$B$7:$R$2843,8,0)</f>
        <v>1.4247000000000001</v>
      </c>
      <c r="E14" s="66">
        <f t="shared" si="2"/>
        <v>7</v>
      </c>
      <c r="F14" s="65">
        <f>VLOOKUP($A14,'Return Data'!$B$7:$R$2843,9,0)</f>
        <v>4.0362</v>
      </c>
      <c r="G14" s="66">
        <f t="shared" si="9"/>
        <v>7</v>
      </c>
      <c r="H14" s="65">
        <f>VLOOKUP($A14,'Return Data'!$B$7:$R$2843,10,0)</f>
        <v>2.3973</v>
      </c>
      <c r="I14" s="66">
        <f t="shared" si="10"/>
        <v>4</v>
      </c>
      <c r="J14" s="65">
        <f>VLOOKUP($A14,'Return Data'!$B$7:$R$2843,11,0)</f>
        <v>21.248999999999999</v>
      </c>
      <c r="K14" s="66">
        <f t="shared" si="11"/>
        <v>2</v>
      </c>
      <c r="L14" s="65">
        <f>VLOOKUP($A14,'Return Data'!$B$7:$R$2843,12,0)</f>
        <v>36.032800000000002</v>
      </c>
      <c r="M14" s="66">
        <f t="shared" ref="M14:M15" si="13">RANK(L14,L$8:L$15,0)</f>
        <v>1</v>
      </c>
      <c r="N14" s="65">
        <f>VLOOKUP($A14,'Return Data'!$B$7:$R$2843,13,0)</f>
        <v>73.032399999999996</v>
      </c>
      <c r="O14" s="66">
        <f t="shared" ref="O14:O15" si="14">RANK(N14,N$8:N$15,0)</f>
        <v>1</v>
      </c>
      <c r="P14" s="65">
        <f>VLOOKUP($A14,'Return Data'!$B$7:$R$2843,16,0)</f>
        <v>23.973700000000001</v>
      </c>
      <c r="Q14" s="67">
        <f t="shared" si="8"/>
        <v>3</v>
      </c>
    </row>
    <row r="15" spans="1:18" x14ac:dyDescent="0.3">
      <c r="A15" s="63" t="s">
        <v>50</v>
      </c>
      <c r="B15" s="64">
        <f>VLOOKUP($A15,'Return Data'!$B$7:$R$2843,3,0)</f>
        <v>44341</v>
      </c>
      <c r="C15" s="65">
        <f>VLOOKUP($A15,'Return Data'!$B$7:$R$2843,4,0)</f>
        <v>149.7184</v>
      </c>
      <c r="D15" s="65">
        <f>VLOOKUP($A15,'Return Data'!$B$7:$R$2843,8,0)</f>
        <v>2.4035000000000002</v>
      </c>
      <c r="E15" s="66">
        <f t="shared" si="2"/>
        <v>3</v>
      </c>
      <c r="F15" s="65">
        <f>VLOOKUP($A15,'Return Data'!$B$7:$R$2843,9,0)</f>
        <v>5.9699</v>
      </c>
      <c r="G15" s="66">
        <f t="shared" si="9"/>
        <v>3</v>
      </c>
      <c r="H15" s="65">
        <f>VLOOKUP($A15,'Return Data'!$B$7:$R$2843,10,0)</f>
        <v>1.2524999999999999</v>
      </c>
      <c r="I15" s="66">
        <f t="shared" si="10"/>
        <v>6</v>
      </c>
      <c r="J15" s="65">
        <f>VLOOKUP($A15,'Return Data'!$B$7:$R$2843,11,0)</f>
        <v>19.275200000000002</v>
      </c>
      <c r="K15" s="66">
        <f t="shared" si="11"/>
        <v>3</v>
      </c>
      <c r="L15" s="65">
        <f>VLOOKUP($A15,'Return Data'!$B$7:$R$2843,12,0)</f>
        <v>32.458799999999997</v>
      </c>
      <c r="M15" s="66">
        <f t="shared" si="13"/>
        <v>2</v>
      </c>
      <c r="N15" s="65">
        <f>VLOOKUP($A15,'Return Data'!$B$7:$R$2843,13,0)</f>
        <v>67.343000000000004</v>
      </c>
      <c r="O15" s="66">
        <f t="shared" si="14"/>
        <v>2</v>
      </c>
      <c r="P15" s="65">
        <f>VLOOKUP($A15,'Return Data'!$B$7:$R$2843,16,0)</f>
        <v>14.436999999999999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1.9918374999999999</v>
      </c>
      <c r="E17" s="74"/>
      <c r="F17" s="75">
        <f>AVERAGE(F8:F15)</f>
        <v>5.4667625000000006</v>
      </c>
      <c r="G17" s="74"/>
      <c r="H17" s="75">
        <f>AVERAGE(H8:H15)</f>
        <v>4.2925142857142866</v>
      </c>
      <c r="I17" s="74"/>
      <c r="J17" s="75">
        <f>AVERAGE(J8:J15)</f>
        <v>23.041639999999997</v>
      </c>
      <c r="K17" s="74"/>
      <c r="L17" s="75">
        <f>AVERAGE(L8:L15)</f>
        <v>33.194166666666668</v>
      </c>
      <c r="M17" s="74"/>
      <c r="N17" s="75">
        <f>AVERAGE(N8:N15)</f>
        <v>65.478666666666655</v>
      </c>
      <c r="O17" s="74"/>
      <c r="P17" s="75">
        <f>AVERAGE(P8:P15)</f>
        <v>21.021225000000001</v>
      </c>
      <c r="Q17" s="76"/>
    </row>
    <row r="18" spans="1:17" ht="15" customHeight="1" x14ac:dyDescent="0.3">
      <c r="A18" s="73" t="s">
        <v>28</v>
      </c>
      <c r="B18" s="74"/>
      <c r="C18" s="74"/>
      <c r="D18" s="75">
        <f>MIN(D8:D15)</f>
        <v>-0.81469999999999998</v>
      </c>
      <c r="E18" s="74"/>
      <c r="F18" s="75">
        <f>MIN(F8:F15)</f>
        <v>3.3692000000000002</v>
      </c>
      <c r="G18" s="74"/>
      <c r="H18" s="75">
        <f>MIN(H8:H15)</f>
        <v>0.93630000000000002</v>
      </c>
      <c r="I18" s="74"/>
      <c r="J18" s="75">
        <f>MIN(J8:J15)</f>
        <v>14.535299999999999</v>
      </c>
      <c r="K18" s="74"/>
      <c r="L18" s="75">
        <f>MIN(L8:L15)</f>
        <v>31.090900000000001</v>
      </c>
      <c r="M18" s="74"/>
      <c r="N18" s="75">
        <f>MIN(N8:N15)</f>
        <v>56.060600000000001</v>
      </c>
      <c r="O18" s="74"/>
      <c r="P18" s="75">
        <f>MIN(P8:P15)</f>
        <v>5.5</v>
      </c>
      <c r="Q18" s="76"/>
    </row>
    <row r="19" spans="1:17" ht="15" thickBot="1" x14ac:dyDescent="0.35">
      <c r="A19" s="77" t="s">
        <v>29</v>
      </c>
      <c r="B19" s="78"/>
      <c r="C19" s="78"/>
      <c r="D19" s="79">
        <f>MAX(D8:D15)</f>
        <v>3.9409000000000001</v>
      </c>
      <c r="E19" s="78"/>
      <c r="F19" s="79">
        <f>MAX(F8:F15)</f>
        <v>7.2816000000000001</v>
      </c>
      <c r="G19" s="78"/>
      <c r="H19" s="79">
        <f>MAX(H8:H15)</f>
        <v>14.687200000000001</v>
      </c>
      <c r="I19" s="78"/>
      <c r="J19" s="79">
        <f>MAX(J8:J15)</f>
        <v>44.2012</v>
      </c>
      <c r="K19" s="78"/>
      <c r="L19" s="79">
        <f>MAX(L8:L15)</f>
        <v>36.032800000000002</v>
      </c>
      <c r="M19" s="78"/>
      <c r="N19" s="79">
        <f>MAX(N8:N15)</f>
        <v>73.032399999999996</v>
      </c>
      <c r="O19" s="78"/>
      <c r="P19" s="79">
        <f>MAX(P8:P15)</f>
        <v>49.13</v>
      </c>
      <c r="Q19" s="80"/>
    </row>
    <row r="20" spans="1:17" x14ac:dyDescent="0.3">
      <c r="A20" s="112" t="s">
        <v>432</v>
      </c>
    </row>
    <row r="21" spans="1:17" x14ac:dyDescent="0.3">
      <c r="A21" s="14" t="s">
        <v>340</v>
      </c>
    </row>
    <row r="22" spans="1:17" x14ac:dyDescent="0.3">
      <c r="A22" s="112"/>
    </row>
  </sheetData>
  <sheetProtection algorithmName="SHA-512" hashValue="9tdnP5rUW+d4klrFvFBioHIV5OrdqpQMx1jcshayA/KZuxlnbk+TVBQ77OH9lqhE0TE7jDf5M8a+qNMK74YsUA==" saltValue="g5H+caH8L7B6fvmPdEuLa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44341</v>
      </c>
      <c r="C8" s="65">
        <f>VLOOKUP($A8,'Return Data'!$B$7:$R$2843,4,0)</f>
        <v>10.69</v>
      </c>
      <c r="D8" s="65">
        <f>VLOOKUP($A8,'Return Data'!$B$7:$R$2843,8,0)</f>
        <v>3.2850000000000001</v>
      </c>
      <c r="E8" s="66">
        <f>RANK(D8,D$8:D$16,0)</f>
        <v>2</v>
      </c>
      <c r="F8" s="65">
        <f>VLOOKUP($A8,'Return Data'!$B$7:$R$2843,9,0)</f>
        <v>5.0098000000000003</v>
      </c>
      <c r="G8" s="66">
        <f>RANK(F8,F$8:F$16,0)</f>
        <v>7</v>
      </c>
      <c r="H8" s="65">
        <f>VLOOKUP($A8,'Return Data'!$B$7:$R$2843,10,0)</f>
        <v>0.46989999999999998</v>
      </c>
      <c r="I8" s="66">
        <f>RANK(H8,H$8:H$16,0)</f>
        <v>8</v>
      </c>
      <c r="J8" s="65"/>
      <c r="K8" s="66"/>
      <c r="L8" s="65"/>
      <c r="M8" s="66"/>
      <c r="N8" s="65"/>
      <c r="O8" s="66"/>
      <c r="P8" s="65">
        <f>VLOOKUP($A8,'Return Data'!$B$7:$R$2843,16,0)</f>
        <v>6.9</v>
      </c>
      <c r="Q8" s="67">
        <f>RANK(P8,P$8:P$16,0)</f>
        <v>8</v>
      </c>
    </row>
    <row r="9" spans="1:17" x14ac:dyDescent="0.3">
      <c r="A9" s="63" t="s">
        <v>379</v>
      </c>
      <c r="B9" s="64">
        <f>VLOOKUP($A9,'Return Data'!$B$7:$R$2843,3,0)</f>
        <v>44341</v>
      </c>
      <c r="C9" s="65">
        <f>VLOOKUP($A9,'Return Data'!$B$7:$R$2843,4,0)</f>
        <v>14.12</v>
      </c>
      <c r="D9" s="65">
        <f>VLOOKUP($A9,'Return Data'!$B$7:$R$2843,8,0)</f>
        <v>1.5097</v>
      </c>
      <c r="E9" s="66">
        <f t="shared" ref="E9:E16" si="0">RANK(D9,D$8:D$16,0)</f>
        <v>7</v>
      </c>
      <c r="F9" s="65">
        <f>VLOOKUP($A9,'Return Data'!$B$7:$R$2843,9,0)</f>
        <v>3.2164000000000001</v>
      </c>
      <c r="G9" s="66">
        <f t="shared" ref="G9:G16" si="1">RANK(F9,F$8:F$16,0)</f>
        <v>9</v>
      </c>
      <c r="H9" s="65">
        <f>VLOOKUP($A9,'Return Data'!$B$7:$R$2843,10,0)</f>
        <v>1.0014000000000001</v>
      </c>
      <c r="I9" s="66">
        <f t="shared" ref="I9:I16" si="2">RANK(H9,H$8:H$16,0)</f>
        <v>7</v>
      </c>
      <c r="J9" s="65">
        <f>VLOOKUP($A9,'Return Data'!$B$7:$R$2843,11,0)</f>
        <v>13.5961</v>
      </c>
      <c r="K9" s="66">
        <f t="shared" ref="K9:K16" si="3">RANK(J9,J$8:J$16,0)</f>
        <v>5</v>
      </c>
      <c r="L9" s="65">
        <f>VLOOKUP($A9,'Return Data'!$B$7:$R$2843,12,0)</f>
        <v>29.5413</v>
      </c>
      <c r="M9" s="66">
        <f t="shared" ref="M9:M16" si="4">RANK(L9,L$8:L$16,0)</f>
        <v>3</v>
      </c>
      <c r="N9" s="65">
        <f>VLOOKUP($A9,'Return Data'!$B$7:$R$2843,13,0)</f>
        <v>53.478299999999997</v>
      </c>
      <c r="O9" s="66">
        <f t="shared" ref="O9:O16" si="5">RANK(N9,N$8:N$16,0)</f>
        <v>3</v>
      </c>
      <c r="P9" s="65">
        <f>VLOOKUP($A9,'Return Data'!$B$7:$R$2843,16,0)</f>
        <v>30.875499999999999</v>
      </c>
      <c r="Q9" s="67">
        <f t="shared" ref="Q9:Q16" si="6">RANK(P9,P$8:P$16,0)</f>
        <v>2</v>
      </c>
    </row>
    <row r="10" spans="1:17" x14ac:dyDescent="0.3">
      <c r="A10" s="63" t="s">
        <v>1964</v>
      </c>
      <c r="B10" s="64">
        <f>VLOOKUP($A10,'Return Data'!$B$7:$R$2843,3,0)</f>
        <v>44341</v>
      </c>
      <c r="C10" s="65">
        <f>VLOOKUP($A10,'Return Data'!$B$7:$R$2843,4,0)</f>
        <v>12.23</v>
      </c>
      <c r="D10" s="65">
        <f>VLOOKUP($A10,'Return Data'!$B$7:$R$2843,8,0)</f>
        <v>2.0017</v>
      </c>
      <c r="E10" s="66">
        <f t="shared" si="0"/>
        <v>4</v>
      </c>
      <c r="F10" s="65">
        <f>VLOOKUP($A10,'Return Data'!$B$7:$R$2843,9,0)</f>
        <v>5.5220000000000002</v>
      </c>
      <c r="G10" s="66">
        <f t="shared" si="1"/>
        <v>4</v>
      </c>
      <c r="H10" s="65">
        <f>VLOOKUP($A10,'Return Data'!$B$7:$R$2843,10,0)</f>
        <v>4.5298999999999996</v>
      </c>
      <c r="I10" s="66">
        <f t="shared" ref="I10" si="7">RANK(H10,H$8:H$16,0)</f>
        <v>2</v>
      </c>
      <c r="J10" s="65">
        <f>VLOOKUP($A10,'Return Data'!$B$7:$R$2843,11,0)</f>
        <v>14.9436</v>
      </c>
      <c r="K10" s="66">
        <f t="shared" ref="K10" si="8">RANK(J10,J$8:J$16,0)</f>
        <v>4</v>
      </c>
      <c r="L10" s="65"/>
      <c r="M10" s="66"/>
      <c r="N10" s="65"/>
      <c r="O10" s="66"/>
      <c r="P10" s="65">
        <f>VLOOKUP($A10,'Return Data'!$B$7:$R$2843,16,0)</f>
        <v>22.3</v>
      </c>
      <c r="Q10" s="67">
        <f t="shared" si="6"/>
        <v>4</v>
      </c>
    </row>
    <row r="11" spans="1:17" x14ac:dyDescent="0.3">
      <c r="A11" s="63" t="s">
        <v>1967</v>
      </c>
      <c r="B11" s="64">
        <f>VLOOKUP($A11,'Return Data'!$B$7:$R$2843,3,0)</f>
        <v>44341</v>
      </c>
      <c r="C11" s="65">
        <f>VLOOKUP($A11,'Return Data'!$B$7:$R$2843,4,0)</f>
        <v>10.52</v>
      </c>
      <c r="D11" s="65">
        <f>VLOOKUP($A11,'Return Data'!$B$7:$R$2843,8,0)</f>
        <v>3.85</v>
      </c>
      <c r="E11" s="66">
        <f t="shared" si="0"/>
        <v>1</v>
      </c>
      <c r="F11" s="65">
        <f>VLOOKUP($A11,'Return Data'!$B$7:$R$2843,9,0)</f>
        <v>6.4776999999999996</v>
      </c>
      <c r="G11" s="66">
        <f t="shared" ref="G11" si="9">RANK(F11,F$8:F$16,0)</f>
        <v>2</v>
      </c>
      <c r="H11" s="65"/>
      <c r="I11" s="66"/>
      <c r="J11" s="65"/>
      <c r="K11" s="66"/>
      <c r="L11" s="65"/>
      <c r="M11" s="66"/>
      <c r="N11" s="65"/>
      <c r="O11" s="66"/>
      <c r="P11" s="65">
        <f>VLOOKUP($A11,'Return Data'!$B$7:$R$2843,16,0)</f>
        <v>5.2</v>
      </c>
      <c r="Q11" s="67">
        <f t="shared" si="6"/>
        <v>9</v>
      </c>
    </row>
    <row r="12" spans="1:17" x14ac:dyDescent="0.3">
      <c r="A12" s="63" t="s">
        <v>1969</v>
      </c>
      <c r="B12" s="64">
        <f>VLOOKUP($A12,'Return Data'!$B$7:$R$2843,3,0)</f>
        <v>44341</v>
      </c>
      <c r="C12" s="65">
        <f>VLOOKUP($A12,'Return Data'!$B$7:$R$2843,4,0)</f>
        <v>10.978</v>
      </c>
      <c r="D12" s="65">
        <f>VLOOKUP($A12,'Return Data'!$B$7:$R$2843,8,0)</f>
        <v>1.7612000000000001</v>
      </c>
      <c r="E12" s="66">
        <f t="shared" si="0"/>
        <v>6</v>
      </c>
      <c r="F12" s="65">
        <f>VLOOKUP($A12,'Return Data'!$B$7:$R$2843,9,0)</f>
        <v>5.3349000000000002</v>
      </c>
      <c r="G12" s="66">
        <f t="shared" si="1"/>
        <v>5</v>
      </c>
      <c r="H12" s="65">
        <f>VLOOKUP($A12,'Return Data'!$B$7:$R$2843,10,0)</f>
        <v>3.9878999999999998</v>
      </c>
      <c r="I12" s="66">
        <f t="shared" si="2"/>
        <v>3</v>
      </c>
      <c r="J12" s="65"/>
      <c r="K12" s="66"/>
      <c r="L12" s="65"/>
      <c r="M12" s="66"/>
      <c r="N12" s="65"/>
      <c r="O12" s="66"/>
      <c r="P12" s="65">
        <f>VLOOKUP($A12,'Return Data'!$B$7:$R$2843,16,0)</f>
        <v>9.7799999999999994</v>
      </c>
      <c r="Q12" s="67">
        <f t="shared" si="6"/>
        <v>7</v>
      </c>
    </row>
    <row r="13" spans="1:17" x14ac:dyDescent="0.3">
      <c r="A13" s="63" t="s">
        <v>1970</v>
      </c>
      <c r="B13" s="64">
        <f>VLOOKUP($A13,'Return Data'!$B$7:$R$2843,3,0)</f>
        <v>44341</v>
      </c>
      <c r="C13" s="65">
        <f>VLOOKUP($A13,'Return Data'!$B$7:$R$2843,4,0)</f>
        <v>25.855</v>
      </c>
      <c r="D13" s="65">
        <f>VLOOKUP($A13,'Return Data'!$B$7:$R$2843,8,0)</f>
        <v>1.9318</v>
      </c>
      <c r="E13" s="66">
        <f t="shared" si="0"/>
        <v>5</v>
      </c>
      <c r="F13" s="65">
        <f>VLOOKUP($A13,'Return Data'!$B$7:$R$2843,9,0)</f>
        <v>5.1315</v>
      </c>
      <c r="G13" s="66">
        <f t="shared" si="1"/>
        <v>6</v>
      </c>
      <c r="H13" s="65">
        <f>VLOOKUP($A13,'Return Data'!$B$7:$R$2843,10,0)</f>
        <v>1.7873000000000001</v>
      </c>
      <c r="I13" s="66">
        <f t="shared" si="2"/>
        <v>5</v>
      </c>
      <c r="J13" s="65"/>
      <c r="K13" s="66"/>
      <c r="L13" s="65"/>
      <c r="M13" s="66"/>
      <c r="N13" s="65"/>
      <c r="O13" s="66"/>
      <c r="P13" s="65">
        <f>VLOOKUP($A13,'Return Data'!$B$7:$R$2843,16,0)</f>
        <v>15.915699999999999</v>
      </c>
      <c r="Q13" s="67">
        <f t="shared" si="6"/>
        <v>5</v>
      </c>
    </row>
    <row r="14" spans="1:17" x14ac:dyDescent="0.3">
      <c r="A14" s="63" t="s">
        <v>1972</v>
      </c>
      <c r="B14" s="64">
        <f>VLOOKUP($A14,'Return Data'!$B$7:$R$2843,3,0)</f>
        <v>44341</v>
      </c>
      <c r="C14" s="65">
        <f>VLOOKUP($A14,'Return Data'!$B$7:$R$2843,4,0)</f>
        <v>14.8066</v>
      </c>
      <c r="D14" s="65">
        <f>VLOOKUP($A14,'Return Data'!$B$7:$R$2843,8,0)</f>
        <v>-0.86839999999999995</v>
      </c>
      <c r="E14" s="66">
        <f t="shared" si="0"/>
        <v>9</v>
      </c>
      <c r="F14" s="65">
        <f>VLOOKUP($A14,'Return Data'!$B$7:$R$2843,9,0)</f>
        <v>7.1830999999999996</v>
      </c>
      <c r="G14" s="66">
        <f t="shared" si="1"/>
        <v>1</v>
      </c>
      <c r="H14" s="65">
        <f>VLOOKUP($A14,'Return Data'!$B$7:$R$2843,10,0)</f>
        <v>14.349</v>
      </c>
      <c r="I14" s="66">
        <f t="shared" si="2"/>
        <v>1</v>
      </c>
      <c r="J14" s="65">
        <f>VLOOKUP($A14,'Return Data'!$B$7:$R$2843,11,0)</f>
        <v>43.269300000000001</v>
      </c>
      <c r="K14" s="66">
        <f t="shared" ref="K14" si="10">RANK(J14,J$8:J$16,0)</f>
        <v>1</v>
      </c>
      <c r="L14" s="65"/>
      <c r="M14" s="66"/>
      <c r="N14" s="65"/>
      <c r="O14" s="66"/>
      <c r="P14" s="65">
        <f>VLOOKUP($A14,'Return Data'!$B$7:$R$2843,16,0)</f>
        <v>48.066000000000003</v>
      </c>
      <c r="Q14" s="67">
        <f t="shared" si="6"/>
        <v>1</v>
      </c>
    </row>
    <row r="15" spans="1:17" x14ac:dyDescent="0.3">
      <c r="A15" s="63" t="s">
        <v>51</v>
      </c>
      <c r="B15" s="64">
        <f>VLOOKUP($A15,'Return Data'!$B$7:$R$2843,3,0)</f>
        <v>44341</v>
      </c>
      <c r="C15" s="65">
        <f>VLOOKUP($A15,'Return Data'!$B$7:$R$2843,4,0)</f>
        <v>14.78</v>
      </c>
      <c r="D15" s="65">
        <f>VLOOKUP($A15,'Return Data'!$B$7:$R$2843,8,0)</f>
        <v>1.3716999999999999</v>
      </c>
      <c r="E15" s="66">
        <f t="shared" si="0"/>
        <v>8</v>
      </c>
      <c r="F15" s="65">
        <f>VLOOKUP($A15,'Return Data'!$B$7:$R$2843,9,0)</f>
        <v>3.9380999999999999</v>
      </c>
      <c r="G15" s="66">
        <f t="shared" si="1"/>
        <v>8</v>
      </c>
      <c r="H15" s="65">
        <f>VLOOKUP($A15,'Return Data'!$B$7:$R$2843,10,0)</f>
        <v>2.2130000000000001</v>
      </c>
      <c r="I15" s="66">
        <f t="shared" si="2"/>
        <v>4</v>
      </c>
      <c r="J15" s="65">
        <f>VLOOKUP($A15,'Return Data'!$B$7:$R$2843,11,0)</f>
        <v>20.8504</v>
      </c>
      <c r="K15" s="66">
        <f t="shared" si="3"/>
        <v>2</v>
      </c>
      <c r="L15" s="65">
        <f>VLOOKUP($A15,'Return Data'!$B$7:$R$2843,12,0)</f>
        <v>35.347999999999999</v>
      </c>
      <c r="M15" s="66">
        <f t="shared" si="4"/>
        <v>1</v>
      </c>
      <c r="N15" s="65">
        <f>VLOOKUP($A15,'Return Data'!$B$7:$R$2843,13,0)</f>
        <v>71.660899999999998</v>
      </c>
      <c r="O15" s="66">
        <f t="shared" si="5"/>
        <v>1</v>
      </c>
      <c r="P15" s="65">
        <f>VLOOKUP($A15,'Return Data'!$B$7:$R$2843,16,0)</f>
        <v>23.218299999999999</v>
      </c>
      <c r="Q15" s="67">
        <f t="shared" si="6"/>
        <v>3</v>
      </c>
    </row>
    <row r="16" spans="1:17" x14ac:dyDescent="0.3">
      <c r="A16" s="63" t="s">
        <v>52</v>
      </c>
      <c r="B16" s="64">
        <f>VLOOKUP($A16,'Return Data'!$B$7:$R$2843,3,0)</f>
        <v>44341</v>
      </c>
      <c r="C16" s="65">
        <f>VLOOKUP($A16,'Return Data'!$B$7:$R$2843,4,0)</f>
        <v>619.56036805859003</v>
      </c>
      <c r="D16" s="65">
        <f>VLOOKUP($A16,'Return Data'!$B$7:$R$2843,8,0)</f>
        <v>2.371</v>
      </c>
      <c r="E16" s="66">
        <f t="shared" si="0"/>
        <v>3</v>
      </c>
      <c r="F16" s="65">
        <f>VLOOKUP($A16,'Return Data'!$B$7:$R$2843,9,0)</f>
        <v>5.8929999999999998</v>
      </c>
      <c r="G16" s="66">
        <f t="shared" si="1"/>
        <v>3</v>
      </c>
      <c r="H16" s="65">
        <f>VLOOKUP($A16,'Return Data'!$B$7:$R$2843,10,0)</f>
        <v>1.0492999999999999</v>
      </c>
      <c r="I16" s="66">
        <f t="shared" si="2"/>
        <v>6</v>
      </c>
      <c r="J16" s="65">
        <f>VLOOKUP($A16,'Return Data'!$B$7:$R$2843,11,0)</f>
        <v>18.791699999999999</v>
      </c>
      <c r="K16" s="66">
        <f t="shared" si="3"/>
        <v>3</v>
      </c>
      <c r="L16" s="65">
        <f>VLOOKUP($A16,'Return Data'!$B$7:$R$2843,12,0)</f>
        <v>31.676200000000001</v>
      </c>
      <c r="M16" s="66">
        <f t="shared" si="4"/>
        <v>2</v>
      </c>
      <c r="N16" s="65">
        <f>VLOOKUP($A16,'Return Data'!$B$7:$R$2843,13,0)</f>
        <v>66.0227</v>
      </c>
      <c r="O16" s="66">
        <f t="shared" si="5"/>
        <v>2</v>
      </c>
      <c r="P16" s="65">
        <f>VLOOKUP($A16,'Return Data'!$B$7:$R$2843,16,0)</f>
        <v>14.5297</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1.9126333333333336</v>
      </c>
      <c r="E18" s="74"/>
      <c r="F18" s="75">
        <f>AVERAGE(F8:F16)</f>
        <v>5.3007222222222223</v>
      </c>
      <c r="G18" s="74"/>
      <c r="H18" s="75">
        <f>AVERAGE(H8:H16)</f>
        <v>3.6734624999999999</v>
      </c>
      <c r="I18" s="74"/>
      <c r="J18" s="75">
        <f>AVERAGE(J8:J16)</f>
        <v>22.290219999999998</v>
      </c>
      <c r="K18" s="74"/>
      <c r="L18" s="75">
        <f>AVERAGE(L8:L16)</f>
        <v>32.188499999999998</v>
      </c>
      <c r="M18" s="74"/>
      <c r="N18" s="75">
        <f>AVERAGE(N8:N16)</f>
        <v>63.720633333333332</v>
      </c>
      <c r="O18" s="74"/>
      <c r="P18" s="75">
        <f>AVERAGE(P8:P16)</f>
        <v>19.642800000000001</v>
      </c>
      <c r="Q18" s="76"/>
    </row>
    <row r="19" spans="1:17" x14ac:dyDescent="0.3">
      <c r="A19" s="73" t="s">
        <v>28</v>
      </c>
      <c r="B19" s="74"/>
      <c r="C19" s="74"/>
      <c r="D19" s="75">
        <f>MIN(D8:D16)</f>
        <v>-0.86839999999999995</v>
      </c>
      <c r="E19" s="74"/>
      <c r="F19" s="75">
        <f>MIN(F8:F16)</f>
        <v>3.2164000000000001</v>
      </c>
      <c r="G19" s="74"/>
      <c r="H19" s="75">
        <f>MIN(H8:H16)</f>
        <v>0.46989999999999998</v>
      </c>
      <c r="I19" s="74"/>
      <c r="J19" s="75">
        <f>MIN(J8:J16)</f>
        <v>13.5961</v>
      </c>
      <c r="K19" s="74"/>
      <c r="L19" s="75">
        <f>MIN(L8:L16)</f>
        <v>29.5413</v>
      </c>
      <c r="M19" s="74"/>
      <c r="N19" s="75">
        <f>MIN(N8:N16)</f>
        <v>53.478299999999997</v>
      </c>
      <c r="O19" s="74"/>
      <c r="P19" s="75">
        <f>MIN(P8:P16)</f>
        <v>5.2</v>
      </c>
      <c r="Q19" s="76"/>
    </row>
    <row r="20" spans="1:17" ht="15" thickBot="1" x14ac:dyDescent="0.35">
      <c r="A20" s="77" t="s">
        <v>29</v>
      </c>
      <c r="B20" s="78"/>
      <c r="C20" s="78"/>
      <c r="D20" s="79">
        <f>MAX(D8:D16)</f>
        <v>3.85</v>
      </c>
      <c r="E20" s="78"/>
      <c r="F20" s="79">
        <f>MAX(F8:F16)</f>
        <v>7.1830999999999996</v>
      </c>
      <c r="G20" s="78"/>
      <c r="H20" s="79">
        <f>MAX(H8:H16)</f>
        <v>14.349</v>
      </c>
      <c r="I20" s="78"/>
      <c r="J20" s="79">
        <f>MAX(J8:J16)</f>
        <v>43.269300000000001</v>
      </c>
      <c r="K20" s="78"/>
      <c r="L20" s="79">
        <f>MAX(L8:L16)</f>
        <v>35.347999999999999</v>
      </c>
      <c r="M20" s="78"/>
      <c r="N20" s="79">
        <f>MAX(N8:N16)</f>
        <v>71.660899999999998</v>
      </c>
      <c r="O20" s="78"/>
      <c r="P20" s="79">
        <f>MAX(P8:P16)</f>
        <v>48.066000000000003</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44341</v>
      </c>
      <c r="C8" s="65">
        <f>VLOOKUP($A8,'Return Data'!$B$7:$R$2843,4,0)</f>
        <v>38.938200000000002</v>
      </c>
      <c r="D8" s="65">
        <f>VLOOKUP($A8,'Return Data'!$B$7:$R$2843,9,0)</f>
        <v>8.2704000000000004</v>
      </c>
      <c r="E8" s="66">
        <f t="shared" ref="E8:E33" si="0">RANK(D8,D$8:D$33,0)</f>
        <v>16</v>
      </c>
      <c r="F8" s="65">
        <f>VLOOKUP($A8,'Return Data'!$B$7:$R$2843,10,0)</f>
        <v>8.2330000000000005</v>
      </c>
      <c r="G8" s="66">
        <f t="shared" ref="G8:G33" si="1">RANK(F8,F$8:F$33,0)</f>
        <v>9</v>
      </c>
      <c r="H8" s="65">
        <f>VLOOKUP($A8,'Return Data'!$B$7:$R$2843,11,0)</f>
        <v>4.4542999999999999</v>
      </c>
      <c r="I8" s="66">
        <f t="shared" ref="I8:I33" si="2">RANK(H8,H$8:H$33,0)</f>
        <v>6</v>
      </c>
      <c r="J8" s="65">
        <f>VLOOKUP($A8,'Return Data'!$B$7:$R$2843,12,0)</f>
        <v>8.0618999999999996</v>
      </c>
      <c r="K8" s="66">
        <f t="shared" ref="K8:K33" si="3">RANK(J8,J$8:J$33,0)</f>
        <v>2</v>
      </c>
      <c r="L8" s="65">
        <f>VLOOKUP($A8,'Return Data'!$B$7:$R$2843,13,0)</f>
        <v>9.8712</v>
      </c>
      <c r="M8" s="66">
        <f t="shared" ref="M8:M33" si="4">RANK(L8,L$8:L$33,0)</f>
        <v>4</v>
      </c>
      <c r="N8" s="65">
        <f>VLOOKUP($A8,'Return Data'!$B$7:$R$2843,17,0)</f>
        <v>9.5442999999999998</v>
      </c>
      <c r="O8" s="66">
        <f t="shared" ref="O8:O24" si="5">RANK(N8,N$8:N$33,0)</f>
        <v>3</v>
      </c>
      <c r="P8" s="65">
        <f>VLOOKUP($A8,'Return Data'!$B$7:$R$2843,14,0)</f>
        <v>9.4690999999999992</v>
      </c>
      <c r="Q8" s="66">
        <f t="shared" ref="Q8:Q24" si="6">RANK(P8,P$8:P$33,0)</f>
        <v>2</v>
      </c>
      <c r="R8" s="65">
        <f>VLOOKUP($A8,'Return Data'!$B$7:$R$2843,16,0)</f>
        <v>9.4739000000000004</v>
      </c>
      <c r="S8" s="67">
        <f t="shared" ref="S8:S33" si="7">RANK(R8,R$8:R$33,0)</f>
        <v>1</v>
      </c>
    </row>
    <row r="9" spans="1:19" x14ac:dyDescent="0.3">
      <c r="A9" s="82" t="s">
        <v>1389</v>
      </c>
      <c r="B9" s="64">
        <f>VLOOKUP($A9,'Return Data'!$B$7:$R$2843,3,0)</f>
        <v>44341</v>
      </c>
      <c r="C9" s="65">
        <f>VLOOKUP($A9,'Return Data'!$B$7:$R$2843,4,0)</f>
        <v>25.7074</v>
      </c>
      <c r="D9" s="65">
        <f>VLOOKUP($A9,'Return Data'!$B$7:$R$2843,9,0)</f>
        <v>8.5335000000000001</v>
      </c>
      <c r="E9" s="66">
        <f t="shared" si="0"/>
        <v>14</v>
      </c>
      <c r="F9" s="65">
        <f>VLOOKUP($A9,'Return Data'!$B$7:$R$2843,10,0)</f>
        <v>7.0178000000000003</v>
      </c>
      <c r="G9" s="66">
        <f t="shared" si="1"/>
        <v>20</v>
      </c>
      <c r="H9" s="65">
        <f>VLOOKUP($A9,'Return Data'!$B$7:$R$2843,11,0)</f>
        <v>4.0758999999999999</v>
      </c>
      <c r="I9" s="66">
        <f t="shared" si="2"/>
        <v>9</v>
      </c>
      <c r="J9" s="65">
        <f>VLOOKUP($A9,'Return Data'!$B$7:$R$2843,12,0)</f>
        <v>6.2206000000000001</v>
      </c>
      <c r="K9" s="66">
        <f t="shared" si="3"/>
        <v>8</v>
      </c>
      <c r="L9" s="65">
        <f>VLOOKUP($A9,'Return Data'!$B$7:$R$2843,13,0)</f>
        <v>7.5034000000000001</v>
      </c>
      <c r="M9" s="66">
        <f t="shared" si="4"/>
        <v>11</v>
      </c>
      <c r="N9" s="65">
        <f>VLOOKUP($A9,'Return Data'!$B$7:$R$2843,17,0)</f>
        <v>9.4024999999999999</v>
      </c>
      <c r="O9" s="66">
        <f t="shared" si="5"/>
        <v>4</v>
      </c>
      <c r="P9" s="65">
        <f>VLOOKUP($A9,'Return Data'!$B$7:$R$2843,14,0)</f>
        <v>9.3678000000000008</v>
      </c>
      <c r="Q9" s="66">
        <f t="shared" si="6"/>
        <v>3</v>
      </c>
      <c r="R9" s="65">
        <f>VLOOKUP($A9,'Return Data'!$B$7:$R$2843,16,0)</f>
        <v>8.9385999999999992</v>
      </c>
      <c r="S9" s="67">
        <f t="shared" si="7"/>
        <v>3</v>
      </c>
    </row>
    <row r="10" spans="1:19" x14ac:dyDescent="0.3">
      <c r="A10" s="82" t="s">
        <v>1392</v>
      </c>
      <c r="B10" s="64">
        <f>VLOOKUP($A10,'Return Data'!$B$7:$R$2843,3,0)</f>
        <v>44341</v>
      </c>
      <c r="C10" s="65">
        <f>VLOOKUP($A10,'Return Data'!$B$7:$R$2843,4,0)</f>
        <v>24.395099999999999</v>
      </c>
      <c r="D10" s="65">
        <f>VLOOKUP($A10,'Return Data'!$B$7:$R$2843,9,0)</f>
        <v>9.2385000000000002</v>
      </c>
      <c r="E10" s="66">
        <f t="shared" si="0"/>
        <v>10</v>
      </c>
      <c r="F10" s="65">
        <f>VLOOKUP($A10,'Return Data'!$B$7:$R$2843,10,0)</f>
        <v>8.4852000000000007</v>
      </c>
      <c r="G10" s="66">
        <f t="shared" si="1"/>
        <v>7</v>
      </c>
      <c r="H10" s="65">
        <f>VLOOKUP($A10,'Return Data'!$B$7:$R$2843,11,0)</f>
        <v>4.8643999999999998</v>
      </c>
      <c r="I10" s="66">
        <f t="shared" si="2"/>
        <v>3</v>
      </c>
      <c r="J10" s="65">
        <f>VLOOKUP($A10,'Return Data'!$B$7:$R$2843,12,0)</f>
        <v>6.2507999999999999</v>
      </c>
      <c r="K10" s="66">
        <f t="shared" si="3"/>
        <v>7</v>
      </c>
      <c r="L10" s="65">
        <f>VLOOKUP($A10,'Return Data'!$B$7:$R$2843,13,0)</f>
        <v>7.5655000000000001</v>
      </c>
      <c r="M10" s="66">
        <f t="shared" si="4"/>
        <v>10</v>
      </c>
      <c r="N10" s="65">
        <f>VLOOKUP($A10,'Return Data'!$B$7:$R$2843,17,0)</f>
        <v>8.1059000000000001</v>
      </c>
      <c r="O10" s="66">
        <f t="shared" si="5"/>
        <v>16</v>
      </c>
      <c r="P10" s="65">
        <f>VLOOKUP($A10,'Return Data'!$B$7:$R$2843,14,0)</f>
        <v>8.3655000000000008</v>
      </c>
      <c r="Q10" s="66">
        <f t="shared" si="6"/>
        <v>14</v>
      </c>
      <c r="R10" s="65">
        <f>VLOOKUP($A10,'Return Data'!$B$7:$R$2843,16,0)</f>
        <v>8.8257999999999992</v>
      </c>
      <c r="S10" s="67">
        <f t="shared" si="7"/>
        <v>5</v>
      </c>
    </row>
    <row r="11" spans="1:19" x14ac:dyDescent="0.3">
      <c r="A11" s="82" t="s">
        <v>1394</v>
      </c>
      <c r="B11" s="64">
        <f>VLOOKUP($A11,'Return Data'!$B$7:$R$2843,3,0)</f>
        <v>44341</v>
      </c>
      <c r="C11" s="65">
        <f>VLOOKUP($A11,'Return Data'!$B$7:$R$2843,4,0)</f>
        <v>26.123000000000001</v>
      </c>
      <c r="D11" s="65">
        <f>VLOOKUP($A11,'Return Data'!$B$7:$R$2843,9,0)</f>
        <v>8.8355999999999995</v>
      </c>
      <c r="E11" s="66">
        <f t="shared" si="0"/>
        <v>12</v>
      </c>
      <c r="F11" s="65">
        <f>VLOOKUP($A11,'Return Data'!$B$7:$R$2843,10,0)</f>
        <v>8.7121999999999993</v>
      </c>
      <c r="G11" s="66">
        <f t="shared" si="1"/>
        <v>4</v>
      </c>
      <c r="H11" s="65">
        <f>VLOOKUP($A11,'Return Data'!$B$7:$R$2843,11,0)</f>
        <v>3.9824000000000002</v>
      </c>
      <c r="I11" s="66">
        <f t="shared" si="2"/>
        <v>11</v>
      </c>
      <c r="J11" s="65">
        <f>VLOOKUP($A11,'Return Data'!$B$7:$R$2843,12,0)</f>
        <v>6.9463999999999997</v>
      </c>
      <c r="K11" s="66">
        <f t="shared" si="3"/>
        <v>5</v>
      </c>
      <c r="L11" s="65">
        <f>VLOOKUP($A11,'Return Data'!$B$7:$R$2843,13,0)</f>
        <v>7.7215999999999996</v>
      </c>
      <c r="M11" s="66">
        <f t="shared" si="4"/>
        <v>9</v>
      </c>
      <c r="N11" s="65">
        <f>VLOOKUP($A11,'Return Data'!$B$7:$R$2843,17,0)</f>
        <v>8.2660999999999998</v>
      </c>
      <c r="O11" s="66">
        <f t="shared" si="5"/>
        <v>14</v>
      </c>
      <c r="P11" s="65">
        <f>VLOOKUP($A11,'Return Data'!$B$7:$R$2843,14,0)</f>
        <v>8.5762999999999998</v>
      </c>
      <c r="Q11" s="66">
        <f t="shared" si="6"/>
        <v>12</v>
      </c>
      <c r="R11" s="65">
        <f>VLOOKUP($A11,'Return Data'!$B$7:$R$2843,16,0)</f>
        <v>8.5167000000000002</v>
      </c>
      <c r="S11" s="67">
        <f t="shared" si="7"/>
        <v>13</v>
      </c>
    </row>
    <row r="12" spans="1:19" x14ac:dyDescent="0.3">
      <c r="A12" s="82" t="s">
        <v>1395</v>
      </c>
      <c r="B12" s="64">
        <f>VLOOKUP($A12,'Return Data'!$B$7:$R$2843,3,0)</f>
        <v>44341</v>
      </c>
      <c r="C12" s="65">
        <f>VLOOKUP($A12,'Return Data'!$B$7:$R$2843,4,0)</f>
        <v>18.415700000000001</v>
      </c>
      <c r="D12" s="65">
        <f>VLOOKUP($A12,'Return Data'!$B$7:$R$2843,9,0)</f>
        <v>5.1890999999999998</v>
      </c>
      <c r="E12" s="66">
        <f t="shared" si="0"/>
        <v>26</v>
      </c>
      <c r="F12" s="65">
        <f>VLOOKUP($A12,'Return Data'!$B$7:$R$2843,10,0)</f>
        <v>6.8951000000000002</v>
      </c>
      <c r="G12" s="66">
        <f t="shared" si="1"/>
        <v>21</v>
      </c>
      <c r="H12" s="65">
        <f>VLOOKUP($A12,'Return Data'!$B$7:$R$2843,11,0)</f>
        <v>4.4785000000000004</v>
      </c>
      <c r="I12" s="66">
        <f t="shared" si="2"/>
        <v>5</v>
      </c>
      <c r="J12" s="65">
        <f>VLOOKUP($A12,'Return Data'!$B$7:$R$2843,12,0)</f>
        <v>5.7923</v>
      </c>
      <c r="K12" s="66">
        <f t="shared" si="3"/>
        <v>13</v>
      </c>
      <c r="L12" s="65">
        <f>VLOOKUP($A12,'Return Data'!$B$7:$R$2843,13,0)</f>
        <v>5.6872999999999996</v>
      </c>
      <c r="M12" s="66">
        <f t="shared" si="4"/>
        <v>26</v>
      </c>
      <c r="N12" s="65">
        <f>VLOOKUP($A12,'Return Data'!$B$7:$R$2843,17,0)</f>
        <v>-6.8194999999999997</v>
      </c>
      <c r="O12" s="66">
        <f t="shared" si="5"/>
        <v>25</v>
      </c>
      <c r="P12" s="65">
        <f>VLOOKUP($A12,'Return Data'!$B$7:$R$2843,14,0)</f>
        <v>-2.6415999999999999</v>
      </c>
      <c r="Q12" s="66">
        <f t="shared" si="6"/>
        <v>24</v>
      </c>
      <c r="R12" s="65">
        <f>VLOOKUP($A12,'Return Data'!$B$7:$R$2843,16,0)</f>
        <v>4.6818999999999997</v>
      </c>
      <c r="S12" s="67">
        <f t="shared" si="7"/>
        <v>26</v>
      </c>
    </row>
    <row r="13" spans="1:19" x14ac:dyDescent="0.3">
      <c r="A13" s="82" t="s">
        <v>1397</v>
      </c>
      <c r="B13" s="64">
        <f>VLOOKUP($A13,'Return Data'!$B$7:$R$2843,3,0)</f>
        <v>44341</v>
      </c>
      <c r="C13" s="65">
        <f>VLOOKUP($A13,'Return Data'!$B$7:$R$2843,4,0)</f>
        <v>21.780899999999999</v>
      </c>
      <c r="D13" s="65">
        <f>VLOOKUP($A13,'Return Data'!$B$7:$R$2843,9,0)</f>
        <v>6.8752000000000004</v>
      </c>
      <c r="E13" s="66">
        <f t="shared" si="0"/>
        <v>25</v>
      </c>
      <c r="F13" s="65">
        <f>VLOOKUP($A13,'Return Data'!$B$7:$R$2843,10,0)</f>
        <v>6.69</v>
      </c>
      <c r="G13" s="66">
        <f t="shared" si="1"/>
        <v>23</v>
      </c>
      <c r="H13" s="65">
        <f>VLOOKUP($A13,'Return Data'!$B$7:$R$2843,11,0)</f>
        <v>3.4847999999999999</v>
      </c>
      <c r="I13" s="66">
        <f t="shared" si="2"/>
        <v>17</v>
      </c>
      <c r="J13" s="65">
        <f>VLOOKUP($A13,'Return Data'!$B$7:$R$2843,12,0)</f>
        <v>5.3789999999999996</v>
      </c>
      <c r="K13" s="66">
        <f t="shared" si="3"/>
        <v>22</v>
      </c>
      <c r="L13" s="65">
        <f>VLOOKUP($A13,'Return Data'!$B$7:$R$2843,13,0)</f>
        <v>6.6092000000000004</v>
      </c>
      <c r="M13" s="66">
        <f t="shared" si="4"/>
        <v>16</v>
      </c>
      <c r="N13" s="65">
        <f>VLOOKUP($A13,'Return Data'!$B$7:$R$2843,17,0)</f>
        <v>8.2279</v>
      </c>
      <c r="O13" s="66">
        <f t="shared" si="5"/>
        <v>15</v>
      </c>
      <c r="P13" s="65">
        <f>VLOOKUP($A13,'Return Data'!$B$7:$R$2843,14,0)</f>
        <v>8.3727999999999998</v>
      </c>
      <c r="Q13" s="66">
        <f t="shared" si="6"/>
        <v>13</v>
      </c>
      <c r="R13" s="65">
        <f>VLOOKUP($A13,'Return Data'!$B$7:$R$2843,16,0)</f>
        <v>7.9089999999999998</v>
      </c>
      <c r="S13" s="67">
        <f t="shared" si="7"/>
        <v>18</v>
      </c>
    </row>
    <row r="14" spans="1:19" x14ac:dyDescent="0.3">
      <c r="A14" s="82" t="s">
        <v>1399</v>
      </c>
      <c r="B14" s="64">
        <f>VLOOKUP($A14,'Return Data'!$B$7:$R$2843,3,0)</f>
        <v>44341</v>
      </c>
      <c r="C14" s="65">
        <f>VLOOKUP($A14,'Return Data'!$B$7:$R$2843,4,0)</f>
        <v>39.281599999999997</v>
      </c>
      <c r="D14" s="65">
        <f>VLOOKUP($A14,'Return Data'!$B$7:$R$2843,9,0)</f>
        <v>7.9001999999999999</v>
      </c>
      <c r="E14" s="66">
        <f t="shared" si="0"/>
        <v>19</v>
      </c>
      <c r="F14" s="65">
        <f>VLOOKUP($A14,'Return Data'!$B$7:$R$2843,10,0)</f>
        <v>7.3207000000000004</v>
      </c>
      <c r="G14" s="66">
        <f t="shared" si="1"/>
        <v>19</v>
      </c>
      <c r="H14" s="65">
        <f>VLOOKUP($A14,'Return Data'!$B$7:$R$2843,11,0)</f>
        <v>3.2132000000000001</v>
      </c>
      <c r="I14" s="66">
        <f t="shared" si="2"/>
        <v>22</v>
      </c>
      <c r="J14" s="65">
        <f>VLOOKUP($A14,'Return Data'!$B$7:$R$2843,12,0)</f>
        <v>5.6955</v>
      </c>
      <c r="K14" s="66">
        <f t="shared" si="3"/>
        <v>16</v>
      </c>
      <c r="L14" s="65">
        <f>VLOOKUP($A14,'Return Data'!$B$7:$R$2843,13,0)</f>
        <v>6.2706999999999997</v>
      </c>
      <c r="M14" s="66">
        <f t="shared" si="4"/>
        <v>19</v>
      </c>
      <c r="N14" s="65">
        <f>VLOOKUP($A14,'Return Data'!$B$7:$R$2843,17,0)</f>
        <v>8.7027999999999999</v>
      </c>
      <c r="O14" s="66">
        <f t="shared" si="5"/>
        <v>11</v>
      </c>
      <c r="P14" s="65">
        <f>VLOOKUP($A14,'Return Data'!$B$7:$R$2843,14,0)</f>
        <v>8.8523999999999994</v>
      </c>
      <c r="Q14" s="66">
        <f t="shared" si="6"/>
        <v>9</v>
      </c>
      <c r="R14" s="65">
        <f>VLOOKUP($A14,'Return Data'!$B$7:$R$2843,16,0)</f>
        <v>8.6525999999999996</v>
      </c>
      <c r="S14" s="67">
        <f t="shared" si="7"/>
        <v>9</v>
      </c>
    </row>
    <row r="15" spans="1:19" x14ac:dyDescent="0.3">
      <c r="A15" s="82" t="s">
        <v>1409</v>
      </c>
      <c r="B15" s="64">
        <f>VLOOKUP($A15,'Return Data'!$B$7:$R$2843,3,0)</f>
        <v>44341</v>
      </c>
      <c r="C15" s="65">
        <f>VLOOKUP($A15,'Return Data'!$B$7:$R$2843,4,0)</f>
        <v>4350.2824000000001</v>
      </c>
      <c r="D15" s="65">
        <f>VLOOKUP($A15,'Return Data'!$B$7:$R$2843,9,0)</f>
        <v>11.4686</v>
      </c>
      <c r="E15" s="66">
        <f t="shared" si="0"/>
        <v>1</v>
      </c>
      <c r="F15" s="65">
        <f>VLOOKUP($A15,'Return Data'!$B$7:$R$2843,10,0)</f>
        <v>16.708300000000001</v>
      </c>
      <c r="G15" s="66">
        <f t="shared" si="1"/>
        <v>1</v>
      </c>
      <c r="H15" s="65">
        <f>VLOOKUP($A15,'Return Data'!$B$7:$R$2843,11,0)</f>
        <v>18.458500000000001</v>
      </c>
      <c r="I15" s="66">
        <f t="shared" si="2"/>
        <v>1</v>
      </c>
      <c r="J15" s="65">
        <f>VLOOKUP($A15,'Return Data'!$B$7:$R$2843,12,0)</f>
        <v>12.539899999999999</v>
      </c>
      <c r="K15" s="66">
        <f t="shared" si="3"/>
        <v>1</v>
      </c>
      <c r="L15" s="65">
        <f>VLOOKUP($A15,'Return Data'!$B$7:$R$2843,13,0)</f>
        <v>10.1142</v>
      </c>
      <c r="M15" s="66">
        <f t="shared" si="4"/>
        <v>3</v>
      </c>
      <c r="N15" s="65">
        <f>VLOOKUP($A15,'Return Data'!$B$7:$R$2843,17,0)</f>
        <v>1.5569</v>
      </c>
      <c r="O15" s="66">
        <f t="shared" si="5"/>
        <v>23</v>
      </c>
      <c r="P15" s="65">
        <f>VLOOKUP($A15,'Return Data'!$B$7:$R$2843,14,0)</f>
        <v>4.3315000000000001</v>
      </c>
      <c r="Q15" s="66">
        <f t="shared" si="6"/>
        <v>22</v>
      </c>
      <c r="R15" s="65">
        <f>VLOOKUP($A15,'Return Data'!$B$7:$R$2843,16,0)</f>
        <v>7.8625999999999996</v>
      </c>
      <c r="S15" s="67">
        <f t="shared" si="7"/>
        <v>19</v>
      </c>
    </row>
    <row r="16" spans="1:19" x14ac:dyDescent="0.3">
      <c r="A16" s="82" t="s">
        <v>1411</v>
      </c>
      <c r="B16" s="64">
        <f>VLOOKUP($A16,'Return Data'!$B$7:$R$2843,3,0)</f>
        <v>44341</v>
      </c>
      <c r="C16" s="65">
        <f>VLOOKUP($A16,'Return Data'!$B$7:$R$2843,4,0)</f>
        <v>25.288</v>
      </c>
      <c r="D16" s="65">
        <f>VLOOKUP($A16,'Return Data'!$B$7:$R$2843,9,0)</f>
        <v>9.6798999999999999</v>
      </c>
      <c r="E16" s="66">
        <f t="shared" si="0"/>
        <v>6</v>
      </c>
      <c r="F16" s="65">
        <f>VLOOKUP($A16,'Return Data'!$B$7:$R$2843,10,0)</f>
        <v>8.4413</v>
      </c>
      <c r="G16" s="66">
        <f t="shared" si="1"/>
        <v>8</v>
      </c>
      <c r="H16" s="65">
        <f>VLOOKUP($A16,'Return Data'!$B$7:$R$2843,11,0)</f>
        <v>4.4385000000000003</v>
      </c>
      <c r="I16" s="66">
        <f t="shared" si="2"/>
        <v>7</v>
      </c>
      <c r="J16" s="65">
        <f>VLOOKUP($A16,'Return Data'!$B$7:$R$2843,12,0)</f>
        <v>6.9226999999999999</v>
      </c>
      <c r="K16" s="66">
        <f t="shared" si="3"/>
        <v>6</v>
      </c>
      <c r="L16" s="65">
        <f>VLOOKUP($A16,'Return Data'!$B$7:$R$2843,13,0)</f>
        <v>8.3191000000000006</v>
      </c>
      <c r="M16" s="66">
        <f t="shared" si="4"/>
        <v>7</v>
      </c>
      <c r="N16" s="65">
        <f>VLOOKUP($A16,'Return Data'!$B$7:$R$2843,17,0)</f>
        <v>9.5634999999999994</v>
      </c>
      <c r="O16" s="66">
        <f t="shared" si="5"/>
        <v>2</v>
      </c>
      <c r="P16" s="65">
        <f>VLOOKUP($A16,'Return Data'!$B$7:$R$2843,14,0)</f>
        <v>9.3240999999999996</v>
      </c>
      <c r="Q16" s="66">
        <f t="shared" si="6"/>
        <v>4</v>
      </c>
      <c r="R16" s="65">
        <f>VLOOKUP($A16,'Return Data'!$B$7:$R$2843,16,0)</f>
        <v>8.8042999999999996</v>
      </c>
      <c r="S16" s="67">
        <f t="shared" si="7"/>
        <v>7</v>
      </c>
    </row>
    <row r="17" spans="1:19" x14ac:dyDescent="0.3">
      <c r="A17" s="82" t="s">
        <v>1413</v>
      </c>
      <c r="B17" s="64">
        <f>VLOOKUP($A17,'Return Data'!$B$7:$R$2843,3,0)</f>
        <v>44341</v>
      </c>
      <c r="C17" s="65">
        <f>VLOOKUP($A17,'Return Data'!$B$7:$R$2843,4,0)</f>
        <v>33.943800000000003</v>
      </c>
      <c r="D17" s="65">
        <f>VLOOKUP($A17,'Return Data'!$B$7:$R$2843,9,0)</f>
        <v>9.5111000000000008</v>
      </c>
      <c r="E17" s="66">
        <f t="shared" si="0"/>
        <v>9</v>
      </c>
      <c r="F17" s="65">
        <f>VLOOKUP($A17,'Return Data'!$B$7:$R$2843,10,0)</f>
        <v>8.8522999999999996</v>
      </c>
      <c r="G17" s="66">
        <f t="shared" si="1"/>
        <v>3</v>
      </c>
      <c r="H17" s="65">
        <f>VLOOKUP($A17,'Return Data'!$B$7:$R$2843,11,0)</f>
        <v>4.1700999999999997</v>
      </c>
      <c r="I17" s="66">
        <f t="shared" si="2"/>
        <v>8</v>
      </c>
      <c r="J17" s="65">
        <f>VLOOKUP($A17,'Return Data'!$B$7:$R$2843,12,0)</f>
        <v>5.8769</v>
      </c>
      <c r="K17" s="66">
        <f t="shared" si="3"/>
        <v>11</v>
      </c>
      <c r="L17" s="65">
        <f>VLOOKUP($A17,'Return Data'!$B$7:$R$2843,13,0)</f>
        <v>14.963800000000001</v>
      </c>
      <c r="M17" s="66">
        <f t="shared" si="4"/>
        <v>1</v>
      </c>
      <c r="N17" s="65">
        <f>VLOOKUP($A17,'Return Data'!$B$7:$R$2843,17,0)</f>
        <v>2.4895999999999998</v>
      </c>
      <c r="O17" s="66">
        <f t="shared" si="5"/>
        <v>22</v>
      </c>
      <c r="P17" s="65">
        <f>VLOOKUP($A17,'Return Data'!$B$7:$R$2843,14,0)</f>
        <v>4.5030999999999999</v>
      </c>
      <c r="Q17" s="66">
        <f t="shared" si="6"/>
        <v>20</v>
      </c>
      <c r="R17" s="65">
        <f>VLOOKUP($A17,'Return Data'!$B$7:$R$2843,16,0)</f>
        <v>6.9859</v>
      </c>
      <c r="S17" s="67">
        <f t="shared" si="7"/>
        <v>25</v>
      </c>
    </row>
    <row r="18" spans="1:19" x14ac:dyDescent="0.3">
      <c r="A18" s="82" t="s">
        <v>1415</v>
      </c>
      <c r="B18" s="64">
        <f>VLOOKUP($A18,'Return Data'!$B$7:$R$2843,3,0)</f>
        <v>44341</v>
      </c>
      <c r="C18" s="65">
        <f>VLOOKUP($A18,'Return Data'!$B$7:$R$2843,4,0)</f>
        <v>49.247100000000003</v>
      </c>
      <c r="D18" s="65">
        <f>VLOOKUP($A18,'Return Data'!$B$7:$R$2843,9,0)</f>
        <v>9.5239999999999991</v>
      </c>
      <c r="E18" s="66">
        <f t="shared" si="0"/>
        <v>8</v>
      </c>
      <c r="F18" s="65">
        <f>VLOOKUP($A18,'Return Data'!$B$7:$R$2843,10,0)</f>
        <v>7.8064</v>
      </c>
      <c r="G18" s="66">
        <f t="shared" si="1"/>
        <v>13</v>
      </c>
      <c r="H18" s="65">
        <f>VLOOKUP($A18,'Return Data'!$B$7:$R$2843,11,0)</f>
        <v>4.8470000000000004</v>
      </c>
      <c r="I18" s="66">
        <f t="shared" si="2"/>
        <v>4</v>
      </c>
      <c r="J18" s="65">
        <f>VLOOKUP($A18,'Return Data'!$B$7:$R$2843,12,0)</f>
        <v>7.2644000000000002</v>
      </c>
      <c r="K18" s="66">
        <f t="shared" si="3"/>
        <v>4</v>
      </c>
      <c r="L18" s="65">
        <f>VLOOKUP($A18,'Return Data'!$B$7:$R$2843,13,0)</f>
        <v>8.4090000000000007</v>
      </c>
      <c r="M18" s="66">
        <f t="shared" si="4"/>
        <v>5</v>
      </c>
      <c r="N18" s="65">
        <f>VLOOKUP($A18,'Return Data'!$B$7:$R$2843,17,0)</f>
        <v>9.7838999999999992</v>
      </c>
      <c r="O18" s="66">
        <f t="shared" si="5"/>
        <v>1</v>
      </c>
      <c r="P18" s="65">
        <f>VLOOKUP($A18,'Return Data'!$B$7:$R$2843,14,0)</f>
        <v>9.5951000000000004</v>
      </c>
      <c r="Q18" s="66">
        <f t="shared" si="6"/>
        <v>1</v>
      </c>
      <c r="R18" s="65">
        <f>VLOOKUP($A18,'Return Data'!$B$7:$R$2843,16,0)</f>
        <v>9.2416999999999998</v>
      </c>
      <c r="S18" s="67">
        <f t="shared" si="7"/>
        <v>2</v>
      </c>
    </row>
    <row r="19" spans="1:19" x14ac:dyDescent="0.3">
      <c r="A19" s="82" t="s">
        <v>1417</v>
      </c>
      <c r="B19" s="64">
        <f>VLOOKUP($A19,'Return Data'!$B$7:$R$2843,3,0)</f>
        <v>44341</v>
      </c>
      <c r="C19" s="65">
        <f>VLOOKUP($A19,'Return Data'!$B$7:$R$2843,4,0)</f>
        <v>21.6219</v>
      </c>
      <c r="D19" s="65">
        <f>VLOOKUP($A19,'Return Data'!$B$7:$R$2843,9,0)</f>
        <v>9.7201000000000004</v>
      </c>
      <c r="E19" s="66">
        <f t="shared" si="0"/>
        <v>5</v>
      </c>
      <c r="F19" s="65">
        <f>VLOOKUP($A19,'Return Data'!$B$7:$R$2843,10,0)</f>
        <v>8.6969999999999992</v>
      </c>
      <c r="G19" s="66">
        <f t="shared" si="1"/>
        <v>5</v>
      </c>
      <c r="H19" s="65">
        <f>VLOOKUP($A19,'Return Data'!$B$7:$R$2843,11,0)</f>
        <v>4.0412999999999997</v>
      </c>
      <c r="I19" s="66">
        <f t="shared" si="2"/>
        <v>10</v>
      </c>
      <c r="J19" s="65">
        <f>VLOOKUP($A19,'Return Data'!$B$7:$R$2843,12,0)</f>
        <v>5.8209999999999997</v>
      </c>
      <c r="K19" s="66">
        <f t="shared" si="3"/>
        <v>12</v>
      </c>
      <c r="L19" s="65">
        <f>VLOOKUP($A19,'Return Data'!$B$7:$R$2843,13,0)</f>
        <v>8.0085999999999995</v>
      </c>
      <c r="M19" s="66">
        <f t="shared" si="4"/>
        <v>8</v>
      </c>
      <c r="N19" s="65">
        <f>VLOOKUP($A19,'Return Data'!$B$7:$R$2843,17,0)</f>
        <v>4.6723999999999997</v>
      </c>
      <c r="O19" s="66">
        <f t="shared" si="5"/>
        <v>19</v>
      </c>
      <c r="P19" s="65">
        <f>VLOOKUP($A19,'Return Data'!$B$7:$R$2843,14,0)</f>
        <v>5.9928999999999997</v>
      </c>
      <c r="Q19" s="66">
        <f t="shared" si="6"/>
        <v>17</v>
      </c>
      <c r="R19" s="65">
        <f>VLOOKUP($A19,'Return Data'!$B$7:$R$2843,16,0)</f>
        <v>7.5323000000000002</v>
      </c>
      <c r="S19" s="67">
        <f t="shared" si="7"/>
        <v>21</v>
      </c>
    </row>
    <row r="20" spans="1:19" x14ac:dyDescent="0.3">
      <c r="A20" s="82" t="s">
        <v>1418</v>
      </c>
      <c r="B20" s="64">
        <f>VLOOKUP($A20,'Return Data'!$B$7:$R$2843,3,0)</f>
        <v>44341</v>
      </c>
      <c r="C20" s="65">
        <f>VLOOKUP($A20,'Return Data'!$B$7:$R$2843,4,0)</f>
        <v>47.391500000000001</v>
      </c>
      <c r="D20" s="65">
        <f>VLOOKUP($A20,'Return Data'!$B$7:$R$2843,9,0)</f>
        <v>7.5444000000000004</v>
      </c>
      <c r="E20" s="66">
        <f t="shared" si="0"/>
        <v>21</v>
      </c>
      <c r="F20" s="65">
        <f>VLOOKUP($A20,'Return Data'!$B$7:$R$2843,10,0)</f>
        <v>7.7656000000000001</v>
      </c>
      <c r="G20" s="66">
        <f t="shared" si="1"/>
        <v>14</v>
      </c>
      <c r="H20" s="65">
        <f>VLOOKUP($A20,'Return Data'!$B$7:$R$2843,11,0)</f>
        <v>3.6265000000000001</v>
      </c>
      <c r="I20" s="66">
        <f t="shared" si="2"/>
        <v>16</v>
      </c>
      <c r="J20" s="65">
        <f>VLOOKUP($A20,'Return Data'!$B$7:$R$2843,12,0)</f>
        <v>5.4061000000000003</v>
      </c>
      <c r="K20" s="66">
        <f t="shared" si="3"/>
        <v>21</v>
      </c>
      <c r="L20" s="65">
        <f>VLOOKUP($A20,'Return Data'!$B$7:$R$2843,13,0)</f>
        <v>6.6612</v>
      </c>
      <c r="M20" s="66">
        <f t="shared" si="4"/>
        <v>15</v>
      </c>
      <c r="N20" s="65">
        <f>VLOOKUP($A20,'Return Data'!$B$7:$R$2843,17,0)</f>
        <v>8.8345000000000002</v>
      </c>
      <c r="O20" s="66">
        <f t="shared" si="5"/>
        <v>8</v>
      </c>
      <c r="P20" s="65">
        <f>VLOOKUP($A20,'Return Data'!$B$7:$R$2843,14,0)</f>
        <v>9.1282999999999994</v>
      </c>
      <c r="Q20" s="66">
        <f t="shared" si="6"/>
        <v>7</v>
      </c>
      <c r="R20" s="65">
        <f>VLOOKUP($A20,'Return Data'!$B$7:$R$2843,16,0)</f>
        <v>8.6699000000000002</v>
      </c>
      <c r="S20" s="67">
        <f t="shared" si="7"/>
        <v>8</v>
      </c>
    </row>
    <row r="21" spans="1:19" x14ac:dyDescent="0.3">
      <c r="A21" s="82" t="s">
        <v>1421</v>
      </c>
      <c r="B21" s="64">
        <f>VLOOKUP($A21,'Return Data'!$B$7:$R$2843,3,0)</f>
        <v>44341</v>
      </c>
      <c r="C21" s="65">
        <f>VLOOKUP($A21,'Return Data'!$B$7:$R$2843,4,0)</f>
        <v>1868.7012999999999</v>
      </c>
      <c r="D21" s="65">
        <f>VLOOKUP($A21,'Return Data'!$B$7:$R$2843,9,0)</f>
        <v>7.2385999999999999</v>
      </c>
      <c r="E21" s="66">
        <f t="shared" si="0"/>
        <v>22</v>
      </c>
      <c r="F21" s="65">
        <f>VLOOKUP($A21,'Return Data'!$B$7:$R$2843,10,0)</f>
        <v>6.5898000000000003</v>
      </c>
      <c r="G21" s="66">
        <f t="shared" si="1"/>
        <v>24</v>
      </c>
      <c r="H21" s="65">
        <f>VLOOKUP($A21,'Return Data'!$B$7:$R$2843,11,0)</f>
        <v>3.2050000000000001</v>
      </c>
      <c r="I21" s="66">
        <f t="shared" si="2"/>
        <v>23</v>
      </c>
      <c r="J21" s="65">
        <f>VLOOKUP($A21,'Return Data'!$B$7:$R$2843,12,0)</f>
        <v>5.7647000000000004</v>
      </c>
      <c r="K21" s="66">
        <f t="shared" si="3"/>
        <v>14</v>
      </c>
      <c r="L21" s="65">
        <f>VLOOKUP($A21,'Return Data'!$B$7:$R$2843,13,0)</f>
        <v>5.7502000000000004</v>
      </c>
      <c r="M21" s="66">
        <f t="shared" si="4"/>
        <v>24</v>
      </c>
      <c r="N21" s="65">
        <f>VLOOKUP($A21,'Return Data'!$B$7:$R$2843,17,0)</f>
        <v>5.6055000000000001</v>
      </c>
      <c r="O21" s="66">
        <f t="shared" si="5"/>
        <v>17</v>
      </c>
      <c r="P21" s="65">
        <f>VLOOKUP($A21,'Return Data'!$B$7:$R$2843,14,0)</f>
        <v>7.0808</v>
      </c>
      <c r="Q21" s="66">
        <f t="shared" si="6"/>
        <v>15</v>
      </c>
      <c r="R21" s="65">
        <f>VLOOKUP($A21,'Return Data'!$B$7:$R$2843,16,0)</f>
        <v>8.4315999999999995</v>
      </c>
      <c r="S21" s="67">
        <f t="shared" si="7"/>
        <v>14</v>
      </c>
    </row>
    <row r="22" spans="1:19" x14ac:dyDescent="0.3">
      <c r="A22" s="82" t="s">
        <v>1423</v>
      </c>
      <c r="B22" s="64">
        <f>VLOOKUP($A22,'Return Data'!$B$7:$R$2843,3,0)</f>
        <v>44341</v>
      </c>
      <c r="C22" s="65">
        <f>VLOOKUP($A22,'Return Data'!$B$7:$R$2843,4,0)</f>
        <v>3065.7246</v>
      </c>
      <c r="D22" s="65">
        <f>VLOOKUP($A22,'Return Data'!$B$7:$R$2843,9,0)</f>
        <v>8.6704000000000008</v>
      </c>
      <c r="E22" s="66">
        <f t="shared" si="0"/>
        <v>13</v>
      </c>
      <c r="F22" s="65">
        <f>VLOOKUP($A22,'Return Data'!$B$7:$R$2843,10,0)</f>
        <v>8.0726999999999993</v>
      </c>
      <c r="G22" s="66">
        <f t="shared" si="1"/>
        <v>11</v>
      </c>
      <c r="H22" s="65">
        <f>VLOOKUP($A22,'Return Data'!$B$7:$R$2843,11,0)</f>
        <v>3.3689</v>
      </c>
      <c r="I22" s="66">
        <f t="shared" si="2"/>
        <v>19</v>
      </c>
      <c r="J22" s="65">
        <f>VLOOKUP($A22,'Return Data'!$B$7:$R$2843,12,0)</f>
        <v>5.3730000000000002</v>
      </c>
      <c r="K22" s="66">
        <f t="shared" si="3"/>
        <v>23</v>
      </c>
      <c r="L22" s="65">
        <f>VLOOKUP($A22,'Return Data'!$B$7:$R$2843,13,0)</f>
        <v>6.4706000000000001</v>
      </c>
      <c r="M22" s="66">
        <f t="shared" si="4"/>
        <v>17</v>
      </c>
      <c r="N22" s="65">
        <f>VLOOKUP($A22,'Return Data'!$B$7:$R$2843,17,0)</f>
        <v>8.8039000000000005</v>
      </c>
      <c r="O22" s="66">
        <f t="shared" si="5"/>
        <v>9</v>
      </c>
      <c r="P22" s="65">
        <f>VLOOKUP($A22,'Return Data'!$B$7:$R$2843,14,0)</f>
        <v>8.8691999999999993</v>
      </c>
      <c r="Q22" s="66">
        <f t="shared" si="6"/>
        <v>8</v>
      </c>
      <c r="R22" s="65">
        <f>VLOOKUP($A22,'Return Data'!$B$7:$R$2843,16,0)</f>
        <v>8.3567</v>
      </c>
      <c r="S22" s="67">
        <f t="shared" si="7"/>
        <v>15</v>
      </c>
    </row>
    <row r="23" spans="1:19" x14ac:dyDescent="0.3">
      <c r="A23" s="82" t="s">
        <v>1427</v>
      </c>
      <c r="B23" s="64">
        <f>VLOOKUP($A23,'Return Data'!$B$7:$R$2843,3,0)</f>
        <v>44341</v>
      </c>
      <c r="C23" s="65">
        <f>VLOOKUP($A23,'Return Data'!$B$7:$R$2843,4,0)</f>
        <v>44.012799999999999</v>
      </c>
      <c r="D23" s="65">
        <f>VLOOKUP($A23,'Return Data'!$B$7:$R$2843,9,0)</f>
        <v>9.8440999999999992</v>
      </c>
      <c r="E23" s="66">
        <f t="shared" si="0"/>
        <v>4</v>
      </c>
      <c r="F23" s="65">
        <f>VLOOKUP($A23,'Return Data'!$B$7:$R$2843,10,0)</f>
        <v>7.8139000000000003</v>
      </c>
      <c r="G23" s="66">
        <f t="shared" si="1"/>
        <v>12</v>
      </c>
      <c r="H23" s="65">
        <f>VLOOKUP($A23,'Return Data'!$B$7:$R$2843,11,0)</f>
        <v>3.4367000000000001</v>
      </c>
      <c r="I23" s="66">
        <f t="shared" si="2"/>
        <v>18</v>
      </c>
      <c r="J23" s="65">
        <f>VLOOKUP($A23,'Return Data'!$B$7:$R$2843,12,0)</f>
        <v>6.1912000000000003</v>
      </c>
      <c r="K23" s="66">
        <f t="shared" si="3"/>
        <v>9</v>
      </c>
      <c r="L23" s="65">
        <f>VLOOKUP($A23,'Return Data'!$B$7:$R$2843,13,0)</f>
        <v>7.351</v>
      </c>
      <c r="M23" s="66">
        <f t="shared" si="4"/>
        <v>12</v>
      </c>
      <c r="N23" s="65">
        <f>VLOOKUP($A23,'Return Data'!$B$7:$R$2843,17,0)</f>
        <v>9.2147000000000006</v>
      </c>
      <c r="O23" s="66">
        <f t="shared" si="5"/>
        <v>6</v>
      </c>
      <c r="P23" s="65">
        <f>VLOOKUP($A23,'Return Data'!$B$7:$R$2843,14,0)</f>
        <v>9.2932000000000006</v>
      </c>
      <c r="Q23" s="66">
        <f t="shared" si="6"/>
        <v>5</v>
      </c>
      <c r="R23" s="65">
        <f>VLOOKUP($A23,'Return Data'!$B$7:$R$2843,16,0)</f>
        <v>8.8155999999999999</v>
      </c>
      <c r="S23" s="67">
        <f t="shared" si="7"/>
        <v>6</v>
      </c>
    </row>
    <row r="24" spans="1:19" x14ac:dyDescent="0.3">
      <c r="A24" s="82" t="s">
        <v>1428</v>
      </c>
      <c r="B24" s="64">
        <f>VLOOKUP($A24,'Return Data'!$B$7:$R$2843,3,0)</f>
        <v>44341</v>
      </c>
      <c r="C24" s="65">
        <f>VLOOKUP($A24,'Return Data'!$B$7:$R$2843,4,0)</f>
        <v>21.922799999999999</v>
      </c>
      <c r="D24" s="65">
        <f>VLOOKUP($A24,'Return Data'!$B$7:$R$2843,9,0)</f>
        <v>8.3277999999999999</v>
      </c>
      <c r="E24" s="66">
        <f t="shared" si="0"/>
        <v>15</v>
      </c>
      <c r="F24" s="65">
        <f>VLOOKUP($A24,'Return Data'!$B$7:$R$2843,10,0)</f>
        <v>7.5617999999999999</v>
      </c>
      <c r="G24" s="66">
        <f t="shared" si="1"/>
        <v>16</v>
      </c>
      <c r="H24" s="65">
        <f>VLOOKUP($A24,'Return Data'!$B$7:$R$2843,11,0)</f>
        <v>3.3153999999999999</v>
      </c>
      <c r="I24" s="66">
        <f t="shared" si="2"/>
        <v>21</v>
      </c>
      <c r="J24" s="65">
        <f>VLOOKUP($A24,'Return Data'!$B$7:$R$2843,12,0)</f>
        <v>5.4874000000000001</v>
      </c>
      <c r="K24" s="66">
        <f t="shared" si="3"/>
        <v>20</v>
      </c>
      <c r="L24" s="65">
        <f>VLOOKUP($A24,'Return Data'!$B$7:$R$2843,13,0)</f>
        <v>5.9265999999999996</v>
      </c>
      <c r="M24" s="66">
        <f t="shared" si="4"/>
        <v>23</v>
      </c>
      <c r="N24" s="65">
        <f>VLOOKUP($A24,'Return Data'!$B$7:$R$2843,17,0)</f>
        <v>8.6074999999999999</v>
      </c>
      <c r="O24" s="66">
        <f t="shared" si="5"/>
        <v>12</v>
      </c>
      <c r="P24" s="65">
        <f>VLOOKUP($A24,'Return Data'!$B$7:$R$2843,14,0)</f>
        <v>8.8447999999999993</v>
      </c>
      <c r="Q24" s="66">
        <f t="shared" si="6"/>
        <v>10</v>
      </c>
      <c r="R24" s="65">
        <f>VLOOKUP($A24,'Return Data'!$B$7:$R$2843,16,0)</f>
        <v>8.5447000000000006</v>
      </c>
      <c r="S24" s="67">
        <f t="shared" si="7"/>
        <v>12</v>
      </c>
    </row>
    <row r="25" spans="1:19" x14ac:dyDescent="0.3">
      <c r="A25" s="82" t="s">
        <v>1430</v>
      </c>
      <c r="B25" s="64">
        <f>VLOOKUP($A25,'Return Data'!$B$7:$R$2843,3,0)</f>
        <v>44341</v>
      </c>
      <c r="C25" s="65">
        <f>VLOOKUP($A25,'Return Data'!$B$7:$R$2843,4,0)</f>
        <v>12.108499999999999</v>
      </c>
      <c r="D25" s="65">
        <f>VLOOKUP($A25,'Return Data'!$B$7:$R$2843,9,0)</f>
        <v>7.8343999999999996</v>
      </c>
      <c r="E25" s="66">
        <f t="shared" si="0"/>
        <v>20</v>
      </c>
      <c r="F25" s="65">
        <f>VLOOKUP($A25,'Return Data'!$B$7:$R$2843,10,0)</f>
        <v>6.7827000000000002</v>
      </c>
      <c r="G25" s="66">
        <f t="shared" si="1"/>
        <v>22</v>
      </c>
      <c r="H25" s="65">
        <f>VLOOKUP($A25,'Return Data'!$B$7:$R$2843,11,0)</f>
        <v>2.8921000000000001</v>
      </c>
      <c r="I25" s="66">
        <f t="shared" si="2"/>
        <v>25</v>
      </c>
      <c r="J25" s="65">
        <f>VLOOKUP($A25,'Return Data'!$B$7:$R$2843,12,0)</f>
        <v>5.1165000000000003</v>
      </c>
      <c r="K25" s="66">
        <f t="shared" si="3"/>
        <v>26</v>
      </c>
      <c r="L25" s="65">
        <f>VLOOKUP($A25,'Return Data'!$B$7:$R$2843,13,0)</f>
        <v>5.7032999999999996</v>
      </c>
      <c r="M25" s="66">
        <f t="shared" si="4"/>
        <v>25</v>
      </c>
      <c r="N25" s="65"/>
      <c r="O25" s="66"/>
      <c r="P25" s="65"/>
      <c r="Q25" s="66"/>
      <c r="R25" s="65">
        <f>VLOOKUP($A25,'Return Data'!$B$7:$R$2843,16,0)</f>
        <v>8.6259999999999994</v>
      </c>
      <c r="S25" s="67">
        <f t="shared" si="7"/>
        <v>10</v>
      </c>
    </row>
    <row r="26" spans="1:19" x14ac:dyDescent="0.3">
      <c r="A26" s="82" t="s">
        <v>1433</v>
      </c>
      <c r="B26" s="64">
        <f>VLOOKUP($A26,'Return Data'!$B$7:$R$2843,3,0)</f>
        <v>44341</v>
      </c>
      <c r="C26" s="65">
        <f>VLOOKUP($A26,'Return Data'!$B$7:$R$2843,4,0)</f>
        <v>12.8536</v>
      </c>
      <c r="D26" s="65">
        <f>VLOOKUP($A26,'Return Data'!$B$7:$R$2843,9,0)</f>
        <v>8.1599000000000004</v>
      </c>
      <c r="E26" s="66">
        <f t="shared" si="0"/>
        <v>17</v>
      </c>
      <c r="F26" s="65">
        <f>VLOOKUP($A26,'Return Data'!$B$7:$R$2843,10,0)</f>
        <v>8.1448</v>
      </c>
      <c r="G26" s="66">
        <f t="shared" si="1"/>
        <v>10</v>
      </c>
      <c r="H26" s="65">
        <f>VLOOKUP($A26,'Return Data'!$B$7:$R$2843,11,0)</f>
        <v>3.8906999999999998</v>
      </c>
      <c r="I26" s="66">
        <f t="shared" si="2"/>
        <v>12</v>
      </c>
      <c r="J26" s="65">
        <f>VLOOKUP($A26,'Return Data'!$B$7:$R$2843,12,0)</f>
        <v>5.7081999999999997</v>
      </c>
      <c r="K26" s="66">
        <f t="shared" si="3"/>
        <v>15</v>
      </c>
      <c r="L26" s="65">
        <f>VLOOKUP($A26,'Return Data'!$B$7:$R$2843,13,0)</f>
        <v>6.2392000000000003</v>
      </c>
      <c r="M26" s="66">
        <f t="shared" si="4"/>
        <v>20</v>
      </c>
      <c r="N26" s="65">
        <f>VLOOKUP($A26,'Return Data'!$B$7:$R$2843,17,0)</f>
        <v>8.4692000000000007</v>
      </c>
      <c r="O26" s="66">
        <f t="shared" ref="O26:O33" si="8">RANK(N26,N$8:N$33,0)</f>
        <v>13</v>
      </c>
      <c r="P26" s="65"/>
      <c r="Q26" s="66"/>
      <c r="R26" s="65">
        <f>VLOOKUP($A26,'Return Data'!$B$7:$R$2843,16,0)</f>
        <v>8.1753999999999998</v>
      </c>
      <c r="S26" s="67">
        <f t="shared" si="7"/>
        <v>17</v>
      </c>
    </row>
    <row r="27" spans="1:19" x14ac:dyDescent="0.3">
      <c r="A27" s="82" t="s">
        <v>1435</v>
      </c>
      <c r="B27" s="64">
        <f>VLOOKUP($A27,'Return Data'!$B$7:$R$2843,3,0)</f>
        <v>44341</v>
      </c>
      <c r="C27" s="65">
        <f>VLOOKUP($A27,'Return Data'!$B$7:$R$2843,4,0)</f>
        <v>43.680199999999999</v>
      </c>
      <c r="D27" s="65">
        <f>VLOOKUP($A27,'Return Data'!$B$7:$R$2843,9,0)</f>
        <v>10.674799999999999</v>
      </c>
      <c r="E27" s="66">
        <f t="shared" si="0"/>
        <v>3</v>
      </c>
      <c r="F27" s="65">
        <f>VLOOKUP($A27,'Return Data'!$B$7:$R$2843,10,0)</f>
        <v>9.8284000000000002</v>
      </c>
      <c r="G27" s="66">
        <f t="shared" si="1"/>
        <v>2</v>
      </c>
      <c r="H27" s="65">
        <f>VLOOKUP($A27,'Return Data'!$B$7:$R$2843,11,0)</f>
        <v>5.4717000000000002</v>
      </c>
      <c r="I27" s="66">
        <f t="shared" si="2"/>
        <v>2</v>
      </c>
      <c r="J27" s="65">
        <f>VLOOKUP($A27,'Return Data'!$B$7:$R$2843,12,0)</f>
        <v>7.4931000000000001</v>
      </c>
      <c r="K27" s="66">
        <f t="shared" si="3"/>
        <v>3</v>
      </c>
      <c r="L27" s="65">
        <f>VLOOKUP($A27,'Return Data'!$B$7:$R$2843,13,0)</f>
        <v>8.3415999999999997</v>
      </c>
      <c r="M27" s="66">
        <f t="shared" si="4"/>
        <v>6</v>
      </c>
      <c r="N27" s="65">
        <f>VLOOKUP($A27,'Return Data'!$B$7:$R$2843,17,0)</f>
        <v>9.3800000000000008</v>
      </c>
      <c r="O27" s="66">
        <f t="shared" si="8"/>
        <v>5</v>
      </c>
      <c r="P27" s="65">
        <f>VLOOKUP($A27,'Return Data'!$B$7:$R$2843,14,0)</f>
        <v>9.2030999999999992</v>
      </c>
      <c r="Q27" s="66">
        <f t="shared" ref="Q27:Q33" si="9">RANK(P27,P$8:P$33,0)</f>
        <v>6</v>
      </c>
      <c r="R27" s="65">
        <f>VLOOKUP($A27,'Return Data'!$B$7:$R$2843,16,0)</f>
        <v>8.8553999999999995</v>
      </c>
      <c r="S27" s="67">
        <f t="shared" si="7"/>
        <v>4</v>
      </c>
    </row>
    <row r="28" spans="1:19" x14ac:dyDescent="0.3">
      <c r="A28" s="82" t="s">
        <v>1437</v>
      </c>
      <c r="B28" s="64">
        <f>VLOOKUP($A28,'Return Data'!$B$7:$R$2843,3,0)</f>
        <v>44341</v>
      </c>
      <c r="C28" s="65">
        <f>VLOOKUP($A28,'Return Data'!$B$7:$R$2843,4,0)</f>
        <v>38.412199999999999</v>
      </c>
      <c r="D28" s="65">
        <f>VLOOKUP($A28,'Return Data'!$B$7:$R$2843,9,0)</f>
        <v>11.2088</v>
      </c>
      <c r="E28" s="66">
        <f t="shared" si="0"/>
        <v>2</v>
      </c>
      <c r="F28" s="65">
        <f>VLOOKUP($A28,'Return Data'!$B$7:$R$2843,10,0)</f>
        <v>7.6035000000000004</v>
      </c>
      <c r="G28" s="66">
        <f t="shared" si="1"/>
        <v>15</v>
      </c>
      <c r="H28" s="65">
        <f>VLOOKUP($A28,'Return Data'!$B$7:$R$2843,11,0)</f>
        <v>3.6945999999999999</v>
      </c>
      <c r="I28" s="66">
        <f t="shared" si="2"/>
        <v>15</v>
      </c>
      <c r="J28" s="65">
        <f>VLOOKUP($A28,'Return Data'!$B$7:$R$2843,12,0)</f>
        <v>5.4950000000000001</v>
      </c>
      <c r="K28" s="66">
        <f t="shared" si="3"/>
        <v>19</v>
      </c>
      <c r="L28" s="65">
        <f>VLOOKUP($A28,'Return Data'!$B$7:$R$2843,13,0)</f>
        <v>6.2122999999999999</v>
      </c>
      <c r="M28" s="66">
        <f t="shared" si="4"/>
        <v>21</v>
      </c>
      <c r="N28" s="65">
        <f>VLOOKUP($A28,'Return Data'!$B$7:$R$2843,17,0)</f>
        <v>4.6993</v>
      </c>
      <c r="O28" s="66">
        <f t="shared" si="8"/>
        <v>18</v>
      </c>
      <c r="P28" s="65">
        <f>VLOOKUP($A28,'Return Data'!$B$7:$R$2843,14,0)</f>
        <v>4.9893000000000001</v>
      </c>
      <c r="Q28" s="66">
        <f t="shared" si="9"/>
        <v>19</v>
      </c>
      <c r="R28" s="65">
        <f>VLOOKUP($A28,'Return Data'!$B$7:$R$2843,16,0)</f>
        <v>7.7202999999999999</v>
      </c>
      <c r="S28" s="67">
        <f t="shared" si="7"/>
        <v>20</v>
      </c>
    </row>
    <row r="29" spans="1:19" x14ac:dyDescent="0.3">
      <c r="A29" s="82" t="s">
        <v>1439</v>
      </c>
      <c r="B29" s="64">
        <f>VLOOKUP($A29,'Return Data'!$B$7:$R$2843,3,0)</f>
        <v>44341</v>
      </c>
      <c r="C29" s="65">
        <f>VLOOKUP($A29,'Return Data'!$B$7:$R$2843,4,0)</f>
        <v>36.807400000000001</v>
      </c>
      <c r="D29" s="65">
        <f>VLOOKUP($A29,'Return Data'!$B$7:$R$2843,9,0)</f>
        <v>9.0928000000000004</v>
      </c>
      <c r="E29" s="66">
        <f t="shared" si="0"/>
        <v>11</v>
      </c>
      <c r="F29" s="65">
        <f>VLOOKUP($A29,'Return Data'!$B$7:$R$2843,10,0)</f>
        <v>8.6338000000000008</v>
      </c>
      <c r="G29" s="66">
        <f t="shared" si="1"/>
        <v>6</v>
      </c>
      <c r="H29" s="65">
        <f>VLOOKUP($A29,'Return Data'!$B$7:$R$2843,11,0)</f>
        <v>2.9714999999999998</v>
      </c>
      <c r="I29" s="66">
        <f t="shared" si="2"/>
        <v>24</v>
      </c>
      <c r="J29" s="65">
        <f>VLOOKUP($A29,'Return Data'!$B$7:$R$2843,12,0)</f>
        <v>5.2892000000000001</v>
      </c>
      <c r="K29" s="66">
        <f t="shared" si="3"/>
        <v>25</v>
      </c>
      <c r="L29" s="65">
        <f>VLOOKUP($A29,'Return Data'!$B$7:$R$2843,13,0)</f>
        <v>13.0091</v>
      </c>
      <c r="M29" s="66">
        <f t="shared" si="4"/>
        <v>2</v>
      </c>
      <c r="N29" s="65">
        <f>VLOOKUP($A29,'Return Data'!$B$7:$R$2843,17,0)</f>
        <v>3.3696999999999999</v>
      </c>
      <c r="O29" s="66">
        <f t="shared" si="8"/>
        <v>20</v>
      </c>
      <c r="P29" s="65">
        <f>VLOOKUP($A29,'Return Data'!$B$7:$R$2843,14,0)</f>
        <v>5.1273</v>
      </c>
      <c r="Q29" s="66">
        <f t="shared" si="9"/>
        <v>18</v>
      </c>
      <c r="R29" s="65">
        <f>VLOOKUP($A29,'Return Data'!$B$7:$R$2843,16,0)</f>
        <v>7.3956</v>
      </c>
      <c r="S29" s="67">
        <f t="shared" si="7"/>
        <v>22</v>
      </c>
    </row>
    <row r="30" spans="1:19" x14ac:dyDescent="0.3">
      <c r="A30" s="82" t="s">
        <v>1440</v>
      </c>
      <c r="B30" s="64">
        <f>VLOOKUP($A30,'Return Data'!$B$7:$R$2843,3,0)</f>
        <v>44341</v>
      </c>
      <c r="C30" s="65">
        <f>VLOOKUP($A30,'Return Data'!$B$7:$R$2843,4,0)</f>
        <v>26.318200000000001</v>
      </c>
      <c r="D30" s="65">
        <f>VLOOKUP($A30,'Return Data'!$B$7:$R$2843,9,0)</f>
        <v>7.2356999999999996</v>
      </c>
      <c r="E30" s="66">
        <f t="shared" si="0"/>
        <v>23</v>
      </c>
      <c r="F30" s="65">
        <f>VLOOKUP($A30,'Return Data'!$B$7:$R$2843,10,0)</f>
        <v>6.4707999999999997</v>
      </c>
      <c r="G30" s="66">
        <f t="shared" si="1"/>
        <v>25</v>
      </c>
      <c r="H30" s="65">
        <f>VLOOKUP($A30,'Return Data'!$B$7:$R$2843,11,0)</f>
        <v>2.7942999999999998</v>
      </c>
      <c r="I30" s="66">
        <f t="shared" si="2"/>
        <v>26</v>
      </c>
      <c r="J30" s="65">
        <f>VLOOKUP($A30,'Return Data'!$B$7:$R$2843,12,0)</f>
        <v>5.5602</v>
      </c>
      <c r="K30" s="66">
        <f t="shared" si="3"/>
        <v>18</v>
      </c>
      <c r="L30" s="65">
        <f>VLOOKUP($A30,'Return Data'!$B$7:$R$2843,13,0)</f>
        <v>6.0910000000000002</v>
      </c>
      <c r="M30" s="66">
        <f t="shared" si="4"/>
        <v>22</v>
      </c>
      <c r="N30" s="65">
        <f>VLOOKUP($A30,'Return Data'!$B$7:$R$2843,17,0)</f>
        <v>8.7140000000000004</v>
      </c>
      <c r="O30" s="66">
        <f t="shared" si="8"/>
        <v>10</v>
      </c>
      <c r="P30" s="65">
        <f>VLOOKUP($A30,'Return Data'!$B$7:$R$2843,14,0)</f>
        <v>8.7378999999999998</v>
      </c>
      <c r="Q30" s="66">
        <f t="shared" si="9"/>
        <v>11</v>
      </c>
      <c r="R30" s="65">
        <f>VLOOKUP($A30,'Return Data'!$B$7:$R$2843,16,0)</f>
        <v>8.5496999999999996</v>
      </c>
      <c r="S30" s="67">
        <f t="shared" si="7"/>
        <v>11</v>
      </c>
    </row>
    <row r="31" spans="1:19" x14ac:dyDescent="0.3">
      <c r="A31" s="82" t="s">
        <v>1443</v>
      </c>
      <c r="B31" s="64">
        <f>VLOOKUP($A31,'Return Data'!$B$7:$R$2843,3,0)</f>
        <v>44341</v>
      </c>
      <c r="C31" s="65">
        <f>VLOOKUP($A31,'Return Data'!$B$7:$R$2843,4,0)</f>
        <v>34.953800000000001</v>
      </c>
      <c r="D31" s="65">
        <f>VLOOKUP($A31,'Return Data'!$B$7:$R$2843,9,0)</f>
        <v>7.1519000000000004</v>
      </c>
      <c r="E31" s="66">
        <f t="shared" si="0"/>
        <v>24</v>
      </c>
      <c r="F31" s="65">
        <f>VLOOKUP($A31,'Return Data'!$B$7:$R$2843,10,0)</f>
        <v>6.2790999999999997</v>
      </c>
      <c r="G31" s="66">
        <f t="shared" si="1"/>
        <v>26</v>
      </c>
      <c r="H31" s="65">
        <f>VLOOKUP($A31,'Return Data'!$B$7:$R$2843,11,0)</f>
        <v>3.8283</v>
      </c>
      <c r="I31" s="66">
        <f t="shared" si="2"/>
        <v>14</v>
      </c>
      <c r="J31" s="65">
        <f>VLOOKUP($A31,'Return Data'!$B$7:$R$2843,12,0)</f>
        <v>5.3087999999999997</v>
      </c>
      <c r="K31" s="66">
        <f t="shared" si="3"/>
        <v>24</v>
      </c>
      <c r="L31" s="65">
        <f>VLOOKUP($A31,'Return Data'!$B$7:$R$2843,13,0)</f>
        <v>6.4333999999999998</v>
      </c>
      <c r="M31" s="66">
        <f t="shared" si="4"/>
        <v>18</v>
      </c>
      <c r="N31" s="65">
        <f>VLOOKUP($A31,'Return Data'!$B$7:$R$2843,17,0)</f>
        <v>1.5006999999999999</v>
      </c>
      <c r="O31" s="66">
        <f t="shared" si="8"/>
        <v>24</v>
      </c>
      <c r="P31" s="65">
        <f>VLOOKUP($A31,'Return Data'!$B$7:$R$2843,14,0)</f>
        <v>3.8871000000000002</v>
      </c>
      <c r="Q31" s="66">
        <f t="shared" si="9"/>
        <v>23</v>
      </c>
      <c r="R31" s="65">
        <f>VLOOKUP($A31,'Return Data'!$B$7:$R$2843,16,0)</f>
        <v>7.1258999999999997</v>
      </c>
      <c r="S31" s="67">
        <f t="shared" si="7"/>
        <v>24</v>
      </c>
    </row>
    <row r="32" spans="1:19" x14ac:dyDescent="0.3">
      <c r="A32" s="82" t="s">
        <v>1445</v>
      </c>
      <c r="B32" s="64">
        <f>VLOOKUP($A32,'Return Data'!$B$7:$R$2843,3,0)</f>
        <v>44341</v>
      </c>
      <c r="C32" s="65">
        <f>VLOOKUP($A32,'Return Data'!$B$7:$R$2843,4,0)</f>
        <v>40.951000000000001</v>
      </c>
      <c r="D32" s="65">
        <f>VLOOKUP($A32,'Return Data'!$B$7:$R$2843,9,0)</f>
        <v>9.6428999999999991</v>
      </c>
      <c r="E32" s="66">
        <f t="shared" si="0"/>
        <v>7</v>
      </c>
      <c r="F32" s="65">
        <f>VLOOKUP($A32,'Return Data'!$B$7:$R$2843,10,0)</f>
        <v>7.4538000000000002</v>
      </c>
      <c r="G32" s="66">
        <f t="shared" si="1"/>
        <v>17</v>
      </c>
      <c r="H32" s="65">
        <f>VLOOKUP($A32,'Return Data'!$B$7:$R$2843,11,0)</f>
        <v>3.3414999999999999</v>
      </c>
      <c r="I32" s="66">
        <f t="shared" si="2"/>
        <v>20</v>
      </c>
      <c r="J32" s="65">
        <f>VLOOKUP($A32,'Return Data'!$B$7:$R$2843,12,0)</f>
        <v>5.6773999999999996</v>
      </c>
      <c r="K32" s="66">
        <f t="shared" si="3"/>
        <v>17</v>
      </c>
      <c r="L32" s="65">
        <f>VLOOKUP($A32,'Return Data'!$B$7:$R$2843,13,0)</f>
        <v>6.9985999999999997</v>
      </c>
      <c r="M32" s="66">
        <f t="shared" si="4"/>
        <v>14</v>
      </c>
      <c r="N32" s="65">
        <f>VLOOKUP($A32,'Return Data'!$B$7:$R$2843,17,0)</f>
        <v>9.0749999999999993</v>
      </c>
      <c r="O32" s="66">
        <f t="shared" si="8"/>
        <v>7</v>
      </c>
      <c r="P32" s="65">
        <f>VLOOKUP($A32,'Return Data'!$B$7:$R$2843,14,0)</f>
        <v>6.8992000000000004</v>
      </c>
      <c r="Q32" s="66">
        <f t="shared" si="9"/>
        <v>16</v>
      </c>
      <c r="R32" s="65">
        <f>VLOOKUP($A32,'Return Data'!$B$7:$R$2843,16,0)</f>
        <v>8.1782000000000004</v>
      </c>
      <c r="S32" s="67">
        <f t="shared" si="7"/>
        <v>16</v>
      </c>
    </row>
    <row r="33" spans="1:19" x14ac:dyDescent="0.3">
      <c r="A33" s="82" t="s">
        <v>1446</v>
      </c>
      <c r="B33" s="64">
        <f>VLOOKUP($A33,'Return Data'!$B$7:$R$2843,3,0)</f>
        <v>44341</v>
      </c>
      <c r="C33" s="65">
        <f>VLOOKUP($A33,'Return Data'!$B$7:$R$2843,4,0)</f>
        <v>24.648700000000002</v>
      </c>
      <c r="D33" s="65">
        <f>VLOOKUP($A33,'Return Data'!$B$7:$R$2843,9,0)</f>
        <v>7.9401999999999999</v>
      </c>
      <c r="E33" s="66">
        <f t="shared" si="0"/>
        <v>18</v>
      </c>
      <c r="F33" s="65">
        <f>VLOOKUP($A33,'Return Data'!$B$7:$R$2843,10,0)</f>
        <v>7.3711000000000002</v>
      </c>
      <c r="G33" s="66">
        <f t="shared" si="1"/>
        <v>18</v>
      </c>
      <c r="H33" s="65">
        <f>VLOOKUP($A33,'Return Data'!$B$7:$R$2843,11,0)</f>
        <v>3.8382999999999998</v>
      </c>
      <c r="I33" s="66">
        <f t="shared" si="2"/>
        <v>13</v>
      </c>
      <c r="J33" s="65">
        <f>VLOOKUP($A33,'Return Data'!$B$7:$R$2843,12,0)</f>
        <v>6.0833000000000004</v>
      </c>
      <c r="K33" s="66">
        <f t="shared" si="3"/>
        <v>10</v>
      </c>
      <c r="L33" s="65">
        <f>VLOOKUP($A33,'Return Data'!$B$7:$R$2843,13,0)</f>
        <v>7.1407999999999996</v>
      </c>
      <c r="M33" s="66">
        <f t="shared" si="4"/>
        <v>13</v>
      </c>
      <c r="N33" s="65">
        <f>VLOOKUP($A33,'Return Data'!$B$7:$R$2843,17,0)</f>
        <v>2.8774999999999999</v>
      </c>
      <c r="O33" s="66">
        <f t="shared" si="8"/>
        <v>21</v>
      </c>
      <c r="P33" s="65">
        <f>VLOOKUP($A33,'Return Data'!$B$7:$R$2843,14,0)</f>
        <v>4.3996000000000004</v>
      </c>
      <c r="Q33" s="66">
        <f t="shared" si="9"/>
        <v>21</v>
      </c>
      <c r="R33" s="65">
        <f>VLOOKUP($A33,'Return Data'!$B$7:$R$2843,16,0)</f>
        <v>7.3003999999999998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8.6658807692307693</v>
      </c>
      <c r="E35" s="88"/>
      <c r="F35" s="89">
        <f>AVERAGE(F8:F33)</f>
        <v>8.0858115384615381</v>
      </c>
      <c r="G35" s="88"/>
      <c r="H35" s="89">
        <f>AVERAGE(H8:H33)</f>
        <v>4.3917076923076923</v>
      </c>
      <c r="I35" s="88"/>
      <c r="J35" s="89">
        <f>AVERAGE(J8:J33)</f>
        <v>6.2586730769230776</v>
      </c>
      <c r="K35" s="88"/>
      <c r="L35" s="89">
        <f>AVERAGE(L8:L33)</f>
        <v>7.6681730769230807</v>
      </c>
      <c r="M35" s="88"/>
      <c r="N35" s="89">
        <f>AVERAGE(N8:N33)</f>
        <v>6.5059119999999995</v>
      </c>
      <c r="O35" s="88"/>
      <c r="P35" s="89">
        <f>AVERAGE(P8:P33)</f>
        <v>7.1070333333333329</v>
      </c>
      <c r="Q35" s="88"/>
      <c r="R35" s="89">
        <f>AVERAGE(R8:R33)</f>
        <v>8.1604115384615383</v>
      </c>
      <c r="S35" s="90"/>
    </row>
    <row r="36" spans="1:19" x14ac:dyDescent="0.3">
      <c r="A36" s="87" t="s">
        <v>28</v>
      </c>
      <c r="B36" s="88"/>
      <c r="C36" s="88"/>
      <c r="D36" s="89">
        <f>MIN(D8:D33)</f>
        <v>5.1890999999999998</v>
      </c>
      <c r="E36" s="88"/>
      <c r="F36" s="89">
        <f>MIN(F8:F33)</f>
        <v>6.2790999999999997</v>
      </c>
      <c r="G36" s="88"/>
      <c r="H36" s="89">
        <f>MIN(H8:H33)</f>
        <v>2.7942999999999998</v>
      </c>
      <c r="I36" s="88"/>
      <c r="J36" s="89">
        <f>MIN(J8:J33)</f>
        <v>5.1165000000000003</v>
      </c>
      <c r="K36" s="88"/>
      <c r="L36" s="89">
        <f>MIN(L8:L33)</f>
        <v>5.6872999999999996</v>
      </c>
      <c r="M36" s="88"/>
      <c r="N36" s="89">
        <f>MIN(N8:N33)</f>
        <v>-6.8194999999999997</v>
      </c>
      <c r="O36" s="88"/>
      <c r="P36" s="89">
        <f>MIN(P8:P33)</f>
        <v>-2.6415999999999999</v>
      </c>
      <c r="Q36" s="88"/>
      <c r="R36" s="89">
        <f>MIN(R8:R33)</f>
        <v>4.6818999999999997</v>
      </c>
      <c r="S36" s="90"/>
    </row>
    <row r="37" spans="1:19" ht="15" thickBot="1" x14ac:dyDescent="0.35">
      <c r="A37" s="91" t="s">
        <v>29</v>
      </c>
      <c r="B37" s="92"/>
      <c r="C37" s="92"/>
      <c r="D37" s="93">
        <f>MAX(D8:D33)</f>
        <v>11.4686</v>
      </c>
      <c r="E37" s="92"/>
      <c r="F37" s="93">
        <f>MAX(F8:F33)</f>
        <v>16.708300000000001</v>
      </c>
      <c r="G37" s="92"/>
      <c r="H37" s="93">
        <f>MAX(H8:H33)</f>
        <v>18.458500000000001</v>
      </c>
      <c r="I37" s="92"/>
      <c r="J37" s="93">
        <f>MAX(J8:J33)</f>
        <v>12.539899999999999</v>
      </c>
      <c r="K37" s="92"/>
      <c r="L37" s="93">
        <f>MAX(L8:L33)</f>
        <v>14.963800000000001</v>
      </c>
      <c r="M37" s="92"/>
      <c r="N37" s="93">
        <f>MAX(N8:N33)</f>
        <v>9.7838999999999992</v>
      </c>
      <c r="O37" s="92"/>
      <c r="P37" s="93">
        <f>MAX(P8:P33)</f>
        <v>9.5951000000000004</v>
      </c>
      <c r="Q37" s="92"/>
      <c r="R37" s="93">
        <f>MAX(R8:R33)</f>
        <v>9.4739000000000004</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44341</v>
      </c>
      <c r="C8" s="65">
        <f>VLOOKUP($A8,'Return Data'!$B$7:$R$2843,4,0)</f>
        <v>36.993400000000001</v>
      </c>
      <c r="D8" s="65">
        <f>VLOOKUP($A8,'Return Data'!$B$7:$R$2843,9,0)</f>
        <v>7.8952</v>
      </c>
      <c r="E8" s="66">
        <f t="shared" ref="E8:E33" si="0">RANK(D8,D$8:D$33,0)</f>
        <v>13</v>
      </c>
      <c r="F8" s="65">
        <f>VLOOKUP($A8,'Return Data'!$B$7:$R$2843,10,0)</f>
        <v>7.6601999999999997</v>
      </c>
      <c r="G8" s="66">
        <f t="shared" ref="G8:G33" si="1">RANK(F8,F$8:F$33,0)</f>
        <v>9</v>
      </c>
      <c r="H8" s="65">
        <f>VLOOKUP($A8,'Return Data'!$B$7:$R$2843,11,0)</f>
        <v>3.7909000000000002</v>
      </c>
      <c r="I8" s="66">
        <f t="shared" ref="I8:I33" si="2">RANK(H8,H$8:H$33,0)</f>
        <v>7</v>
      </c>
      <c r="J8" s="65">
        <f>VLOOKUP($A8,'Return Data'!$B$7:$R$2843,12,0)</f>
        <v>7.3512000000000004</v>
      </c>
      <c r="K8" s="66">
        <f t="shared" ref="K8:K33" si="3">RANK(J8,J$8:J$33,0)</f>
        <v>2</v>
      </c>
      <c r="L8" s="65">
        <f>VLOOKUP($A8,'Return Data'!$B$7:$R$2843,13,0)</f>
        <v>9.1270000000000007</v>
      </c>
      <c r="M8" s="66">
        <f t="shared" ref="M8:M33" si="4">RANK(L8,L$8:L$33,0)</f>
        <v>4</v>
      </c>
      <c r="N8" s="65">
        <f>VLOOKUP($A8,'Return Data'!$B$7:$R$2843,17,0)</f>
        <v>8.7916000000000007</v>
      </c>
      <c r="O8" s="66">
        <f t="shared" ref="O8:O24" si="5">RANK(N8,N$8:N$33,0)</f>
        <v>3</v>
      </c>
      <c r="P8" s="65">
        <f>VLOOKUP($A8,'Return Data'!$B$7:$R$2843,14,0)</f>
        <v>8.7185000000000006</v>
      </c>
      <c r="Q8" s="66">
        <f t="shared" ref="Q8:Q24" si="6">RANK(P8,P$8:P$33,0)</f>
        <v>3</v>
      </c>
      <c r="R8" s="65">
        <f>VLOOKUP($A8,'Return Data'!$B$7:$R$2843,16,0)</f>
        <v>7.5132000000000003</v>
      </c>
      <c r="S8" s="67">
        <f t="shared" ref="S8:S33" si="7">RANK(R8,R$8:R$33,0)</f>
        <v>11</v>
      </c>
    </row>
    <row r="9" spans="1:19" x14ac:dyDescent="0.3">
      <c r="A9" s="82" t="s">
        <v>1390</v>
      </c>
      <c r="B9" s="64">
        <f>VLOOKUP($A9,'Return Data'!$B$7:$R$2843,3,0)</f>
        <v>44341</v>
      </c>
      <c r="C9" s="65">
        <f>VLOOKUP($A9,'Return Data'!$B$7:$R$2843,4,0)</f>
        <v>24.1555</v>
      </c>
      <c r="D9" s="65">
        <f>VLOOKUP($A9,'Return Data'!$B$7:$R$2843,9,0)</f>
        <v>7.8353000000000002</v>
      </c>
      <c r="E9" s="66">
        <f t="shared" si="0"/>
        <v>15</v>
      </c>
      <c r="F9" s="65">
        <f>VLOOKUP($A9,'Return Data'!$B$7:$R$2843,10,0)</f>
        <v>6.3392999999999997</v>
      </c>
      <c r="G9" s="66">
        <f t="shared" si="1"/>
        <v>21</v>
      </c>
      <c r="H9" s="65">
        <f>VLOOKUP($A9,'Return Data'!$B$7:$R$2843,11,0)</f>
        <v>3.3765999999999998</v>
      </c>
      <c r="I9" s="66">
        <f t="shared" si="2"/>
        <v>9</v>
      </c>
      <c r="J9" s="65">
        <f>VLOOKUP($A9,'Return Data'!$B$7:$R$2843,12,0)</f>
        <v>5.4962999999999997</v>
      </c>
      <c r="K9" s="66">
        <f t="shared" si="3"/>
        <v>8</v>
      </c>
      <c r="L9" s="65">
        <f>VLOOKUP($A9,'Return Data'!$B$7:$R$2843,13,0)</f>
        <v>6.7610000000000001</v>
      </c>
      <c r="M9" s="66">
        <f t="shared" si="4"/>
        <v>10</v>
      </c>
      <c r="N9" s="65">
        <f>VLOOKUP($A9,'Return Data'!$B$7:$R$2843,17,0)</f>
        <v>8.6738</v>
      </c>
      <c r="O9" s="66">
        <f t="shared" si="5"/>
        <v>4</v>
      </c>
      <c r="P9" s="65">
        <f>VLOOKUP($A9,'Return Data'!$B$7:$R$2843,14,0)</f>
        <v>8.6460000000000008</v>
      </c>
      <c r="Q9" s="66">
        <f t="shared" si="6"/>
        <v>4</v>
      </c>
      <c r="R9" s="65">
        <f>VLOOKUP($A9,'Return Data'!$B$7:$R$2843,16,0)</f>
        <v>8.0837000000000003</v>
      </c>
      <c r="S9" s="67">
        <f t="shared" si="7"/>
        <v>4</v>
      </c>
    </row>
    <row r="10" spans="1:19" x14ac:dyDescent="0.3">
      <c r="A10" s="82" t="s">
        <v>1391</v>
      </c>
      <c r="B10" s="64">
        <f>VLOOKUP($A10,'Return Data'!$B$7:$R$2843,3,0)</f>
        <v>44341</v>
      </c>
      <c r="C10" s="65">
        <f>VLOOKUP($A10,'Return Data'!$B$7:$R$2843,4,0)</f>
        <v>23.110399999999998</v>
      </c>
      <c r="D10" s="65">
        <f>VLOOKUP($A10,'Return Data'!$B$7:$R$2843,9,0)</f>
        <v>8.4375999999999998</v>
      </c>
      <c r="E10" s="66">
        <f t="shared" si="0"/>
        <v>10</v>
      </c>
      <c r="F10" s="65">
        <f>VLOOKUP($A10,'Return Data'!$B$7:$R$2843,10,0)</f>
        <v>7.6703999999999999</v>
      </c>
      <c r="G10" s="66">
        <f t="shared" si="1"/>
        <v>8</v>
      </c>
      <c r="H10" s="65">
        <f>VLOOKUP($A10,'Return Data'!$B$7:$R$2843,11,0)</f>
        <v>4.0682</v>
      </c>
      <c r="I10" s="66">
        <f t="shared" si="2"/>
        <v>4</v>
      </c>
      <c r="J10" s="65">
        <f>VLOOKUP($A10,'Return Data'!$B$7:$R$2843,12,0)</f>
        <v>5.4484000000000004</v>
      </c>
      <c r="K10" s="66">
        <f t="shared" si="3"/>
        <v>9</v>
      </c>
      <c r="L10" s="65">
        <f>VLOOKUP($A10,'Return Data'!$B$7:$R$2843,13,0)</f>
        <v>6.7530999999999999</v>
      </c>
      <c r="M10" s="66">
        <f t="shared" si="4"/>
        <v>11</v>
      </c>
      <c r="N10" s="65">
        <f>VLOOKUP($A10,'Return Data'!$B$7:$R$2843,17,0)</f>
        <v>7.3276000000000003</v>
      </c>
      <c r="O10" s="66">
        <f t="shared" si="5"/>
        <v>16</v>
      </c>
      <c r="P10" s="65">
        <f>VLOOKUP($A10,'Return Data'!$B$7:$R$2843,14,0)</f>
        <v>7.6074000000000002</v>
      </c>
      <c r="Q10" s="66">
        <f t="shared" si="6"/>
        <v>14</v>
      </c>
      <c r="R10" s="65">
        <f>VLOOKUP($A10,'Return Data'!$B$7:$R$2843,16,0)</f>
        <v>7.9809999999999999</v>
      </c>
      <c r="S10" s="67">
        <f t="shared" si="7"/>
        <v>6</v>
      </c>
    </row>
    <row r="11" spans="1:19" x14ac:dyDescent="0.3">
      <c r="A11" s="82" t="s">
        <v>1393</v>
      </c>
      <c r="B11" s="64">
        <f>VLOOKUP($A11,'Return Data'!$B$7:$R$2843,3,0)</f>
        <v>44341</v>
      </c>
      <c r="C11" s="65">
        <f>VLOOKUP($A11,'Return Data'!$B$7:$R$2843,4,0)</f>
        <v>24.809699999999999</v>
      </c>
      <c r="D11" s="65">
        <f>VLOOKUP($A11,'Return Data'!$B$7:$R$2843,9,0)</f>
        <v>8.1260999999999992</v>
      </c>
      <c r="E11" s="66">
        <f t="shared" si="0"/>
        <v>12</v>
      </c>
      <c r="F11" s="65">
        <f>VLOOKUP($A11,'Return Data'!$B$7:$R$2843,10,0)</f>
        <v>7.9949000000000003</v>
      </c>
      <c r="G11" s="66">
        <f t="shared" si="1"/>
        <v>5</v>
      </c>
      <c r="H11" s="65">
        <f>VLOOKUP($A11,'Return Data'!$B$7:$R$2843,11,0)</f>
        <v>3.2675999999999998</v>
      </c>
      <c r="I11" s="66">
        <f t="shared" si="2"/>
        <v>10</v>
      </c>
      <c r="J11" s="65">
        <f>VLOOKUP($A11,'Return Data'!$B$7:$R$2843,12,0)</f>
        <v>6.21</v>
      </c>
      <c r="K11" s="66">
        <f t="shared" si="3"/>
        <v>6</v>
      </c>
      <c r="L11" s="65">
        <f>VLOOKUP($A11,'Return Data'!$B$7:$R$2843,13,0)</f>
        <v>6.9943999999999997</v>
      </c>
      <c r="M11" s="66">
        <f t="shared" si="4"/>
        <v>9</v>
      </c>
      <c r="N11" s="65">
        <f>VLOOKUP($A11,'Return Data'!$B$7:$R$2843,17,0)</f>
        <v>7.4573999999999998</v>
      </c>
      <c r="O11" s="66">
        <f t="shared" si="5"/>
        <v>15</v>
      </c>
      <c r="P11" s="65">
        <f>VLOOKUP($A11,'Return Data'!$B$7:$R$2843,14,0)</f>
        <v>7.7053000000000003</v>
      </c>
      <c r="Q11" s="66">
        <f t="shared" si="6"/>
        <v>12</v>
      </c>
      <c r="R11" s="65">
        <f>VLOOKUP($A11,'Return Data'!$B$7:$R$2843,16,0)</f>
        <v>5.5894000000000004</v>
      </c>
      <c r="S11" s="67">
        <f t="shared" si="7"/>
        <v>25</v>
      </c>
    </row>
    <row r="12" spans="1:19" x14ac:dyDescent="0.3">
      <c r="A12" s="82" t="s">
        <v>1396</v>
      </c>
      <c r="B12" s="64">
        <f>VLOOKUP($A12,'Return Data'!$B$7:$R$2843,3,0)</f>
        <v>44341</v>
      </c>
      <c r="C12" s="65">
        <f>VLOOKUP($A12,'Return Data'!$B$7:$R$2843,4,0)</f>
        <v>17.249300000000002</v>
      </c>
      <c r="D12" s="65">
        <f>VLOOKUP($A12,'Return Data'!$B$7:$R$2843,9,0)</f>
        <v>4.8277000000000001</v>
      </c>
      <c r="E12" s="66">
        <f t="shared" si="0"/>
        <v>26</v>
      </c>
      <c r="F12" s="65">
        <f>VLOOKUP($A12,'Return Data'!$B$7:$R$2843,10,0)</f>
        <v>6.3939000000000004</v>
      </c>
      <c r="G12" s="66">
        <f t="shared" si="1"/>
        <v>20</v>
      </c>
      <c r="H12" s="65">
        <f>VLOOKUP($A12,'Return Data'!$B$7:$R$2843,11,0)</f>
        <v>3.9344000000000001</v>
      </c>
      <c r="I12" s="66">
        <f t="shared" si="2"/>
        <v>5</v>
      </c>
      <c r="J12" s="65">
        <f>VLOOKUP($A12,'Return Data'!$B$7:$R$2843,12,0)</f>
        <v>5.2304000000000004</v>
      </c>
      <c r="K12" s="66">
        <f t="shared" si="3"/>
        <v>12</v>
      </c>
      <c r="L12" s="65">
        <f>VLOOKUP($A12,'Return Data'!$B$7:$R$2843,13,0)</f>
        <v>5.1154999999999999</v>
      </c>
      <c r="M12" s="66">
        <f t="shared" si="4"/>
        <v>24</v>
      </c>
      <c r="N12" s="65">
        <f>VLOOKUP($A12,'Return Data'!$B$7:$R$2843,17,0)</f>
        <v>-7.3297999999999996</v>
      </c>
      <c r="O12" s="66">
        <f t="shared" si="5"/>
        <v>25</v>
      </c>
      <c r="P12" s="65">
        <f>VLOOKUP($A12,'Return Data'!$B$7:$R$2843,14,0)</f>
        <v>-3.1757</v>
      </c>
      <c r="Q12" s="66">
        <f t="shared" si="6"/>
        <v>24</v>
      </c>
      <c r="R12" s="65">
        <f>VLOOKUP($A12,'Return Data'!$B$7:$R$2843,16,0)</f>
        <v>4.4795999999999996</v>
      </c>
      <c r="S12" s="67">
        <f t="shared" si="7"/>
        <v>26</v>
      </c>
    </row>
    <row r="13" spans="1:19" x14ac:dyDescent="0.3">
      <c r="A13" s="82" t="s">
        <v>1398</v>
      </c>
      <c r="B13" s="64">
        <f>VLOOKUP($A13,'Return Data'!$B$7:$R$2843,3,0)</f>
        <v>44341</v>
      </c>
      <c r="C13" s="65">
        <f>VLOOKUP($A13,'Return Data'!$B$7:$R$2843,4,0)</f>
        <v>20.466799999999999</v>
      </c>
      <c r="D13" s="65">
        <f>VLOOKUP($A13,'Return Data'!$B$7:$R$2843,9,0)</f>
        <v>6.2423999999999999</v>
      </c>
      <c r="E13" s="66">
        <f t="shared" si="0"/>
        <v>24</v>
      </c>
      <c r="F13" s="65">
        <f>VLOOKUP($A13,'Return Data'!$B$7:$R$2843,10,0)</f>
        <v>6.0388999999999999</v>
      </c>
      <c r="G13" s="66">
        <f t="shared" si="1"/>
        <v>22</v>
      </c>
      <c r="H13" s="65">
        <f>VLOOKUP($A13,'Return Data'!$B$7:$R$2843,11,0)</f>
        <v>2.8426999999999998</v>
      </c>
      <c r="I13" s="66">
        <f t="shared" si="2"/>
        <v>17</v>
      </c>
      <c r="J13" s="65">
        <f>VLOOKUP($A13,'Return Data'!$B$7:$R$2843,12,0)</f>
        <v>4.7276999999999996</v>
      </c>
      <c r="K13" s="66">
        <f t="shared" si="3"/>
        <v>21</v>
      </c>
      <c r="L13" s="65">
        <f>VLOOKUP($A13,'Return Data'!$B$7:$R$2843,13,0)</f>
        <v>5.9375</v>
      </c>
      <c r="M13" s="66">
        <f t="shared" si="4"/>
        <v>16</v>
      </c>
      <c r="N13" s="65">
        <f>VLOOKUP($A13,'Return Data'!$B$7:$R$2843,17,0)</f>
        <v>7.5153999999999996</v>
      </c>
      <c r="O13" s="66">
        <f t="shared" si="5"/>
        <v>14</v>
      </c>
      <c r="P13" s="65">
        <f>VLOOKUP($A13,'Return Data'!$B$7:$R$2843,14,0)</f>
        <v>7.6303000000000001</v>
      </c>
      <c r="Q13" s="66">
        <f t="shared" si="6"/>
        <v>13</v>
      </c>
      <c r="R13" s="65">
        <f>VLOOKUP($A13,'Return Data'!$B$7:$R$2843,16,0)</f>
        <v>7.3559999999999999</v>
      </c>
      <c r="S13" s="67">
        <f t="shared" si="7"/>
        <v>14</v>
      </c>
    </row>
    <row r="14" spans="1:19" x14ac:dyDescent="0.3">
      <c r="A14" s="82" t="s">
        <v>1400</v>
      </c>
      <c r="B14" s="64">
        <f>VLOOKUP($A14,'Return Data'!$B$7:$R$2843,3,0)</f>
        <v>44341</v>
      </c>
      <c r="C14" s="65">
        <f>VLOOKUP($A14,'Return Data'!$B$7:$R$2843,4,0)</f>
        <v>37.077399999999997</v>
      </c>
      <c r="D14" s="65">
        <f>VLOOKUP($A14,'Return Data'!$B$7:$R$2843,9,0)</f>
        <v>7.2568000000000001</v>
      </c>
      <c r="E14" s="66">
        <f t="shared" si="0"/>
        <v>19</v>
      </c>
      <c r="F14" s="65">
        <f>VLOOKUP($A14,'Return Data'!$B$7:$R$2843,10,0)</f>
        <v>6.6680999999999999</v>
      </c>
      <c r="G14" s="66">
        <f t="shared" si="1"/>
        <v>18</v>
      </c>
      <c r="H14" s="65">
        <f>VLOOKUP($A14,'Return Data'!$B$7:$R$2843,11,0)</f>
        <v>2.5438999999999998</v>
      </c>
      <c r="I14" s="66">
        <f t="shared" si="2"/>
        <v>21</v>
      </c>
      <c r="J14" s="65">
        <f>VLOOKUP($A14,'Return Data'!$B$7:$R$2843,12,0)</f>
        <v>5.0255999999999998</v>
      </c>
      <c r="K14" s="66">
        <f t="shared" si="3"/>
        <v>14</v>
      </c>
      <c r="L14" s="65">
        <f>VLOOKUP($A14,'Return Data'!$B$7:$R$2843,13,0)</f>
        <v>5.5940000000000003</v>
      </c>
      <c r="M14" s="66">
        <f t="shared" si="4"/>
        <v>18</v>
      </c>
      <c r="N14" s="65">
        <f>VLOOKUP($A14,'Return Data'!$B$7:$R$2843,17,0)</f>
        <v>7.9793000000000003</v>
      </c>
      <c r="O14" s="66">
        <f t="shared" si="5"/>
        <v>11</v>
      </c>
      <c r="P14" s="65">
        <f>VLOOKUP($A14,'Return Data'!$B$7:$R$2843,14,0)</f>
        <v>8.0963999999999992</v>
      </c>
      <c r="Q14" s="66">
        <f t="shared" si="6"/>
        <v>10</v>
      </c>
      <c r="R14" s="65">
        <f>VLOOKUP($A14,'Return Data'!$B$7:$R$2843,16,0)</f>
        <v>7.2507000000000001</v>
      </c>
      <c r="S14" s="67">
        <f t="shared" si="7"/>
        <v>16</v>
      </c>
    </row>
    <row r="15" spans="1:19" x14ac:dyDescent="0.3">
      <c r="A15" s="82" t="s">
        <v>1408</v>
      </c>
      <c r="B15" s="64">
        <f>VLOOKUP($A15,'Return Data'!$B$7:$R$2843,3,0)</f>
        <v>44341</v>
      </c>
      <c r="C15" s="65">
        <f>VLOOKUP($A15,'Return Data'!$B$7:$R$2843,4,0)</f>
        <v>4102.5023092369502</v>
      </c>
      <c r="D15" s="65">
        <f>VLOOKUP($A15,'Return Data'!$B$7:$R$2843,9,0)</f>
        <v>11.469099999999999</v>
      </c>
      <c r="E15" s="66">
        <f t="shared" si="0"/>
        <v>1</v>
      </c>
      <c r="F15" s="65">
        <f>VLOOKUP($A15,'Return Data'!$B$7:$R$2843,10,0)</f>
        <v>16.7653</v>
      </c>
      <c r="G15" s="66">
        <f t="shared" si="1"/>
        <v>1</v>
      </c>
      <c r="H15" s="65">
        <f>VLOOKUP($A15,'Return Data'!$B$7:$R$2843,11,0)</f>
        <v>18.072099999999999</v>
      </c>
      <c r="I15" s="66">
        <f t="shared" si="2"/>
        <v>1</v>
      </c>
      <c r="J15" s="65">
        <f>VLOOKUP($A15,'Return Data'!$B$7:$R$2843,12,0)</f>
        <v>12.0076</v>
      </c>
      <c r="K15" s="66">
        <f t="shared" si="3"/>
        <v>1</v>
      </c>
      <c r="L15" s="65">
        <f>VLOOKUP($A15,'Return Data'!$B$7:$R$2843,13,0)</f>
        <v>9.5039999999999996</v>
      </c>
      <c r="M15" s="66">
        <f t="shared" si="4"/>
        <v>3</v>
      </c>
      <c r="N15" s="65">
        <f>VLOOKUP($A15,'Return Data'!$B$7:$R$2843,17,0)</f>
        <v>0.90300000000000002</v>
      </c>
      <c r="O15" s="66">
        <f t="shared" si="5"/>
        <v>23</v>
      </c>
      <c r="P15" s="65">
        <f>VLOOKUP($A15,'Return Data'!$B$7:$R$2843,14,0)</f>
        <v>3.6150000000000002</v>
      </c>
      <c r="Q15" s="66">
        <f t="shared" si="6"/>
        <v>21</v>
      </c>
      <c r="R15" s="65">
        <f>VLOOKUP($A15,'Return Data'!$B$7:$R$2843,16,0)</f>
        <v>7.5774999999999997</v>
      </c>
      <c r="S15" s="67">
        <f t="shared" si="7"/>
        <v>10</v>
      </c>
    </row>
    <row r="16" spans="1:19" x14ac:dyDescent="0.3">
      <c r="A16" s="82" t="s">
        <v>1410</v>
      </c>
      <c r="B16" s="64">
        <f>VLOOKUP($A16,'Return Data'!$B$7:$R$2843,3,0)</f>
        <v>44341</v>
      </c>
      <c r="C16" s="65">
        <f>VLOOKUP($A16,'Return Data'!$B$7:$R$2843,4,0)</f>
        <v>24.884399999999999</v>
      </c>
      <c r="D16" s="65">
        <f>VLOOKUP($A16,'Return Data'!$B$7:$R$2843,9,0)</f>
        <v>9.1717999999999993</v>
      </c>
      <c r="E16" s="66">
        <f t="shared" si="0"/>
        <v>5</v>
      </c>
      <c r="F16" s="65">
        <f>VLOOKUP($A16,'Return Data'!$B$7:$R$2843,10,0)</f>
        <v>7.9292999999999996</v>
      </c>
      <c r="G16" s="66">
        <f t="shared" si="1"/>
        <v>6</v>
      </c>
      <c r="H16" s="65">
        <f>VLOOKUP($A16,'Return Data'!$B$7:$R$2843,11,0)</f>
        <v>3.9182999999999999</v>
      </c>
      <c r="I16" s="66">
        <f t="shared" si="2"/>
        <v>6</v>
      </c>
      <c r="J16" s="65">
        <f>VLOOKUP($A16,'Return Data'!$B$7:$R$2843,12,0)</f>
        <v>6.3872</v>
      </c>
      <c r="K16" s="66">
        <f t="shared" si="3"/>
        <v>5</v>
      </c>
      <c r="L16" s="65">
        <f>VLOOKUP($A16,'Return Data'!$B$7:$R$2843,13,0)</f>
        <v>7.7942</v>
      </c>
      <c r="M16" s="66">
        <f t="shared" si="4"/>
        <v>5</v>
      </c>
      <c r="N16" s="65">
        <f>VLOOKUP($A16,'Return Data'!$B$7:$R$2843,17,0)</f>
        <v>9.2018000000000004</v>
      </c>
      <c r="O16" s="66">
        <f t="shared" si="5"/>
        <v>1</v>
      </c>
      <c r="P16" s="65">
        <f>VLOOKUP($A16,'Return Data'!$B$7:$R$2843,14,0)</f>
        <v>9.0287000000000006</v>
      </c>
      <c r="Q16" s="66">
        <f t="shared" si="6"/>
        <v>1</v>
      </c>
      <c r="R16" s="65">
        <f>VLOOKUP($A16,'Return Data'!$B$7:$R$2843,16,0)</f>
        <v>8.7042000000000002</v>
      </c>
      <c r="S16" s="67">
        <f t="shared" si="7"/>
        <v>1</v>
      </c>
    </row>
    <row r="17" spans="1:19" x14ac:dyDescent="0.3">
      <c r="A17" s="82" t="s">
        <v>1412</v>
      </c>
      <c r="B17" s="64">
        <f>VLOOKUP($A17,'Return Data'!$B$7:$R$2843,3,0)</f>
        <v>44341</v>
      </c>
      <c r="C17" s="65">
        <f>VLOOKUP($A17,'Return Data'!$B$7:$R$2843,4,0)</f>
        <v>31.422899999999998</v>
      </c>
      <c r="D17" s="65">
        <f>VLOOKUP($A17,'Return Data'!$B$7:$R$2843,9,0)</f>
        <v>8.4361999999999995</v>
      </c>
      <c r="E17" s="66">
        <f t="shared" si="0"/>
        <v>11</v>
      </c>
      <c r="F17" s="65">
        <f>VLOOKUP($A17,'Return Data'!$B$7:$R$2843,10,0)</f>
        <v>7.7500999999999998</v>
      </c>
      <c r="G17" s="66">
        <f t="shared" si="1"/>
        <v>7</v>
      </c>
      <c r="H17" s="65">
        <f>VLOOKUP($A17,'Return Data'!$B$7:$R$2843,11,0)</f>
        <v>3.0924999999999998</v>
      </c>
      <c r="I17" s="66">
        <f t="shared" si="2"/>
        <v>14</v>
      </c>
      <c r="J17" s="65">
        <f>VLOOKUP($A17,'Return Data'!$B$7:$R$2843,12,0)</f>
        <v>4.7961999999999998</v>
      </c>
      <c r="K17" s="66">
        <f t="shared" si="3"/>
        <v>19</v>
      </c>
      <c r="L17" s="65">
        <f>VLOOKUP($A17,'Return Data'!$B$7:$R$2843,13,0)</f>
        <v>13.775399999999999</v>
      </c>
      <c r="M17" s="66">
        <f t="shared" si="4"/>
        <v>1</v>
      </c>
      <c r="N17" s="65">
        <f>VLOOKUP($A17,'Return Data'!$B$7:$R$2843,17,0)</f>
        <v>1.476</v>
      </c>
      <c r="O17" s="66">
        <f t="shared" si="5"/>
        <v>22</v>
      </c>
      <c r="P17" s="65">
        <f>VLOOKUP($A17,'Return Data'!$B$7:$R$2843,14,0)</f>
        <v>3.4851000000000001</v>
      </c>
      <c r="Q17" s="66">
        <f t="shared" si="6"/>
        <v>22</v>
      </c>
      <c r="R17" s="65">
        <f>VLOOKUP($A17,'Return Data'!$B$7:$R$2843,16,0)</f>
        <v>6.3956999999999997</v>
      </c>
      <c r="S17" s="67">
        <f t="shared" si="7"/>
        <v>24</v>
      </c>
    </row>
    <row r="18" spans="1:19" x14ac:dyDescent="0.3">
      <c r="A18" s="82" t="s">
        <v>1414</v>
      </c>
      <c r="B18" s="64">
        <f>VLOOKUP($A18,'Return Data'!$B$7:$R$2843,3,0)</f>
        <v>44341</v>
      </c>
      <c r="C18" s="65">
        <f>VLOOKUP($A18,'Return Data'!$B$7:$R$2843,4,0)</f>
        <v>46.4026</v>
      </c>
      <c r="D18" s="65">
        <f>VLOOKUP($A18,'Return Data'!$B$7:$R$2843,9,0)</f>
        <v>8.7561</v>
      </c>
      <c r="E18" s="66">
        <f t="shared" si="0"/>
        <v>7</v>
      </c>
      <c r="F18" s="65">
        <f>VLOOKUP($A18,'Return Data'!$B$7:$R$2843,10,0)</f>
        <v>7.0335000000000001</v>
      </c>
      <c r="G18" s="66">
        <f t="shared" si="1"/>
        <v>14</v>
      </c>
      <c r="H18" s="65">
        <f>VLOOKUP($A18,'Return Data'!$B$7:$R$2843,11,0)</f>
        <v>4.0709</v>
      </c>
      <c r="I18" s="66">
        <f t="shared" si="2"/>
        <v>3</v>
      </c>
      <c r="J18" s="65">
        <f>VLOOKUP($A18,'Return Data'!$B$7:$R$2843,12,0)</f>
        <v>6.4660000000000002</v>
      </c>
      <c r="K18" s="66">
        <f t="shared" si="3"/>
        <v>4</v>
      </c>
      <c r="L18" s="65">
        <f>VLOOKUP($A18,'Return Data'!$B$7:$R$2843,13,0)</f>
        <v>7.5895000000000001</v>
      </c>
      <c r="M18" s="66">
        <f t="shared" si="4"/>
        <v>6</v>
      </c>
      <c r="N18" s="65">
        <f>VLOOKUP($A18,'Return Data'!$B$7:$R$2843,17,0)</f>
        <v>8.9598999999999993</v>
      </c>
      <c r="O18" s="66">
        <f t="shared" si="5"/>
        <v>2</v>
      </c>
      <c r="P18" s="65">
        <f>VLOOKUP($A18,'Return Data'!$B$7:$R$2843,14,0)</f>
        <v>8.7584</v>
      </c>
      <c r="Q18" s="66">
        <f t="shared" si="6"/>
        <v>2</v>
      </c>
      <c r="R18" s="65">
        <f>VLOOKUP($A18,'Return Data'!$B$7:$R$2843,16,0)</f>
        <v>8.1476000000000006</v>
      </c>
      <c r="S18" s="67">
        <f t="shared" si="7"/>
        <v>3</v>
      </c>
    </row>
    <row r="19" spans="1:19" x14ac:dyDescent="0.3">
      <c r="A19" s="82" t="s">
        <v>1416</v>
      </c>
      <c r="B19" s="64">
        <f>VLOOKUP($A19,'Return Data'!$B$7:$R$2843,3,0)</f>
        <v>44341</v>
      </c>
      <c r="C19" s="65">
        <f>VLOOKUP($A19,'Return Data'!$B$7:$R$2843,4,0)</f>
        <v>20.186900000000001</v>
      </c>
      <c r="D19" s="65">
        <f>VLOOKUP($A19,'Return Data'!$B$7:$R$2843,9,0)</f>
        <v>9.2735000000000003</v>
      </c>
      <c r="E19" s="66">
        <f t="shared" si="0"/>
        <v>4</v>
      </c>
      <c r="F19" s="65">
        <f>VLOOKUP($A19,'Return Data'!$B$7:$R$2843,10,0)</f>
        <v>8.2652000000000001</v>
      </c>
      <c r="G19" s="66">
        <f t="shared" si="1"/>
        <v>3</v>
      </c>
      <c r="H19" s="65">
        <f>VLOOKUP($A19,'Return Data'!$B$7:$R$2843,11,0)</f>
        <v>3.6377000000000002</v>
      </c>
      <c r="I19" s="66">
        <f t="shared" si="2"/>
        <v>8</v>
      </c>
      <c r="J19" s="65">
        <f>VLOOKUP($A19,'Return Data'!$B$7:$R$2843,12,0)</f>
        <v>5.3986999999999998</v>
      </c>
      <c r="K19" s="66">
        <f t="shared" si="3"/>
        <v>10</v>
      </c>
      <c r="L19" s="65">
        <f>VLOOKUP($A19,'Return Data'!$B$7:$R$2843,13,0)</f>
        <v>7.5242000000000004</v>
      </c>
      <c r="M19" s="66">
        <f t="shared" si="4"/>
        <v>7</v>
      </c>
      <c r="N19" s="65">
        <f>VLOOKUP($A19,'Return Data'!$B$7:$R$2843,17,0)</f>
        <v>4.0907999999999998</v>
      </c>
      <c r="O19" s="66">
        <f t="shared" si="5"/>
        <v>18</v>
      </c>
      <c r="P19" s="65">
        <f>VLOOKUP($A19,'Return Data'!$B$7:$R$2843,14,0)</f>
        <v>5.2248999999999999</v>
      </c>
      <c r="Q19" s="66">
        <f t="shared" si="6"/>
        <v>17</v>
      </c>
      <c r="R19" s="65">
        <f>VLOOKUP($A19,'Return Data'!$B$7:$R$2843,16,0)</f>
        <v>7.1433</v>
      </c>
      <c r="S19" s="67">
        <f t="shared" si="7"/>
        <v>20</v>
      </c>
    </row>
    <row r="20" spans="1:19" x14ac:dyDescent="0.3">
      <c r="A20" s="82" t="s">
        <v>1419</v>
      </c>
      <c r="B20" s="64">
        <f>VLOOKUP($A20,'Return Data'!$B$7:$R$2843,3,0)</f>
        <v>44341</v>
      </c>
      <c r="C20" s="65">
        <f>VLOOKUP($A20,'Return Data'!$B$7:$R$2843,4,0)</f>
        <v>45.1372</v>
      </c>
      <c r="D20" s="65">
        <f>VLOOKUP($A20,'Return Data'!$B$7:$R$2843,9,0)</f>
        <v>7.0559000000000003</v>
      </c>
      <c r="E20" s="66">
        <f t="shared" si="0"/>
        <v>20</v>
      </c>
      <c r="F20" s="65">
        <f>VLOOKUP($A20,'Return Data'!$B$7:$R$2843,10,0)</f>
        <v>7.2717999999999998</v>
      </c>
      <c r="G20" s="66">
        <f t="shared" si="1"/>
        <v>11</v>
      </c>
      <c r="H20" s="65">
        <f>VLOOKUP($A20,'Return Data'!$B$7:$R$2843,11,0)</f>
        <v>3.1213000000000002</v>
      </c>
      <c r="I20" s="66">
        <f t="shared" si="2"/>
        <v>13</v>
      </c>
      <c r="J20" s="65">
        <f>VLOOKUP($A20,'Return Data'!$B$7:$R$2843,12,0)</f>
        <v>4.8819999999999997</v>
      </c>
      <c r="K20" s="66">
        <f t="shared" si="3"/>
        <v>16</v>
      </c>
      <c r="L20" s="65">
        <f>VLOOKUP($A20,'Return Data'!$B$7:$R$2843,13,0)</f>
        <v>6.1200999999999999</v>
      </c>
      <c r="M20" s="66">
        <f t="shared" si="4"/>
        <v>14</v>
      </c>
      <c r="N20" s="65">
        <f>VLOOKUP($A20,'Return Data'!$B$7:$R$2843,17,0)</f>
        <v>8.2820999999999998</v>
      </c>
      <c r="O20" s="66">
        <f t="shared" si="5"/>
        <v>7</v>
      </c>
      <c r="P20" s="65">
        <f>VLOOKUP($A20,'Return Data'!$B$7:$R$2843,14,0)</f>
        <v>8.5820000000000007</v>
      </c>
      <c r="Q20" s="66">
        <f t="shared" si="6"/>
        <v>5</v>
      </c>
      <c r="R20" s="65">
        <f>VLOOKUP($A20,'Return Data'!$B$7:$R$2843,16,0)</f>
        <v>7.6452</v>
      </c>
      <c r="S20" s="67">
        <f t="shared" si="7"/>
        <v>9</v>
      </c>
    </row>
    <row r="21" spans="1:19" x14ac:dyDescent="0.3">
      <c r="A21" s="82" t="s">
        <v>1420</v>
      </c>
      <c r="B21" s="64">
        <f>VLOOKUP($A21,'Return Data'!$B$7:$R$2843,3,0)</f>
        <v>44341</v>
      </c>
      <c r="C21" s="65">
        <f>VLOOKUP($A21,'Return Data'!$B$7:$R$2843,4,0)</f>
        <v>1706.4958999999999</v>
      </c>
      <c r="D21" s="65">
        <f>VLOOKUP($A21,'Return Data'!$B$7:$R$2843,9,0)</f>
        <v>5.9307999999999996</v>
      </c>
      <c r="E21" s="66">
        <f t="shared" si="0"/>
        <v>25</v>
      </c>
      <c r="F21" s="65">
        <f>VLOOKUP($A21,'Return Data'!$B$7:$R$2843,10,0)</f>
        <v>5.2664999999999997</v>
      </c>
      <c r="G21" s="66">
        <f t="shared" si="1"/>
        <v>26</v>
      </c>
      <c r="H21" s="65">
        <f>VLOOKUP($A21,'Return Data'!$B$7:$R$2843,11,0)</f>
        <v>1.8305</v>
      </c>
      <c r="I21" s="66">
        <f t="shared" si="2"/>
        <v>25</v>
      </c>
      <c r="J21" s="65">
        <f>VLOOKUP($A21,'Return Data'!$B$7:$R$2843,12,0)</f>
        <v>4.3761999999999999</v>
      </c>
      <c r="K21" s="66">
        <f t="shared" si="3"/>
        <v>25</v>
      </c>
      <c r="L21" s="65">
        <f>VLOOKUP($A21,'Return Data'!$B$7:$R$2843,13,0)</f>
        <v>4.3541999999999996</v>
      </c>
      <c r="M21" s="66">
        <f t="shared" si="4"/>
        <v>26</v>
      </c>
      <c r="N21" s="65">
        <f>VLOOKUP($A21,'Return Data'!$B$7:$R$2843,17,0)</f>
        <v>4.3391999999999999</v>
      </c>
      <c r="O21" s="66">
        <f t="shared" si="5"/>
        <v>17</v>
      </c>
      <c r="P21" s="65">
        <f>VLOOKUP($A21,'Return Data'!$B$7:$R$2843,14,0)</f>
        <v>5.8212000000000002</v>
      </c>
      <c r="Q21" s="66">
        <f t="shared" si="6"/>
        <v>16</v>
      </c>
      <c r="R21" s="65">
        <f>VLOOKUP($A21,'Return Data'!$B$7:$R$2843,16,0)</f>
        <v>7.1859999999999999</v>
      </c>
      <c r="S21" s="67">
        <f t="shared" si="7"/>
        <v>18</v>
      </c>
    </row>
    <row r="22" spans="1:19" x14ac:dyDescent="0.3">
      <c r="A22" s="82" t="s">
        <v>1422</v>
      </c>
      <c r="B22" s="64">
        <f>VLOOKUP($A22,'Return Data'!$B$7:$R$2843,3,0)</f>
        <v>44341</v>
      </c>
      <c r="C22" s="65">
        <f>VLOOKUP($A22,'Return Data'!$B$7:$R$2843,4,0)</f>
        <v>2855.4773</v>
      </c>
      <c r="D22" s="65">
        <f>VLOOKUP($A22,'Return Data'!$B$7:$R$2843,9,0)</f>
        <v>7.8141999999999996</v>
      </c>
      <c r="E22" s="66">
        <f t="shared" si="0"/>
        <v>16</v>
      </c>
      <c r="F22" s="65">
        <f>VLOOKUP($A22,'Return Data'!$B$7:$R$2843,10,0)</f>
        <v>7.2069999999999999</v>
      </c>
      <c r="G22" s="66">
        <f t="shared" si="1"/>
        <v>12</v>
      </c>
      <c r="H22" s="65">
        <f>VLOOKUP($A22,'Return Data'!$B$7:$R$2843,11,0)</f>
        <v>2.5066000000000002</v>
      </c>
      <c r="I22" s="66">
        <f t="shared" si="2"/>
        <v>22</v>
      </c>
      <c r="J22" s="65">
        <f>VLOOKUP($A22,'Return Data'!$B$7:$R$2843,12,0)</f>
        <v>4.4916999999999998</v>
      </c>
      <c r="K22" s="66">
        <f t="shared" si="3"/>
        <v>24</v>
      </c>
      <c r="L22" s="65">
        <f>VLOOKUP($A22,'Return Data'!$B$7:$R$2843,13,0)</f>
        <v>5.5697000000000001</v>
      </c>
      <c r="M22" s="66">
        <f t="shared" si="4"/>
        <v>19</v>
      </c>
      <c r="N22" s="65">
        <f>VLOOKUP($A22,'Return Data'!$B$7:$R$2843,17,0)</f>
        <v>7.8849999999999998</v>
      </c>
      <c r="O22" s="66">
        <f t="shared" si="5"/>
        <v>12</v>
      </c>
      <c r="P22" s="65">
        <f>VLOOKUP($A22,'Return Data'!$B$7:$R$2843,14,0)</f>
        <v>7.9492000000000003</v>
      </c>
      <c r="Q22" s="66">
        <f t="shared" si="6"/>
        <v>11</v>
      </c>
      <c r="R22" s="65">
        <f>VLOOKUP($A22,'Return Data'!$B$7:$R$2843,16,0)</f>
        <v>7.6795999999999998</v>
      </c>
      <c r="S22" s="67">
        <f t="shared" si="7"/>
        <v>8</v>
      </c>
    </row>
    <row r="23" spans="1:19" x14ac:dyDescent="0.3">
      <c r="A23" s="82" t="s">
        <v>1426</v>
      </c>
      <c r="B23" s="64">
        <f>VLOOKUP($A23,'Return Data'!$B$7:$R$2843,3,0)</f>
        <v>44341</v>
      </c>
      <c r="C23" s="65">
        <f>VLOOKUP($A23,'Return Data'!$B$7:$R$2843,4,0)</f>
        <v>41.305999999999997</v>
      </c>
      <c r="D23" s="65">
        <f>VLOOKUP($A23,'Return Data'!$B$7:$R$2843,9,0)</f>
        <v>9.0121000000000002</v>
      </c>
      <c r="E23" s="66">
        <f t="shared" si="0"/>
        <v>6</v>
      </c>
      <c r="F23" s="65">
        <f>VLOOKUP($A23,'Return Data'!$B$7:$R$2843,10,0)</f>
        <v>6.9774000000000003</v>
      </c>
      <c r="G23" s="66">
        <f t="shared" si="1"/>
        <v>15</v>
      </c>
      <c r="H23" s="65">
        <f>VLOOKUP($A23,'Return Data'!$B$7:$R$2843,11,0)</f>
        <v>2.6080999999999999</v>
      </c>
      <c r="I23" s="66">
        <f t="shared" si="2"/>
        <v>19</v>
      </c>
      <c r="J23" s="65">
        <f>VLOOKUP($A23,'Return Data'!$B$7:$R$2843,12,0)</f>
        <v>5.3456000000000001</v>
      </c>
      <c r="K23" s="66">
        <f t="shared" si="3"/>
        <v>11</v>
      </c>
      <c r="L23" s="65">
        <f>VLOOKUP($A23,'Return Data'!$B$7:$R$2843,13,0)</f>
        <v>6.4825999999999997</v>
      </c>
      <c r="M23" s="66">
        <f t="shared" si="4"/>
        <v>13</v>
      </c>
      <c r="N23" s="65">
        <f>VLOOKUP($A23,'Return Data'!$B$7:$R$2843,17,0)</f>
        <v>8.3283000000000005</v>
      </c>
      <c r="O23" s="66">
        <f t="shared" si="5"/>
        <v>6</v>
      </c>
      <c r="P23" s="65">
        <f>VLOOKUP($A23,'Return Data'!$B$7:$R$2843,14,0)</f>
        <v>8.3996999999999993</v>
      </c>
      <c r="Q23" s="66">
        <f t="shared" si="6"/>
        <v>6</v>
      </c>
      <c r="R23" s="65">
        <f>VLOOKUP($A23,'Return Data'!$B$7:$R$2843,16,0)</f>
        <v>7.7187999999999999</v>
      </c>
      <c r="S23" s="67">
        <f t="shared" si="7"/>
        <v>7</v>
      </c>
    </row>
    <row r="24" spans="1:19" x14ac:dyDescent="0.3">
      <c r="A24" s="82" t="s">
        <v>1429</v>
      </c>
      <c r="B24" s="64">
        <f>VLOOKUP($A24,'Return Data'!$B$7:$R$2843,3,0)</f>
        <v>44341</v>
      </c>
      <c r="C24" s="65">
        <f>VLOOKUP($A24,'Return Data'!$B$7:$R$2843,4,0)</f>
        <v>21.087199999999999</v>
      </c>
      <c r="D24" s="65">
        <f>VLOOKUP($A24,'Return Data'!$B$7:$R$2843,9,0)</f>
        <v>7.8480999999999996</v>
      </c>
      <c r="E24" s="66">
        <f t="shared" si="0"/>
        <v>14</v>
      </c>
      <c r="F24" s="65">
        <f>VLOOKUP($A24,'Return Data'!$B$7:$R$2843,10,0)</f>
        <v>7.0667</v>
      </c>
      <c r="G24" s="66">
        <f t="shared" si="1"/>
        <v>13</v>
      </c>
      <c r="H24" s="65">
        <f>VLOOKUP($A24,'Return Data'!$B$7:$R$2843,11,0)</f>
        <v>2.8188</v>
      </c>
      <c r="I24" s="66">
        <f t="shared" si="2"/>
        <v>18</v>
      </c>
      <c r="J24" s="65">
        <f>VLOOKUP($A24,'Return Data'!$B$7:$R$2843,12,0)</f>
        <v>4.9748999999999999</v>
      </c>
      <c r="K24" s="66">
        <f t="shared" si="3"/>
        <v>15</v>
      </c>
      <c r="L24" s="65">
        <f>VLOOKUP($A24,'Return Data'!$B$7:$R$2843,13,0)</f>
        <v>5.4036999999999997</v>
      </c>
      <c r="M24" s="66">
        <f t="shared" si="4"/>
        <v>21</v>
      </c>
      <c r="N24" s="65">
        <f>VLOOKUP($A24,'Return Data'!$B$7:$R$2843,17,0)</f>
        <v>8.0785999999999998</v>
      </c>
      <c r="O24" s="66">
        <f t="shared" si="5"/>
        <v>9</v>
      </c>
      <c r="P24" s="65">
        <f>VLOOKUP($A24,'Return Data'!$B$7:$R$2843,14,0)</f>
        <v>8.3072999999999997</v>
      </c>
      <c r="Q24" s="66">
        <f t="shared" si="6"/>
        <v>8</v>
      </c>
      <c r="R24" s="65">
        <f>VLOOKUP($A24,'Return Data'!$B$7:$R$2843,16,0)</f>
        <v>8.2454999999999998</v>
      </c>
      <c r="S24" s="67">
        <f t="shared" si="7"/>
        <v>2</v>
      </c>
    </row>
    <row r="25" spans="1:19" x14ac:dyDescent="0.3">
      <c r="A25" s="82" t="s">
        <v>1431</v>
      </c>
      <c r="B25" s="64">
        <f>VLOOKUP($A25,'Return Data'!$B$7:$R$2843,3,0)</f>
        <v>44341</v>
      </c>
      <c r="C25" s="65">
        <f>VLOOKUP($A25,'Return Data'!$B$7:$R$2843,4,0)</f>
        <v>11.8172</v>
      </c>
      <c r="D25" s="65">
        <f>VLOOKUP($A25,'Return Data'!$B$7:$R$2843,9,0)</f>
        <v>6.7675000000000001</v>
      </c>
      <c r="E25" s="66">
        <f t="shared" si="0"/>
        <v>21</v>
      </c>
      <c r="F25" s="65">
        <f>VLOOKUP($A25,'Return Data'!$B$7:$R$2843,10,0)</f>
        <v>5.7145999999999999</v>
      </c>
      <c r="G25" s="66">
        <f t="shared" si="1"/>
        <v>24</v>
      </c>
      <c r="H25" s="65">
        <f>VLOOKUP($A25,'Return Data'!$B$7:$R$2843,11,0)</f>
        <v>1.827</v>
      </c>
      <c r="I25" s="66">
        <f t="shared" si="2"/>
        <v>26</v>
      </c>
      <c r="J25" s="65">
        <f>VLOOKUP($A25,'Return Data'!$B$7:$R$2843,12,0)</f>
        <v>4.0290999999999997</v>
      </c>
      <c r="K25" s="66">
        <f t="shared" si="3"/>
        <v>26</v>
      </c>
      <c r="L25" s="65">
        <f>VLOOKUP($A25,'Return Data'!$B$7:$R$2843,13,0)</f>
        <v>4.5956999999999999</v>
      </c>
      <c r="M25" s="66">
        <f t="shared" si="4"/>
        <v>25</v>
      </c>
      <c r="N25" s="65"/>
      <c r="O25" s="66"/>
      <c r="P25" s="65"/>
      <c r="Q25" s="66"/>
      <c r="R25" s="65">
        <f>VLOOKUP($A25,'Return Data'!$B$7:$R$2843,16,0)</f>
        <v>7.4880000000000004</v>
      </c>
      <c r="S25" s="67">
        <f t="shared" si="7"/>
        <v>12</v>
      </c>
    </row>
    <row r="26" spans="1:19" x14ac:dyDescent="0.3">
      <c r="A26" s="82" t="s">
        <v>1432</v>
      </c>
      <c r="B26" s="64">
        <f>VLOOKUP($A26,'Return Data'!$B$7:$R$2843,3,0)</f>
        <v>44341</v>
      </c>
      <c r="C26" s="65">
        <f>VLOOKUP($A26,'Return Data'!$B$7:$R$2843,4,0)</f>
        <v>12.5372</v>
      </c>
      <c r="D26" s="65">
        <f>VLOOKUP($A26,'Return Data'!$B$7:$R$2843,9,0)</f>
        <v>7.3250999999999999</v>
      </c>
      <c r="E26" s="66">
        <f t="shared" si="0"/>
        <v>17</v>
      </c>
      <c r="F26" s="65">
        <f>VLOOKUP($A26,'Return Data'!$B$7:$R$2843,10,0)</f>
        <v>7.2946</v>
      </c>
      <c r="G26" s="66">
        <f t="shared" si="1"/>
        <v>10</v>
      </c>
      <c r="H26" s="65">
        <f>VLOOKUP($A26,'Return Data'!$B$7:$R$2843,11,0)</f>
        <v>3.0335000000000001</v>
      </c>
      <c r="I26" s="66">
        <f t="shared" si="2"/>
        <v>15</v>
      </c>
      <c r="J26" s="65">
        <f>VLOOKUP($A26,'Return Data'!$B$7:$R$2843,12,0)</f>
        <v>4.8388999999999998</v>
      </c>
      <c r="K26" s="66">
        <f t="shared" si="3"/>
        <v>18</v>
      </c>
      <c r="L26" s="65">
        <f>VLOOKUP($A26,'Return Data'!$B$7:$R$2843,13,0)</f>
        <v>5.3609999999999998</v>
      </c>
      <c r="M26" s="66">
        <f t="shared" si="4"/>
        <v>23</v>
      </c>
      <c r="N26" s="65">
        <f>VLOOKUP($A26,'Return Data'!$B$7:$R$2843,17,0)</f>
        <v>7.6041999999999996</v>
      </c>
      <c r="O26" s="66">
        <f t="shared" ref="O26:O33" si="8">RANK(N26,N$8:N$33,0)</f>
        <v>13</v>
      </c>
      <c r="P26" s="65"/>
      <c r="Q26" s="66"/>
      <c r="R26" s="65">
        <f>VLOOKUP($A26,'Return Data'!$B$7:$R$2843,16,0)</f>
        <v>7.3346999999999998</v>
      </c>
      <c r="S26" s="67">
        <f t="shared" si="7"/>
        <v>15</v>
      </c>
    </row>
    <row r="27" spans="1:19" x14ac:dyDescent="0.3">
      <c r="A27" s="82" t="s">
        <v>1434</v>
      </c>
      <c r="B27" s="64">
        <f>VLOOKUP($A27,'Return Data'!$B$7:$R$2843,3,0)</f>
        <v>44341</v>
      </c>
      <c r="C27" s="65">
        <f>VLOOKUP($A27,'Return Data'!$B$7:$R$2843,4,0)</f>
        <v>41.341500000000003</v>
      </c>
      <c r="D27" s="65">
        <f>VLOOKUP($A27,'Return Data'!$B$7:$R$2843,9,0)</f>
        <v>9.8849999999999998</v>
      </c>
      <c r="E27" s="66">
        <f t="shared" si="0"/>
        <v>3</v>
      </c>
      <c r="F27" s="65">
        <f>VLOOKUP($A27,'Return Data'!$B$7:$R$2843,10,0)</f>
        <v>9.0325000000000006</v>
      </c>
      <c r="G27" s="66">
        <f t="shared" si="1"/>
        <v>2</v>
      </c>
      <c r="H27" s="65">
        <f>VLOOKUP($A27,'Return Data'!$B$7:$R$2843,11,0)</f>
        <v>4.6376999999999997</v>
      </c>
      <c r="I27" s="66">
        <f t="shared" si="2"/>
        <v>2</v>
      </c>
      <c r="J27" s="65">
        <f>VLOOKUP($A27,'Return Data'!$B$7:$R$2843,12,0)</f>
        <v>6.6303000000000001</v>
      </c>
      <c r="K27" s="66">
        <f t="shared" si="3"/>
        <v>3</v>
      </c>
      <c r="L27" s="65">
        <f>VLOOKUP($A27,'Return Data'!$B$7:$R$2843,13,0)</f>
        <v>7.4569000000000001</v>
      </c>
      <c r="M27" s="66">
        <f t="shared" si="4"/>
        <v>8</v>
      </c>
      <c r="N27" s="65">
        <f>VLOOKUP($A27,'Return Data'!$B$7:$R$2843,17,0)</f>
        <v>8.4999000000000002</v>
      </c>
      <c r="O27" s="66">
        <f t="shared" si="8"/>
        <v>5</v>
      </c>
      <c r="P27" s="65">
        <f>VLOOKUP($A27,'Return Data'!$B$7:$R$2843,14,0)</f>
        <v>8.3712</v>
      </c>
      <c r="Q27" s="66">
        <f t="shared" ref="Q27:Q33" si="9">RANK(P27,P$8:P$33,0)</f>
        <v>7</v>
      </c>
      <c r="R27" s="65">
        <f>VLOOKUP($A27,'Return Data'!$B$7:$R$2843,16,0)</f>
        <v>7.9977</v>
      </c>
      <c r="S27" s="67">
        <f t="shared" si="7"/>
        <v>5</v>
      </c>
    </row>
    <row r="28" spans="1:19" x14ac:dyDescent="0.3">
      <c r="A28" s="82" t="s">
        <v>1436</v>
      </c>
      <c r="B28" s="64">
        <f>VLOOKUP($A28,'Return Data'!$B$7:$R$2843,3,0)</f>
        <v>44341</v>
      </c>
      <c r="C28" s="65">
        <f>VLOOKUP($A28,'Return Data'!$B$7:$R$2843,4,0)</f>
        <v>35.817599999999999</v>
      </c>
      <c r="D28" s="65">
        <f>VLOOKUP($A28,'Return Data'!$B$7:$R$2843,9,0)</f>
        <v>10.470499999999999</v>
      </c>
      <c r="E28" s="66">
        <f t="shared" si="0"/>
        <v>2</v>
      </c>
      <c r="F28" s="65">
        <f>VLOOKUP($A28,'Return Data'!$B$7:$R$2843,10,0)</f>
        <v>6.8627000000000002</v>
      </c>
      <c r="G28" s="66">
        <f t="shared" si="1"/>
        <v>16</v>
      </c>
      <c r="H28" s="65">
        <f>VLOOKUP($A28,'Return Data'!$B$7:$R$2843,11,0)</f>
        <v>2.9731000000000001</v>
      </c>
      <c r="I28" s="66">
        <f t="shared" si="2"/>
        <v>16</v>
      </c>
      <c r="J28" s="65">
        <f>VLOOKUP($A28,'Return Data'!$B$7:$R$2843,12,0)</f>
        <v>4.7606000000000002</v>
      </c>
      <c r="K28" s="66">
        <f t="shared" si="3"/>
        <v>20</v>
      </c>
      <c r="L28" s="65">
        <f>VLOOKUP($A28,'Return Data'!$B$7:$R$2843,13,0)</f>
        <v>5.3909000000000002</v>
      </c>
      <c r="M28" s="66">
        <f t="shared" si="4"/>
        <v>22</v>
      </c>
      <c r="N28" s="65">
        <f>VLOOKUP($A28,'Return Data'!$B$7:$R$2843,17,0)</f>
        <v>3.9266000000000001</v>
      </c>
      <c r="O28" s="66">
        <f t="shared" si="8"/>
        <v>19</v>
      </c>
      <c r="P28" s="65">
        <f>VLOOKUP($A28,'Return Data'!$B$7:$R$2843,14,0)</f>
        <v>4.1420000000000003</v>
      </c>
      <c r="Q28" s="66">
        <f t="shared" si="9"/>
        <v>19</v>
      </c>
      <c r="R28" s="65">
        <f>VLOOKUP($A28,'Return Data'!$B$7:$R$2843,16,0)</f>
        <v>7.2055999999999996</v>
      </c>
      <c r="S28" s="67">
        <f t="shared" si="7"/>
        <v>17</v>
      </c>
    </row>
    <row r="29" spans="1:19" x14ac:dyDescent="0.3">
      <c r="A29" s="82" t="s">
        <v>1438</v>
      </c>
      <c r="B29" s="64">
        <f>VLOOKUP($A29,'Return Data'!$B$7:$R$2843,3,0)</f>
        <v>44341</v>
      </c>
      <c r="C29" s="65">
        <f>VLOOKUP($A29,'Return Data'!$B$7:$R$2843,4,0)</f>
        <v>34.79</v>
      </c>
      <c r="D29" s="65">
        <f>VLOOKUP($A29,'Return Data'!$B$7:$R$2843,9,0)</f>
        <v>8.6783999999999999</v>
      </c>
      <c r="E29" s="66">
        <f t="shared" si="0"/>
        <v>9</v>
      </c>
      <c r="F29" s="65">
        <f>VLOOKUP($A29,'Return Data'!$B$7:$R$2843,10,0)</f>
        <v>8.2187000000000001</v>
      </c>
      <c r="G29" s="66">
        <f t="shared" si="1"/>
        <v>4</v>
      </c>
      <c r="H29" s="65">
        <f>VLOOKUP($A29,'Return Data'!$B$7:$R$2843,11,0)</f>
        <v>2.5629</v>
      </c>
      <c r="I29" s="66">
        <f t="shared" si="2"/>
        <v>20</v>
      </c>
      <c r="J29" s="65">
        <f>VLOOKUP($A29,'Return Data'!$B$7:$R$2843,12,0)</f>
        <v>4.8589000000000002</v>
      </c>
      <c r="K29" s="66">
        <f t="shared" si="3"/>
        <v>17</v>
      </c>
      <c r="L29" s="65">
        <f>VLOOKUP($A29,'Return Data'!$B$7:$R$2843,13,0)</f>
        <v>12.541</v>
      </c>
      <c r="M29" s="66">
        <f t="shared" si="4"/>
        <v>2</v>
      </c>
      <c r="N29" s="65">
        <f>VLOOKUP($A29,'Return Data'!$B$7:$R$2843,17,0)</f>
        <v>2.9285999999999999</v>
      </c>
      <c r="O29" s="66">
        <f t="shared" si="8"/>
        <v>20</v>
      </c>
      <c r="P29" s="65">
        <f>VLOOKUP($A29,'Return Data'!$B$7:$R$2843,14,0)</f>
        <v>4.5716999999999999</v>
      </c>
      <c r="Q29" s="66">
        <f t="shared" si="9"/>
        <v>18</v>
      </c>
      <c r="R29" s="65">
        <f>VLOOKUP($A29,'Return Data'!$B$7:$R$2843,16,0)</f>
        <v>7.1436999999999999</v>
      </c>
      <c r="S29" s="67">
        <f t="shared" si="7"/>
        <v>19</v>
      </c>
    </row>
    <row r="30" spans="1:19" x14ac:dyDescent="0.3">
      <c r="A30" s="82" t="s">
        <v>1441</v>
      </c>
      <c r="B30" s="64">
        <f>VLOOKUP($A30,'Return Data'!$B$7:$R$2843,3,0)</f>
        <v>44341</v>
      </c>
      <c r="C30" s="65">
        <f>VLOOKUP($A30,'Return Data'!$B$7:$R$2843,4,0)</f>
        <v>25.281400000000001</v>
      </c>
      <c r="D30" s="65">
        <f>VLOOKUP($A30,'Return Data'!$B$7:$R$2843,9,0)</f>
        <v>6.7394999999999996</v>
      </c>
      <c r="E30" s="66">
        <f t="shared" si="0"/>
        <v>22</v>
      </c>
      <c r="F30" s="65">
        <f>VLOOKUP($A30,'Return Data'!$B$7:$R$2843,10,0)</f>
        <v>5.9626000000000001</v>
      </c>
      <c r="G30" s="66">
        <f t="shared" si="1"/>
        <v>23</v>
      </c>
      <c r="H30" s="65">
        <f>VLOOKUP($A30,'Return Data'!$B$7:$R$2843,11,0)</f>
        <v>2.2877999999999998</v>
      </c>
      <c r="I30" s="66">
        <f t="shared" si="2"/>
        <v>24</v>
      </c>
      <c r="J30" s="65">
        <f>VLOOKUP($A30,'Return Data'!$B$7:$R$2843,12,0)</f>
        <v>5.0388999999999999</v>
      </c>
      <c r="K30" s="66">
        <f t="shared" si="3"/>
        <v>13</v>
      </c>
      <c r="L30" s="65">
        <f>VLOOKUP($A30,'Return Data'!$B$7:$R$2843,13,0)</f>
        <v>5.5613999999999999</v>
      </c>
      <c r="M30" s="66">
        <f t="shared" si="4"/>
        <v>20</v>
      </c>
      <c r="N30" s="65">
        <f>VLOOKUP($A30,'Return Data'!$B$7:$R$2843,17,0)</f>
        <v>8.1715999999999998</v>
      </c>
      <c r="O30" s="66">
        <f t="shared" si="8"/>
        <v>8</v>
      </c>
      <c r="P30" s="65">
        <f>VLOOKUP($A30,'Return Data'!$B$7:$R$2843,14,0)</f>
        <v>8.1690000000000005</v>
      </c>
      <c r="Q30" s="66">
        <f t="shared" si="9"/>
        <v>9</v>
      </c>
      <c r="R30" s="65">
        <f>VLOOKUP($A30,'Return Data'!$B$7:$R$2843,16,0)</f>
        <v>6.9306000000000001</v>
      </c>
      <c r="S30" s="67">
        <f t="shared" si="7"/>
        <v>21</v>
      </c>
    </row>
    <row r="31" spans="1:19" x14ac:dyDescent="0.3">
      <c r="A31" s="82" t="s">
        <v>1442</v>
      </c>
      <c r="B31" s="64">
        <f>VLOOKUP($A31,'Return Data'!$B$7:$R$2843,3,0)</f>
        <v>44341</v>
      </c>
      <c r="C31" s="65">
        <f>VLOOKUP($A31,'Return Data'!$B$7:$R$2843,4,0)</f>
        <v>32.666400000000003</v>
      </c>
      <c r="D31" s="65">
        <f>VLOOKUP($A31,'Return Data'!$B$7:$R$2843,9,0)</f>
        <v>6.4222999999999999</v>
      </c>
      <c r="E31" s="66">
        <f t="shared" si="0"/>
        <v>23</v>
      </c>
      <c r="F31" s="65">
        <f>VLOOKUP($A31,'Return Data'!$B$7:$R$2843,10,0)</f>
        <v>5.6600999999999999</v>
      </c>
      <c r="G31" s="66">
        <f t="shared" si="1"/>
        <v>25</v>
      </c>
      <c r="H31" s="65">
        <f>VLOOKUP($A31,'Return Data'!$B$7:$R$2843,11,0)</f>
        <v>3.1448</v>
      </c>
      <c r="I31" s="66">
        <f t="shared" si="2"/>
        <v>12</v>
      </c>
      <c r="J31" s="65">
        <f>VLOOKUP($A31,'Return Data'!$B$7:$R$2843,12,0)</f>
        <v>4.5919999999999996</v>
      </c>
      <c r="K31" s="66">
        <f t="shared" si="3"/>
        <v>23</v>
      </c>
      <c r="L31" s="65">
        <f>VLOOKUP($A31,'Return Data'!$B$7:$R$2843,13,0)</f>
        <v>5.6902999999999997</v>
      </c>
      <c r="M31" s="66">
        <f t="shared" si="4"/>
        <v>17</v>
      </c>
      <c r="N31" s="65">
        <f>VLOOKUP($A31,'Return Data'!$B$7:$R$2843,17,0)</f>
        <v>0.81989999999999996</v>
      </c>
      <c r="O31" s="66">
        <f t="shared" si="8"/>
        <v>24</v>
      </c>
      <c r="P31" s="65">
        <f>VLOOKUP($A31,'Return Data'!$B$7:$R$2843,14,0)</f>
        <v>3.1581999999999999</v>
      </c>
      <c r="Q31" s="66">
        <f t="shared" si="9"/>
        <v>23</v>
      </c>
      <c r="R31" s="65">
        <f>VLOOKUP($A31,'Return Data'!$B$7:$R$2843,16,0)</f>
        <v>6.5225999999999997</v>
      </c>
      <c r="S31" s="67">
        <f t="shared" si="7"/>
        <v>22</v>
      </c>
    </row>
    <row r="32" spans="1:19" x14ac:dyDescent="0.3">
      <c r="A32" s="82" t="s">
        <v>1444</v>
      </c>
      <c r="B32" s="64">
        <f>VLOOKUP($A32,'Return Data'!$B$7:$R$2843,3,0)</f>
        <v>44341</v>
      </c>
      <c r="C32" s="65">
        <f>VLOOKUP($A32,'Return Data'!$B$7:$R$2843,4,0)</f>
        <v>38.315800000000003</v>
      </c>
      <c r="D32" s="65">
        <f>VLOOKUP($A32,'Return Data'!$B$7:$R$2843,9,0)</f>
        <v>8.7230000000000008</v>
      </c>
      <c r="E32" s="66">
        <f t="shared" si="0"/>
        <v>8</v>
      </c>
      <c r="F32" s="65">
        <f>VLOOKUP($A32,'Return Data'!$B$7:$R$2843,10,0)</f>
        <v>6.5243000000000002</v>
      </c>
      <c r="G32" s="66">
        <f t="shared" si="1"/>
        <v>19</v>
      </c>
      <c r="H32" s="65">
        <f>VLOOKUP($A32,'Return Data'!$B$7:$R$2843,11,0)</f>
        <v>2.3874</v>
      </c>
      <c r="I32" s="66">
        <f t="shared" si="2"/>
        <v>23</v>
      </c>
      <c r="J32" s="65">
        <f>VLOOKUP($A32,'Return Data'!$B$7:$R$2843,12,0)</f>
        <v>4.6843000000000004</v>
      </c>
      <c r="K32" s="66">
        <f t="shared" si="3"/>
        <v>22</v>
      </c>
      <c r="L32" s="65">
        <f>VLOOKUP($A32,'Return Data'!$B$7:$R$2843,13,0)</f>
        <v>5.9870999999999999</v>
      </c>
      <c r="M32" s="66">
        <f t="shared" si="4"/>
        <v>15</v>
      </c>
      <c r="N32" s="65">
        <f>VLOOKUP($A32,'Return Data'!$B$7:$R$2843,17,0)</f>
        <v>8.0558999999999994</v>
      </c>
      <c r="O32" s="66">
        <f t="shared" si="8"/>
        <v>10</v>
      </c>
      <c r="P32" s="65">
        <f>VLOOKUP($A32,'Return Data'!$B$7:$R$2843,14,0)</f>
        <v>5.9295999999999998</v>
      </c>
      <c r="Q32" s="66">
        <f t="shared" si="9"/>
        <v>15</v>
      </c>
      <c r="R32" s="65">
        <f>VLOOKUP($A32,'Return Data'!$B$7:$R$2843,16,0)</f>
        <v>7.4032</v>
      </c>
      <c r="S32" s="67">
        <f t="shared" si="7"/>
        <v>13</v>
      </c>
    </row>
    <row r="33" spans="1:19" x14ac:dyDescent="0.3">
      <c r="A33" s="82" t="s">
        <v>1447</v>
      </c>
      <c r="B33" s="64">
        <f>VLOOKUP($A33,'Return Data'!$B$7:$R$2843,3,0)</f>
        <v>44341</v>
      </c>
      <c r="C33" s="65">
        <f>VLOOKUP($A33,'Return Data'!$B$7:$R$2843,4,0)</f>
        <v>23.703499999999998</v>
      </c>
      <c r="D33" s="65">
        <f>VLOOKUP($A33,'Return Data'!$B$7:$R$2843,9,0)</f>
        <v>7.3224999999999998</v>
      </c>
      <c r="E33" s="66">
        <f t="shared" si="0"/>
        <v>18</v>
      </c>
      <c r="F33" s="65">
        <f>VLOOKUP($A33,'Return Data'!$B$7:$R$2843,10,0)</f>
        <v>6.7496999999999998</v>
      </c>
      <c r="G33" s="66">
        <f t="shared" si="1"/>
        <v>17</v>
      </c>
      <c r="H33" s="65">
        <f>VLOOKUP($A33,'Return Data'!$B$7:$R$2843,11,0)</f>
        <v>3.2450999999999999</v>
      </c>
      <c r="I33" s="66">
        <f t="shared" si="2"/>
        <v>11</v>
      </c>
      <c r="J33" s="65">
        <f>VLOOKUP($A33,'Return Data'!$B$7:$R$2843,12,0)</f>
        <v>5.4965999999999999</v>
      </c>
      <c r="K33" s="66">
        <f t="shared" si="3"/>
        <v>7</v>
      </c>
      <c r="L33" s="65">
        <f>VLOOKUP($A33,'Return Data'!$B$7:$R$2843,13,0)</f>
        <v>6.5711000000000004</v>
      </c>
      <c r="M33" s="66">
        <f t="shared" si="4"/>
        <v>12</v>
      </c>
      <c r="N33" s="65">
        <f>VLOOKUP($A33,'Return Data'!$B$7:$R$2843,17,0)</f>
        <v>2.4024000000000001</v>
      </c>
      <c r="O33" s="66">
        <f t="shared" si="8"/>
        <v>21</v>
      </c>
      <c r="P33" s="65">
        <f>VLOOKUP($A33,'Return Data'!$B$7:$R$2843,14,0)</f>
        <v>3.9049</v>
      </c>
      <c r="Q33" s="66">
        <f t="shared" si="9"/>
        <v>20</v>
      </c>
      <c r="R33" s="65">
        <f>VLOOKUP($A33,'Return Data'!$B$7:$R$2843,16,0)</f>
        <v>6.5056000000000003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7.9893346153846156</v>
      </c>
      <c r="E35" s="88"/>
      <c r="F35" s="89">
        <f>AVERAGE(F8:F33)</f>
        <v>7.3968576923076927</v>
      </c>
      <c r="G35" s="88"/>
      <c r="H35" s="89">
        <f>AVERAGE(H8:H33)</f>
        <v>3.6769384615384615</v>
      </c>
      <c r="I35" s="88"/>
      <c r="J35" s="89">
        <f>AVERAGE(J8:J33)</f>
        <v>5.5209730769230783</v>
      </c>
      <c r="K35" s="88"/>
      <c r="L35" s="89">
        <f>AVERAGE(L8:L33)</f>
        <v>6.9059807692307675</v>
      </c>
      <c r="M35" s="88"/>
      <c r="N35" s="89">
        <f>AVERAGE(N8:N33)</f>
        <v>5.7747640000000002</v>
      </c>
      <c r="O35" s="88"/>
      <c r="P35" s="89">
        <f>AVERAGE(P8:P33)</f>
        <v>6.3602625000000002</v>
      </c>
      <c r="Q35" s="88"/>
      <c r="R35" s="89">
        <f>AVERAGE(R8:R33)</f>
        <v>7.278026923076923</v>
      </c>
      <c r="S35" s="90"/>
    </row>
    <row r="36" spans="1:19" x14ac:dyDescent="0.3">
      <c r="A36" s="87" t="s">
        <v>28</v>
      </c>
      <c r="B36" s="88"/>
      <c r="C36" s="88"/>
      <c r="D36" s="89">
        <f>MIN(D8:D33)</f>
        <v>4.8277000000000001</v>
      </c>
      <c r="E36" s="88"/>
      <c r="F36" s="89">
        <f>MIN(F8:F33)</f>
        <v>5.2664999999999997</v>
      </c>
      <c r="G36" s="88"/>
      <c r="H36" s="89">
        <f>MIN(H8:H33)</f>
        <v>1.827</v>
      </c>
      <c r="I36" s="88"/>
      <c r="J36" s="89">
        <f>MIN(J8:J33)</f>
        <v>4.0290999999999997</v>
      </c>
      <c r="K36" s="88"/>
      <c r="L36" s="89">
        <f>MIN(L8:L33)</f>
        <v>4.3541999999999996</v>
      </c>
      <c r="M36" s="88"/>
      <c r="N36" s="89">
        <f>MIN(N8:N33)</f>
        <v>-7.3297999999999996</v>
      </c>
      <c r="O36" s="88"/>
      <c r="P36" s="89">
        <f>MIN(P8:P33)</f>
        <v>-3.1757</v>
      </c>
      <c r="Q36" s="88"/>
      <c r="R36" s="89">
        <f>MIN(R8:R33)</f>
        <v>4.4795999999999996</v>
      </c>
      <c r="S36" s="90"/>
    </row>
    <row r="37" spans="1:19" ht="15" thickBot="1" x14ac:dyDescent="0.35">
      <c r="A37" s="91" t="s">
        <v>29</v>
      </c>
      <c r="B37" s="92"/>
      <c r="C37" s="92"/>
      <c r="D37" s="93">
        <f>MAX(D8:D33)</f>
        <v>11.469099999999999</v>
      </c>
      <c r="E37" s="92"/>
      <c r="F37" s="93">
        <f>MAX(F8:F33)</f>
        <v>16.7653</v>
      </c>
      <c r="G37" s="92"/>
      <c r="H37" s="93">
        <f>MAX(H8:H33)</f>
        <v>18.072099999999999</v>
      </c>
      <c r="I37" s="92"/>
      <c r="J37" s="93">
        <f>MAX(J8:J33)</f>
        <v>12.0076</v>
      </c>
      <c r="K37" s="92"/>
      <c r="L37" s="93">
        <f>MAX(L8:L33)</f>
        <v>13.775399999999999</v>
      </c>
      <c r="M37" s="92"/>
      <c r="N37" s="93">
        <f>MAX(N8:N33)</f>
        <v>9.2018000000000004</v>
      </c>
      <c r="O37" s="92"/>
      <c r="P37" s="93">
        <f>MAX(P8:P33)</f>
        <v>9.0287000000000006</v>
      </c>
      <c r="Q37" s="92"/>
      <c r="R37" s="93">
        <f>MAX(R8:R33)</f>
        <v>8.7042000000000002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44341</v>
      </c>
      <c r="C8" s="65">
        <f>VLOOKUP($A8,'Return Data'!$B$7:$R$2843,4,0)</f>
        <v>25.8383</v>
      </c>
      <c r="D8" s="65">
        <f>VLOOKUP($A8,'Return Data'!$B$7:$R$2843,9,0)</f>
        <v>8.4228000000000005</v>
      </c>
      <c r="E8" s="66">
        <f>RANK(D8,D$8:D$42,0)</f>
        <v>25</v>
      </c>
      <c r="F8" s="65">
        <f>VLOOKUP($A8,'Return Data'!$B$7:$R$2843,10,0)</f>
        <v>9.4954000000000001</v>
      </c>
      <c r="G8" s="66">
        <f>RANK(F8,F$8:F$42,0)</f>
        <v>19</v>
      </c>
      <c r="H8" s="65">
        <f>VLOOKUP($A8,'Return Data'!$B$7:$R$2843,11,0)</f>
        <v>9.4678000000000004</v>
      </c>
      <c r="I8" s="66">
        <f>RANK(H8,H$8:H$42,0)</f>
        <v>2</v>
      </c>
      <c r="J8" s="65">
        <f>VLOOKUP($A8,'Return Data'!$B$7:$R$2843,12,0)</f>
        <v>12.223599999999999</v>
      </c>
      <c r="K8" s="66">
        <f>RANK(J8,J$8:J$42,0)</f>
        <v>2</v>
      </c>
      <c r="L8" s="65">
        <f>VLOOKUP($A8,'Return Data'!$B$7:$R$2843,13,0)</f>
        <v>16.476600000000001</v>
      </c>
      <c r="M8" s="66">
        <f>RANK(L8,L$8:L$42,0)</f>
        <v>1</v>
      </c>
      <c r="N8" s="65">
        <f>VLOOKUP($A8,'Return Data'!$B$7:$R$2843,17,0)</f>
        <v>4.3924000000000003</v>
      </c>
      <c r="O8" s="66">
        <f>RANK(N8,N$8:N$42,0)</f>
        <v>23</v>
      </c>
      <c r="P8" s="65">
        <f>VLOOKUP($A8,'Return Data'!$B$7:$R$2843,14,0)</f>
        <v>4.3646000000000003</v>
      </c>
      <c r="Q8" s="66">
        <f>RANK(P8,P$8:P$42,0)</f>
        <v>23</v>
      </c>
      <c r="R8" s="65">
        <f>VLOOKUP($A8,'Return Data'!$B$7:$R$2843,16,0)</f>
        <v>8.0763999999999996</v>
      </c>
      <c r="S8" s="67">
        <f t="shared" ref="S8:S42" si="0">RANK(R8,R$8:R$42,0)</f>
        <v>19</v>
      </c>
    </row>
    <row r="9" spans="1:19" x14ac:dyDescent="0.3">
      <c r="A9" s="82" t="s">
        <v>1074</v>
      </c>
      <c r="B9" s="64">
        <f>VLOOKUP($A9,'Return Data'!$B$7:$R$2843,3,0)</f>
        <v>44341</v>
      </c>
      <c r="C9" s="65">
        <f>VLOOKUP($A9,'Return Data'!$B$7:$R$2843,4,0)</f>
        <v>1.3931</v>
      </c>
      <c r="D9" s="65"/>
      <c r="E9" s="66"/>
      <c r="F9" s="65"/>
      <c r="G9" s="66"/>
      <c r="H9" s="65"/>
      <c r="I9" s="66"/>
      <c r="J9" s="65"/>
      <c r="K9" s="66"/>
      <c r="L9" s="65"/>
      <c r="M9" s="66"/>
      <c r="N9" s="65"/>
      <c r="O9" s="66"/>
      <c r="P9" s="65"/>
      <c r="Q9" s="66"/>
      <c r="R9" s="65">
        <f>VLOOKUP($A9,'Return Data'!$B$7:$R$2843,16,0)</f>
        <v>-16.6873</v>
      </c>
      <c r="S9" s="67">
        <f t="shared" si="0"/>
        <v>34</v>
      </c>
    </row>
    <row r="10" spans="1:19" x14ac:dyDescent="0.3">
      <c r="A10" s="82" t="s">
        <v>1076</v>
      </c>
      <c r="B10" s="64">
        <f>VLOOKUP($A10,'Return Data'!$B$7:$R$2843,3,0)</f>
        <v>44341</v>
      </c>
      <c r="C10" s="65">
        <f>VLOOKUP($A10,'Return Data'!$B$7:$R$2843,4,0)</f>
        <v>22.904900000000001</v>
      </c>
      <c r="D10" s="65">
        <f>VLOOKUP($A10,'Return Data'!$B$7:$R$2843,9,0)</f>
        <v>10.143700000000001</v>
      </c>
      <c r="E10" s="66">
        <f t="shared" ref="E10:E42" si="1">RANK(D10,D$8:D$42,0)</f>
        <v>17</v>
      </c>
      <c r="F10" s="65">
        <f>VLOOKUP($A10,'Return Data'!$B$7:$R$2843,10,0)</f>
        <v>9.8252000000000006</v>
      </c>
      <c r="G10" s="66">
        <f t="shared" ref="G10:G42" si="2">RANK(F10,F$8:F$42,0)</f>
        <v>18</v>
      </c>
      <c r="H10" s="65">
        <f>VLOOKUP($A10,'Return Data'!$B$7:$R$2843,11,0)</f>
        <v>6.3085000000000004</v>
      </c>
      <c r="I10" s="66">
        <f t="shared" ref="I10:I42" si="3">RANK(H10,H$8:H$42,0)</f>
        <v>5</v>
      </c>
      <c r="J10" s="65">
        <f>VLOOKUP($A10,'Return Data'!$B$7:$R$2843,12,0)</f>
        <v>9.1303999999999998</v>
      </c>
      <c r="K10" s="66">
        <f t="shared" ref="K10:K19" si="4">RANK(J10,J$8:J$42,0)</f>
        <v>7</v>
      </c>
      <c r="L10" s="65">
        <f>VLOOKUP($A10,'Return Data'!$B$7:$R$2843,13,0)</f>
        <v>9.5401000000000007</v>
      </c>
      <c r="M10" s="66">
        <f t="shared" ref="M10:M19" si="5">RANK(L10,L$8:L$42,0)</f>
        <v>7</v>
      </c>
      <c r="N10" s="65">
        <f>VLOOKUP($A10,'Return Data'!$B$7:$R$2843,17,0)</f>
        <v>8.7158999999999995</v>
      </c>
      <c r="O10" s="66">
        <f t="shared" ref="O10:O19" si="6">RANK(N10,N$8:N$42,0)</f>
        <v>16</v>
      </c>
      <c r="P10" s="65">
        <f>VLOOKUP($A10,'Return Data'!$B$7:$R$2843,14,0)</f>
        <v>8.9748000000000001</v>
      </c>
      <c r="Q10" s="66">
        <f t="shared" ref="Q10:Q19" si="7">RANK(P10,P$8:P$42,0)</f>
        <v>15</v>
      </c>
      <c r="R10" s="65">
        <f>VLOOKUP($A10,'Return Data'!$B$7:$R$2843,16,0)</f>
        <v>9.3106000000000009</v>
      </c>
      <c r="S10" s="67">
        <f t="shared" si="0"/>
        <v>4</v>
      </c>
    </row>
    <row r="11" spans="1:19" x14ac:dyDescent="0.3">
      <c r="A11" s="82" t="s">
        <v>1079</v>
      </c>
      <c r="B11" s="64">
        <f>VLOOKUP($A11,'Return Data'!$B$7:$R$2843,3,0)</f>
        <v>44341</v>
      </c>
      <c r="C11" s="65">
        <f>VLOOKUP($A11,'Return Data'!$B$7:$R$2843,4,0)</f>
        <v>15.8733</v>
      </c>
      <c r="D11" s="65">
        <f>VLOOKUP($A11,'Return Data'!$B$7:$R$2843,9,0)</f>
        <v>8.8711000000000002</v>
      </c>
      <c r="E11" s="66">
        <f t="shared" si="1"/>
        <v>24</v>
      </c>
      <c r="F11" s="65">
        <f>VLOOKUP($A11,'Return Data'!$B$7:$R$2843,10,0)</f>
        <v>9.0306999999999995</v>
      </c>
      <c r="G11" s="66">
        <f t="shared" si="2"/>
        <v>21</v>
      </c>
      <c r="H11" s="65">
        <f>VLOOKUP($A11,'Return Data'!$B$7:$R$2843,11,0)</f>
        <v>3.0447000000000002</v>
      </c>
      <c r="I11" s="66">
        <f t="shared" si="3"/>
        <v>16</v>
      </c>
      <c r="J11" s="65">
        <f>VLOOKUP($A11,'Return Data'!$B$7:$R$2843,12,0)</f>
        <v>5.6280999999999999</v>
      </c>
      <c r="K11" s="66">
        <f t="shared" si="4"/>
        <v>23</v>
      </c>
      <c r="L11" s="65">
        <f>VLOOKUP($A11,'Return Data'!$B$7:$R$2843,13,0)</f>
        <v>4.9340000000000002</v>
      </c>
      <c r="M11" s="66">
        <f t="shared" si="5"/>
        <v>23</v>
      </c>
      <c r="N11" s="65">
        <f>VLOOKUP($A11,'Return Data'!$B$7:$R$2843,17,0)</f>
        <v>2.5972</v>
      </c>
      <c r="O11" s="66">
        <f t="shared" si="6"/>
        <v>26</v>
      </c>
      <c r="P11" s="65">
        <f>VLOOKUP($A11,'Return Data'!$B$7:$R$2843,14,0)</f>
        <v>3.6991000000000001</v>
      </c>
      <c r="Q11" s="66">
        <f t="shared" si="7"/>
        <v>25</v>
      </c>
      <c r="R11" s="65">
        <f>VLOOKUP($A11,'Return Data'!$B$7:$R$2843,16,0)</f>
        <v>6.5926</v>
      </c>
      <c r="S11" s="67">
        <f t="shared" si="0"/>
        <v>26</v>
      </c>
    </row>
    <row r="12" spans="1:19" x14ac:dyDescent="0.3">
      <c r="A12" s="82" t="s">
        <v>1080</v>
      </c>
      <c r="B12" s="64">
        <f>VLOOKUP($A12,'Return Data'!$B$7:$R$2843,3,0)</f>
        <v>44341</v>
      </c>
      <c r="C12" s="65">
        <f>VLOOKUP($A12,'Return Data'!$B$7:$R$2843,4,0)</f>
        <v>67.285700000000006</v>
      </c>
      <c r="D12" s="65">
        <f>VLOOKUP($A12,'Return Data'!$B$7:$R$2843,9,0)</f>
        <v>9.5244999999999997</v>
      </c>
      <c r="E12" s="66">
        <f t="shared" si="1"/>
        <v>22</v>
      </c>
      <c r="F12" s="65">
        <f>VLOOKUP($A12,'Return Data'!$B$7:$R$2843,10,0)</f>
        <v>8.9573999999999998</v>
      </c>
      <c r="G12" s="66">
        <f t="shared" si="2"/>
        <v>22</v>
      </c>
      <c r="H12" s="65">
        <f>VLOOKUP($A12,'Return Data'!$B$7:$R$2843,11,0)</f>
        <v>4.1784999999999997</v>
      </c>
      <c r="I12" s="66">
        <f t="shared" si="3"/>
        <v>10</v>
      </c>
      <c r="J12" s="65">
        <f>VLOOKUP($A12,'Return Data'!$B$7:$R$2843,12,0)</f>
        <v>6.3353999999999999</v>
      </c>
      <c r="K12" s="66">
        <f t="shared" si="4"/>
        <v>16</v>
      </c>
      <c r="L12" s="65">
        <f>VLOOKUP($A12,'Return Data'!$B$7:$R$2843,13,0)</f>
        <v>6.2812000000000001</v>
      </c>
      <c r="M12" s="66">
        <f t="shared" si="5"/>
        <v>14</v>
      </c>
      <c r="N12" s="65">
        <f>VLOOKUP($A12,'Return Data'!$B$7:$R$2843,17,0)</f>
        <v>5.6337000000000002</v>
      </c>
      <c r="O12" s="66">
        <f t="shared" si="6"/>
        <v>22</v>
      </c>
      <c r="P12" s="65">
        <f>VLOOKUP($A12,'Return Data'!$B$7:$R$2843,14,0)</f>
        <v>5.9047999999999998</v>
      </c>
      <c r="Q12" s="66">
        <f t="shared" si="7"/>
        <v>21</v>
      </c>
      <c r="R12" s="65">
        <f>VLOOKUP($A12,'Return Data'!$B$7:$R$2843,16,0)</f>
        <v>7.5366999999999997</v>
      </c>
      <c r="S12" s="67">
        <f t="shared" si="0"/>
        <v>24</v>
      </c>
    </row>
    <row r="13" spans="1:19" x14ac:dyDescent="0.3">
      <c r="A13" s="82" t="s">
        <v>1085</v>
      </c>
      <c r="B13" s="64">
        <f>VLOOKUP($A13,'Return Data'!$B$7:$R$2843,3,0)</f>
        <v>44341</v>
      </c>
      <c r="C13" s="65">
        <f>VLOOKUP($A13,'Return Data'!$B$7:$R$2843,4,0)</f>
        <v>25.068999999999999</v>
      </c>
      <c r="D13" s="65">
        <f>VLOOKUP($A13,'Return Data'!$B$7:$R$2843,9,0)</f>
        <v>11.9956</v>
      </c>
      <c r="E13" s="66">
        <f t="shared" si="1"/>
        <v>9</v>
      </c>
      <c r="F13" s="65">
        <f>VLOOKUP($A13,'Return Data'!$B$7:$R$2843,10,0)</f>
        <v>22.328399999999998</v>
      </c>
      <c r="G13" s="66">
        <f t="shared" si="2"/>
        <v>1</v>
      </c>
      <c r="H13" s="65">
        <f>VLOOKUP($A13,'Return Data'!$B$7:$R$2843,11,0)</f>
        <v>20.289400000000001</v>
      </c>
      <c r="I13" s="66">
        <f t="shared" si="3"/>
        <v>1</v>
      </c>
      <c r="J13" s="65">
        <f>VLOOKUP($A13,'Return Data'!$B$7:$R$2843,12,0)</f>
        <v>16.226400000000002</v>
      </c>
      <c r="K13" s="66">
        <f t="shared" si="4"/>
        <v>1</v>
      </c>
      <c r="L13" s="65">
        <f>VLOOKUP($A13,'Return Data'!$B$7:$R$2843,13,0)</f>
        <v>10.7486</v>
      </c>
      <c r="M13" s="66">
        <f t="shared" si="5"/>
        <v>3</v>
      </c>
      <c r="N13" s="65">
        <f>VLOOKUP($A13,'Return Data'!$B$7:$R$2843,17,0)</f>
        <v>3.3650000000000002</v>
      </c>
      <c r="O13" s="66">
        <f t="shared" si="6"/>
        <v>24</v>
      </c>
      <c r="P13" s="65">
        <f>VLOOKUP($A13,'Return Data'!$B$7:$R$2843,14,0)</f>
        <v>5.1628999999999996</v>
      </c>
      <c r="Q13" s="66">
        <f t="shared" si="7"/>
        <v>22</v>
      </c>
      <c r="R13" s="65">
        <f>VLOOKUP($A13,'Return Data'!$B$7:$R$2843,16,0)</f>
        <v>8.1609999999999996</v>
      </c>
      <c r="S13" s="67">
        <f t="shared" si="0"/>
        <v>18</v>
      </c>
    </row>
    <row r="14" spans="1:19" x14ac:dyDescent="0.3">
      <c r="A14" s="82" t="s">
        <v>1087</v>
      </c>
      <c r="B14" s="64">
        <f>VLOOKUP($A14,'Return Data'!$B$7:$R$2843,3,0)</f>
        <v>44341</v>
      </c>
      <c r="C14" s="65">
        <f>VLOOKUP($A14,'Return Data'!$B$7:$R$2843,4,0)</f>
        <v>46.502099999999999</v>
      </c>
      <c r="D14" s="65">
        <f>VLOOKUP($A14,'Return Data'!$B$7:$R$2843,9,0)</f>
        <v>13.7049</v>
      </c>
      <c r="E14" s="66">
        <f t="shared" si="1"/>
        <v>2</v>
      </c>
      <c r="F14" s="65">
        <f>VLOOKUP($A14,'Return Data'!$B$7:$R$2843,10,0)</f>
        <v>11.053100000000001</v>
      </c>
      <c r="G14" s="66">
        <f t="shared" si="2"/>
        <v>10</v>
      </c>
      <c r="H14" s="65">
        <f>VLOOKUP($A14,'Return Data'!$B$7:$R$2843,11,0)</f>
        <v>6.1604999999999999</v>
      </c>
      <c r="I14" s="66">
        <f t="shared" si="3"/>
        <v>6</v>
      </c>
      <c r="J14" s="65">
        <f>VLOOKUP($A14,'Return Data'!$B$7:$R$2843,12,0)</f>
        <v>9.8196999999999992</v>
      </c>
      <c r="K14" s="66">
        <f t="shared" si="4"/>
        <v>5</v>
      </c>
      <c r="L14" s="65">
        <f>VLOOKUP($A14,'Return Data'!$B$7:$R$2843,13,0)</f>
        <v>10.644500000000001</v>
      </c>
      <c r="M14" s="66">
        <f t="shared" si="5"/>
        <v>4</v>
      </c>
      <c r="N14" s="65">
        <f>VLOOKUP($A14,'Return Data'!$B$7:$R$2843,17,0)</f>
        <v>9.6663999999999994</v>
      </c>
      <c r="O14" s="66">
        <f t="shared" si="6"/>
        <v>13</v>
      </c>
      <c r="P14" s="65">
        <f>VLOOKUP($A14,'Return Data'!$B$7:$R$2843,14,0)</f>
        <v>9.3806999999999992</v>
      </c>
      <c r="Q14" s="66">
        <f t="shared" si="7"/>
        <v>11</v>
      </c>
      <c r="R14" s="65">
        <f>VLOOKUP($A14,'Return Data'!$B$7:$R$2843,16,0)</f>
        <v>8.9245000000000001</v>
      </c>
      <c r="S14" s="67">
        <f t="shared" si="0"/>
        <v>9</v>
      </c>
    </row>
    <row r="15" spans="1:19" x14ac:dyDescent="0.3">
      <c r="A15" s="82" t="s">
        <v>1089</v>
      </c>
      <c r="B15" s="64">
        <f>VLOOKUP($A15,'Return Data'!$B$7:$R$2843,3,0)</f>
        <v>44341</v>
      </c>
      <c r="C15" s="65">
        <f>VLOOKUP($A15,'Return Data'!$B$7:$R$2843,4,0)</f>
        <v>36.8752</v>
      </c>
      <c r="D15" s="65">
        <f>VLOOKUP($A15,'Return Data'!$B$7:$R$2843,9,0)</f>
        <v>12.439</v>
      </c>
      <c r="E15" s="66">
        <f t="shared" si="1"/>
        <v>7</v>
      </c>
      <c r="F15" s="65">
        <f>VLOOKUP($A15,'Return Data'!$B$7:$R$2843,10,0)</f>
        <v>11.5739</v>
      </c>
      <c r="G15" s="66">
        <f t="shared" si="2"/>
        <v>5</v>
      </c>
      <c r="H15" s="65">
        <f>VLOOKUP($A15,'Return Data'!$B$7:$R$2843,11,0)</f>
        <v>6.6662999999999997</v>
      </c>
      <c r="I15" s="66">
        <f t="shared" si="3"/>
        <v>4</v>
      </c>
      <c r="J15" s="65">
        <f>VLOOKUP($A15,'Return Data'!$B$7:$R$2843,12,0)</f>
        <v>10.305400000000001</v>
      </c>
      <c r="K15" s="66">
        <f t="shared" si="4"/>
        <v>4</v>
      </c>
      <c r="L15" s="65">
        <f>VLOOKUP($A15,'Return Data'!$B$7:$R$2843,13,0)</f>
        <v>10.627700000000001</v>
      </c>
      <c r="M15" s="66">
        <f t="shared" si="5"/>
        <v>5</v>
      </c>
      <c r="N15" s="65">
        <f>VLOOKUP($A15,'Return Data'!$B$7:$R$2843,17,0)</f>
        <v>10.488799999999999</v>
      </c>
      <c r="O15" s="66">
        <f t="shared" si="6"/>
        <v>5</v>
      </c>
      <c r="P15" s="65">
        <f>VLOOKUP($A15,'Return Data'!$B$7:$R$2843,14,0)</f>
        <v>9.4031000000000002</v>
      </c>
      <c r="Q15" s="66">
        <f t="shared" si="7"/>
        <v>10</v>
      </c>
      <c r="R15" s="65">
        <f>VLOOKUP($A15,'Return Data'!$B$7:$R$2843,16,0)</f>
        <v>9.2141000000000002</v>
      </c>
      <c r="S15" s="67">
        <f t="shared" si="0"/>
        <v>5</v>
      </c>
    </row>
    <row r="16" spans="1:19" x14ac:dyDescent="0.3">
      <c r="A16" s="82" t="s">
        <v>1090</v>
      </c>
      <c r="B16" s="64">
        <f>VLOOKUP($A16,'Return Data'!$B$7:$R$2843,3,0)</f>
        <v>44341</v>
      </c>
      <c r="C16" s="65">
        <f>VLOOKUP($A16,'Return Data'!$B$7:$R$2843,4,0)</f>
        <v>39.258099999999999</v>
      </c>
      <c r="D16" s="65">
        <f>VLOOKUP($A16,'Return Data'!$B$7:$R$2843,9,0)</f>
        <v>9.8140999999999998</v>
      </c>
      <c r="E16" s="66">
        <f t="shared" si="1"/>
        <v>20</v>
      </c>
      <c r="F16" s="65">
        <f>VLOOKUP($A16,'Return Data'!$B$7:$R$2843,10,0)</f>
        <v>9.1753999999999998</v>
      </c>
      <c r="G16" s="66">
        <f t="shared" si="2"/>
        <v>20</v>
      </c>
      <c r="H16" s="65">
        <f>VLOOKUP($A16,'Return Data'!$B$7:$R$2843,11,0)</f>
        <v>2.6880000000000002</v>
      </c>
      <c r="I16" s="66">
        <f t="shared" si="3"/>
        <v>20</v>
      </c>
      <c r="J16" s="65">
        <f>VLOOKUP($A16,'Return Data'!$B$7:$R$2843,12,0)</f>
        <v>5.8884999999999996</v>
      </c>
      <c r="K16" s="66">
        <f t="shared" si="4"/>
        <v>20</v>
      </c>
      <c r="L16" s="65">
        <f>VLOOKUP($A16,'Return Data'!$B$7:$R$2843,13,0)</f>
        <v>6.1158000000000001</v>
      </c>
      <c r="M16" s="66">
        <f t="shared" si="5"/>
        <v>15</v>
      </c>
      <c r="N16" s="65">
        <f>VLOOKUP($A16,'Return Data'!$B$7:$R$2843,17,0)</f>
        <v>9.1262000000000008</v>
      </c>
      <c r="O16" s="66">
        <f t="shared" si="6"/>
        <v>15</v>
      </c>
      <c r="P16" s="65">
        <f>VLOOKUP($A16,'Return Data'!$B$7:$R$2843,14,0)</f>
        <v>9.2712000000000003</v>
      </c>
      <c r="Q16" s="66">
        <f t="shared" si="7"/>
        <v>12</v>
      </c>
      <c r="R16" s="65">
        <f>VLOOKUP($A16,'Return Data'!$B$7:$R$2843,16,0)</f>
        <v>8.5752000000000006</v>
      </c>
      <c r="S16" s="67">
        <f t="shared" si="0"/>
        <v>16</v>
      </c>
    </row>
    <row r="17" spans="1:19" x14ac:dyDescent="0.3">
      <c r="A17" s="82" t="s">
        <v>1095</v>
      </c>
      <c r="B17" s="64">
        <f>VLOOKUP($A17,'Return Data'!$B$7:$R$2843,3,0)</f>
        <v>44341</v>
      </c>
      <c r="C17" s="65">
        <f>VLOOKUP($A17,'Return Data'!$B$7:$R$2843,4,0)</f>
        <v>18.796199999999999</v>
      </c>
      <c r="D17" s="65">
        <f>VLOOKUP($A17,'Return Data'!$B$7:$R$2843,9,0)</f>
        <v>12.5153</v>
      </c>
      <c r="E17" s="66">
        <f t="shared" si="1"/>
        <v>6</v>
      </c>
      <c r="F17" s="65">
        <f>VLOOKUP($A17,'Return Data'!$B$7:$R$2843,10,0)</f>
        <v>10.839499999999999</v>
      </c>
      <c r="G17" s="66">
        <f t="shared" si="2"/>
        <v>12</v>
      </c>
      <c r="H17" s="65">
        <f>VLOOKUP($A17,'Return Data'!$B$7:$R$2843,11,0)</f>
        <v>4.8765000000000001</v>
      </c>
      <c r="I17" s="66">
        <f t="shared" si="3"/>
        <v>9</v>
      </c>
      <c r="J17" s="65">
        <f>VLOOKUP($A17,'Return Data'!$B$7:$R$2843,12,0)</f>
        <v>9.5746000000000002</v>
      </c>
      <c r="K17" s="66">
        <f t="shared" si="4"/>
        <v>6</v>
      </c>
      <c r="L17" s="65">
        <f>VLOOKUP($A17,'Return Data'!$B$7:$R$2843,13,0)</f>
        <v>9.9315999999999995</v>
      </c>
      <c r="M17" s="66">
        <f t="shared" si="5"/>
        <v>6</v>
      </c>
      <c r="N17" s="65">
        <f>VLOOKUP($A17,'Return Data'!$B$7:$R$2843,17,0)</f>
        <v>7.8506</v>
      </c>
      <c r="O17" s="66">
        <f t="shared" si="6"/>
        <v>20</v>
      </c>
      <c r="P17" s="65">
        <f>VLOOKUP($A17,'Return Data'!$B$7:$R$2843,14,0)</f>
        <v>7.9812000000000003</v>
      </c>
      <c r="Q17" s="66">
        <f t="shared" si="7"/>
        <v>19</v>
      </c>
      <c r="R17" s="65">
        <f>VLOOKUP($A17,'Return Data'!$B$7:$R$2843,16,0)</f>
        <v>9.1822999999999997</v>
      </c>
      <c r="S17" s="67">
        <f t="shared" si="0"/>
        <v>6</v>
      </c>
    </row>
    <row r="18" spans="1:19" x14ac:dyDescent="0.3">
      <c r="A18" s="82" t="s">
        <v>1096</v>
      </c>
      <c r="B18" s="64">
        <f>VLOOKUP($A18,'Return Data'!$B$7:$R$2843,3,0)</f>
        <v>44341</v>
      </c>
      <c r="C18" s="65">
        <f>VLOOKUP($A18,'Return Data'!$B$7:$R$2843,4,0)</f>
        <v>16.914899999999999</v>
      </c>
      <c r="D18" s="65">
        <f>VLOOKUP($A18,'Return Data'!$B$7:$R$2843,9,0)</f>
        <v>10.384</v>
      </c>
      <c r="E18" s="66">
        <f t="shared" si="1"/>
        <v>16</v>
      </c>
      <c r="F18" s="65">
        <f>VLOOKUP($A18,'Return Data'!$B$7:$R$2843,10,0)</f>
        <v>9.9992999999999999</v>
      </c>
      <c r="G18" s="66">
        <f t="shared" si="2"/>
        <v>16</v>
      </c>
      <c r="H18" s="65">
        <f>VLOOKUP($A18,'Return Data'!$B$7:$R$2843,11,0)</f>
        <v>7.0911999999999997</v>
      </c>
      <c r="I18" s="66">
        <f t="shared" si="3"/>
        <v>3</v>
      </c>
      <c r="J18" s="65">
        <f>VLOOKUP($A18,'Return Data'!$B$7:$R$2843,12,0)</f>
        <v>11.1663</v>
      </c>
      <c r="K18" s="66">
        <f t="shared" si="4"/>
        <v>3</v>
      </c>
      <c r="L18" s="65">
        <f>VLOOKUP($A18,'Return Data'!$B$7:$R$2843,13,0)</f>
        <v>11.484400000000001</v>
      </c>
      <c r="M18" s="66">
        <f t="shared" si="5"/>
        <v>2</v>
      </c>
      <c r="N18" s="65">
        <f>VLOOKUP($A18,'Return Data'!$B$7:$R$2843,17,0)</f>
        <v>9.1488999999999994</v>
      </c>
      <c r="O18" s="66">
        <f t="shared" si="6"/>
        <v>14</v>
      </c>
      <c r="P18" s="65">
        <f>VLOOKUP($A18,'Return Data'!$B$7:$R$2843,14,0)</f>
        <v>8.5149000000000008</v>
      </c>
      <c r="Q18" s="66">
        <f t="shared" si="7"/>
        <v>17</v>
      </c>
      <c r="R18" s="65">
        <f>VLOOKUP($A18,'Return Data'!$B$7:$R$2843,16,0)</f>
        <v>8.6831999999999994</v>
      </c>
      <c r="S18" s="67">
        <f t="shared" si="0"/>
        <v>15</v>
      </c>
    </row>
    <row r="19" spans="1:19" x14ac:dyDescent="0.3">
      <c r="A19" s="82" t="s">
        <v>1099</v>
      </c>
      <c r="B19" s="64">
        <f>VLOOKUP($A19,'Return Data'!$B$7:$R$2843,3,0)</f>
        <v>44341</v>
      </c>
      <c r="C19" s="65">
        <f>VLOOKUP($A19,'Return Data'!$B$7:$R$2843,4,0)</f>
        <v>11.454800000000001</v>
      </c>
      <c r="D19" s="65">
        <f>VLOOKUP($A19,'Return Data'!$B$7:$R$2843,9,0)</f>
        <v>9.1643000000000008</v>
      </c>
      <c r="E19" s="66">
        <f t="shared" si="1"/>
        <v>23</v>
      </c>
      <c r="F19" s="65">
        <f>VLOOKUP($A19,'Return Data'!$B$7:$R$2843,10,0)</f>
        <v>8.3660999999999994</v>
      </c>
      <c r="G19" s="66">
        <f t="shared" si="2"/>
        <v>25</v>
      </c>
      <c r="H19" s="65">
        <f>VLOOKUP($A19,'Return Data'!$B$7:$R$2843,11,0)</f>
        <v>5.4476000000000004</v>
      </c>
      <c r="I19" s="66">
        <f t="shared" si="3"/>
        <v>8</v>
      </c>
      <c r="J19" s="65">
        <f>VLOOKUP($A19,'Return Data'!$B$7:$R$2843,12,0)</f>
        <v>4.8878000000000004</v>
      </c>
      <c r="K19" s="66">
        <f t="shared" si="4"/>
        <v>27</v>
      </c>
      <c r="L19" s="65">
        <f>VLOOKUP($A19,'Return Data'!$B$7:$R$2843,13,0)</f>
        <v>3.5396000000000001</v>
      </c>
      <c r="M19" s="66">
        <f t="shared" si="5"/>
        <v>29</v>
      </c>
      <c r="N19" s="65">
        <f>VLOOKUP($A19,'Return Data'!$B$7:$R$2843,17,0)</f>
        <v>-12.514200000000001</v>
      </c>
      <c r="O19" s="66">
        <f t="shared" si="6"/>
        <v>30</v>
      </c>
      <c r="P19" s="65">
        <f>VLOOKUP($A19,'Return Data'!$B$7:$R$2843,14,0)</f>
        <v>-7.351</v>
      </c>
      <c r="Q19" s="66">
        <f t="shared" si="7"/>
        <v>29</v>
      </c>
      <c r="R19" s="65">
        <f>VLOOKUP($A19,'Return Data'!$B$7:$R$2843,16,0)</f>
        <v>1.9827999999999999</v>
      </c>
      <c r="S19" s="67">
        <f t="shared" si="0"/>
        <v>30</v>
      </c>
    </row>
    <row r="20" spans="1:19" x14ac:dyDescent="0.3">
      <c r="A20" s="82" t="s">
        <v>1101</v>
      </c>
      <c r="B20" s="64">
        <f>VLOOKUP($A20,'Return Data'!$B$7:$R$2843,3,0)</f>
        <v>44341</v>
      </c>
      <c r="C20" s="65">
        <f>VLOOKUP($A20,'Return Data'!$B$7:$R$2843,4,0)</f>
        <v>4.4499999999999998E-2</v>
      </c>
      <c r="D20" s="65">
        <f>VLOOKUP($A20,'Return Data'!$B$7:$R$2843,9,0)</f>
        <v>12.961600000000001</v>
      </c>
      <c r="E20" s="66">
        <f t="shared" si="1"/>
        <v>5</v>
      </c>
      <c r="F20" s="65">
        <f>VLOOKUP($A20,'Return Data'!$B$7:$R$2843,10,0)</f>
        <v>11.3657</v>
      </c>
      <c r="G20" s="66">
        <f t="shared" si="2"/>
        <v>7</v>
      </c>
      <c r="H20" s="65">
        <f>VLOOKUP($A20,'Return Data'!$B$7:$R$2843,11,0)</f>
        <v>-41.697400000000002</v>
      </c>
      <c r="I20" s="66">
        <f t="shared" si="3"/>
        <v>34</v>
      </c>
      <c r="J20" s="65"/>
      <c r="K20" s="66"/>
      <c r="L20" s="65"/>
      <c r="M20" s="66"/>
      <c r="N20" s="65"/>
      <c r="O20" s="66"/>
      <c r="P20" s="65"/>
      <c r="Q20" s="66"/>
      <c r="R20" s="65">
        <f>VLOOKUP($A20,'Return Data'!$B$7:$R$2843,16,0)</f>
        <v>-15.137</v>
      </c>
      <c r="S20" s="67">
        <f t="shared" si="0"/>
        <v>33</v>
      </c>
    </row>
    <row r="21" spans="1:19" x14ac:dyDescent="0.3">
      <c r="A21" s="82" t="s">
        <v>1104</v>
      </c>
      <c r="B21" s="64">
        <f>VLOOKUP($A21,'Return Data'!$B$7:$R$2843,3,0)</f>
        <v>44341</v>
      </c>
      <c r="C21" s="65">
        <f>VLOOKUP($A21,'Return Data'!$B$7:$R$2843,4,0)</f>
        <v>42.026200000000003</v>
      </c>
      <c r="D21" s="65">
        <f>VLOOKUP($A21,'Return Data'!$B$7:$R$2843,9,0)</f>
        <v>8.2172999999999998</v>
      </c>
      <c r="E21" s="66">
        <f t="shared" si="1"/>
        <v>28</v>
      </c>
      <c r="F21" s="65">
        <f>VLOOKUP($A21,'Return Data'!$B$7:$R$2843,10,0)</f>
        <v>7.8204000000000002</v>
      </c>
      <c r="G21" s="66">
        <f t="shared" si="2"/>
        <v>28</v>
      </c>
      <c r="H21" s="65">
        <f>VLOOKUP($A21,'Return Data'!$B$7:$R$2843,11,0)</f>
        <v>3.5985</v>
      </c>
      <c r="I21" s="66">
        <f t="shared" si="3"/>
        <v>12</v>
      </c>
      <c r="J21" s="65">
        <f>VLOOKUP($A21,'Return Data'!$B$7:$R$2843,12,0)</f>
        <v>8.0411000000000001</v>
      </c>
      <c r="K21" s="66">
        <f>RANK(J21,J$8:J$42,0)</f>
        <v>9</v>
      </c>
      <c r="L21" s="65">
        <f>VLOOKUP($A21,'Return Data'!$B$7:$R$2843,13,0)</f>
        <v>8.4665999999999997</v>
      </c>
      <c r="M21" s="66">
        <f>RANK(L21,L$8:L$42,0)</f>
        <v>9</v>
      </c>
      <c r="N21" s="65">
        <f>VLOOKUP($A21,'Return Data'!$B$7:$R$2843,17,0)</f>
        <v>10.6622</v>
      </c>
      <c r="O21" s="66">
        <f>RANK(N21,N$8:N$42,0)</f>
        <v>3</v>
      </c>
      <c r="P21" s="65">
        <f>VLOOKUP($A21,'Return Data'!$B$7:$R$2843,14,0)</f>
        <v>10.2361</v>
      </c>
      <c r="Q21" s="66">
        <f>RANK(P21,P$8:P$42,0)</f>
        <v>5</v>
      </c>
      <c r="R21" s="65">
        <f>VLOOKUP($A21,'Return Data'!$B$7:$R$2843,16,0)</f>
        <v>10.048400000000001</v>
      </c>
      <c r="S21" s="67">
        <f t="shared" si="0"/>
        <v>2</v>
      </c>
    </row>
    <row r="22" spans="1:19" x14ac:dyDescent="0.3">
      <c r="A22" s="82" t="s">
        <v>1107</v>
      </c>
      <c r="B22" s="64">
        <f>VLOOKUP($A22,'Return Data'!$B$7:$R$2843,3,0)</f>
        <v>44341</v>
      </c>
      <c r="C22" s="65">
        <f>VLOOKUP($A22,'Return Data'!$B$7:$R$2843,4,0)</f>
        <v>62.707299999999996</v>
      </c>
      <c r="D22" s="65">
        <f>VLOOKUP($A22,'Return Data'!$B$7:$R$2843,9,0)</f>
        <v>8.1319999999999997</v>
      </c>
      <c r="E22" s="66">
        <f t="shared" si="1"/>
        <v>29</v>
      </c>
      <c r="F22" s="65">
        <f>VLOOKUP($A22,'Return Data'!$B$7:$R$2843,10,0)</f>
        <v>8.1189</v>
      </c>
      <c r="G22" s="66">
        <f t="shared" si="2"/>
        <v>26</v>
      </c>
      <c r="H22" s="65">
        <f>VLOOKUP($A22,'Return Data'!$B$7:$R$2843,11,0)</f>
        <v>2.5390000000000001</v>
      </c>
      <c r="I22" s="66">
        <f t="shared" si="3"/>
        <v>22</v>
      </c>
      <c r="J22" s="65">
        <f>VLOOKUP($A22,'Return Data'!$B$7:$R$2843,12,0)</f>
        <v>4.7816000000000001</v>
      </c>
      <c r="K22" s="66">
        <f>RANK(J22,J$8:J$42,0)</f>
        <v>28</v>
      </c>
      <c r="L22" s="65">
        <f>VLOOKUP($A22,'Return Data'!$B$7:$R$2843,13,0)</f>
        <v>5.3939000000000004</v>
      </c>
      <c r="M22" s="66">
        <f>RANK(L22,L$8:L$42,0)</f>
        <v>19</v>
      </c>
      <c r="N22" s="65">
        <f>VLOOKUP($A22,'Return Data'!$B$7:$R$2843,17,0)</f>
        <v>6.8395999999999999</v>
      </c>
      <c r="O22" s="66">
        <f>RANK(N22,N$8:N$42,0)</f>
        <v>21</v>
      </c>
      <c r="P22" s="65">
        <f>VLOOKUP($A22,'Return Data'!$B$7:$R$2843,14,0)</f>
        <v>7.2264999999999997</v>
      </c>
      <c r="Q22" s="66">
        <f>RANK(P22,P$8:P$42,0)</f>
        <v>20</v>
      </c>
      <c r="R22" s="65">
        <f>VLOOKUP($A22,'Return Data'!$B$7:$R$2843,16,0)</f>
        <v>7.8133999999999997</v>
      </c>
      <c r="S22" s="67">
        <f t="shared" si="0"/>
        <v>21</v>
      </c>
    </row>
    <row r="23" spans="1:19" x14ac:dyDescent="0.3">
      <c r="A23" s="82" t="s">
        <v>1108</v>
      </c>
      <c r="B23" s="64">
        <f>VLOOKUP($A23,'Return Data'!$B$7:$R$2843,3,0)</f>
        <v>44341</v>
      </c>
      <c r="C23" s="65">
        <f>VLOOKUP($A23,'Return Data'!$B$7:$R$2843,4,0)</f>
        <v>31.150400000000001</v>
      </c>
      <c r="D23" s="65">
        <f>VLOOKUP($A23,'Return Data'!$B$7:$R$2843,9,0)</f>
        <v>13.8911</v>
      </c>
      <c r="E23" s="66">
        <f t="shared" si="1"/>
        <v>1</v>
      </c>
      <c r="F23" s="65">
        <f>VLOOKUP($A23,'Return Data'!$B$7:$R$2843,10,0)</f>
        <v>11.5701</v>
      </c>
      <c r="G23" s="66">
        <f t="shared" si="2"/>
        <v>6</v>
      </c>
      <c r="H23" s="65">
        <f>VLOOKUP($A23,'Return Data'!$B$7:$R$2843,11,0)</f>
        <v>5.7424999999999997</v>
      </c>
      <c r="I23" s="66">
        <f t="shared" si="3"/>
        <v>7</v>
      </c>
      <c r="J23" s="65">
        <f>VLOOKUP($A23,'Return Data'!$B$7:$R$2843,12,0)</f>
        <v>8.1463999999999999</v>
      </c>
      <c r="K23" s="66">
        <f>RANK(J23,J$8:J$42,0)</f>
        <v>8</v>
      </c>
      <c r="L23" s="65">
        <f>VLOOKUP($A23,'Return Data'!$B$7:$R$2843,13,0)</f>
        <v>9.2345000000000006</v>
      </c>
      <c r="M23" s="66">
        <f>RANK(L23,L$8:L$42,0)</f>
        <v>8</v>
      </c>
      <c r="N23" s="65">
        <f>VLOOKUP($A23,'Return Data'!$B$7:$R$2843,17,0)</f>
        <v>1.694</v>
      </c>
      <c r="O23" s="66">
        <f>RANK(N23,N$8:N$42,0)</f>
        <v>27</v>
      </c>
      <c r="P23" s="65">
        <f>VLOOKUP($A23,'Return Data'!$B$7:$R$2843,14,0)</f>
        <v>3.2867999999999999</v>
      </c>
      <c r="Q23" s="66">
        <f>RANK(P23,P$8:P$42,0)</f>
        <v>26</v>
      </c>
      <c r="R23" s="65">
        <f>VLOOKUP($A23,'Return Data'!$B$7:$R$2843,16,0)</f>
        <v>6.8506999999999998</v>
      </c>
      <c r="S23" s="67">
        <f t="shared" si="0"/>
        <v>25</v>
      </c>
    </row>
    <row r="24" spans="1:19" x14ac:dyDescent="0.3">
      <c r="A24" s="82" t="s">
        <v>1109</v>
      </c>
      <c r="B24" s="64">
        <f>VLOOKUP($A24,'Return Data'!$B$7:$R$2843,3,0)</f>
        <v>44341</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-23.285799999999998</v>
      </c>
      <c r="S24" s="67">
        <f t="shared" si="0"/>
        <v>35</v>
      </c>
    </row>
    <row r="25" spans="1:19" x14ac:dyDescent="0.3">
      <c r="A25" s="82" t="s">
        <v>1114</v>
      </c>
      <c r="B25" s="64">
        <f>VLOOKUP($A25,'Return Data'!$B$7:$R$2843,3,0)</f>
        <v>44341</v>
      </c>
      <c r="C25" s="65">
        <f>VLOOKUP($A25,'Return Data'!$B$7:$R$2843,4,0)</f>
        <v>8.6599999999999996E-2</v>
      </c>
      <c r="D25" s="65">
        <f>VLOOKUP($A25,'Return Data'!$B$7:$R$2843,9,0)</f>
        <v>10.635199999999999</v>
      </c>
      <c r="E25" s="66">
        <f t="shared" si="1"/>
        <v>15</v>
      </c>
      <c r="F25" s="65">
        <f>VLOOKUP($A25,'Return Data'!$B$7:$R$2843,10,0)</f>
        <v>11.189299999999999</v>
      </c>
      <c r="G25" s="66">
        <f t="shared" si="2"/>
        <v>9</v>
      </c>
      <c r="H25" s="65">
        <f>VLOOKUP($A25,'Return Data'!$B$7:$R$2843,11,0)</f>
        <v>-40.851399999999998</v>
      </c>
      <c r="I25" s="66">
        <f t="shared" si="3"/>
        <v>33</v>
      </c>
      <c r="J25" s="65"/>
      <c r="K25" s="66"/>
      <c r="L25" s="65"/>
      <c r="M25" s="66"/>
      <c r="N25" s="65"/>
      <c r="O25" s="66"/>
      <c r="P25" s="65"/>
      <c r="Q25" s="66"/>
      <c r="R25" s="65">
        <f>VLOOKUP($A25,'Return Data'!$B$7:$R$2843,16,0)</f>
        <v>-11.8325</v>
      </c>
      <c r="S25" s="67">
        <f t="shared" si="0"/>
        <v>32</v>
      </c>
    </row>
    <row r="26" spans="1:19" x14ac:dyDescent="0.3">
      <c r="A26" s="82" t="s">
        <v>1116</v>
      </c>
      <c r="B26" s="64">
        <f>VLOOKUP($A26,'Return Data'!$B$7:$R$2843,3,0)</f>
        <v>44341</v>
      </c>
      <c r="C26" s="65">
        <f>VLOOKUP($A26,'Return Data'!$B$7:$R$2843,4,0)</f>
        <v>14.793200000000001</v>
      </c>
      <c r="D26" s="65">
        <f>VLOOKUP($A26,'Return Data'!$B$7:$R$2843,9,0)</f>
        <v>7.5441000000000003</v>
      </c>
      <c r="E26" s="66">
        <f t="shared" si="1"/>
        <v>30</v>
      </c>
      <c r="F26" s="65">
        <f>VLOOKUP($A26,'Return Data'!$B$7:$R$2843,10,0)</f>
        <v>7.1818999999999997</v>
      </c>
      <c r="G26" s="66">
        <f t="shared" si="2"/>
        <v>31</v>
      </c>
      <c r="H26" s="65">
        <f>VLOOKUP($A26,'Return Data'!$B$7:$R$2843,11,0)</f>
        <v>2.7259000000000002</v>
      </c>
      <c r="I26" s="66">
        <f t="shared" si="3"/>
        <v>19</v>
      </c>
      <c r="J26" s="65">
        <f>VLOOKUP($A26,'Return Data'!$B$7:$R$2843,12,0)</f>
        <v>5.9776999999999996</v>
      </c>
      <c r="K26" s="66">
        <f t="shared" ref="K26:K38" si="8">RANK(J26,J$8:J$42,0)</f>
        <v>19</v>
      </c>
      <c r="L26" s="65">
        <f>VLOOKUP($A26,'Return Data'!$B$7:$R$2843,13,0)</f>
        <v>2.3641999999999999</v>
      </c>
      <c r="M26" s="66">
        <f t="shared" ref="M26:M38" si="9">RANK(L26,L$8:L$42,0)</f>
        <v>30</v>
      </c>
      <c r="N26" s="65">
        <f>VLOOKUP($A26,'Return Data'!$B$7:$R$2843,17,0)</f>
        <v>2.9729000000000001</v>
      </c>
      <c r="O26" s="66">
        <f t="shared" ref="O26:O38" si="10">RANK(N26,N$8:N$42,0)</f>
        <v>25</v>
      </c>
      <c r="P26" s="65">
        <f>VLOOKUP($A26,'Return Data'!$B$7:$R$2843,14,0)</f>
        <v>4.2240000000000002</v>
      </c>
      <c r="Q26" s="66">
        <f t="shared" ref="Q26:Q38" si="11">RANK(P26,P$8:P$42,0)</f>
        <v>24</v>
      </c>
      <c r="R26" s="65">
        <f>VLOOKUP($A26,'Return Data'!$B$7:$R$2843,16,0)</f>
        <v>6.5674999999999999</v>
      </c>
      <c r="S26" s="67">
        <f t="shared" si="0"/>
        <v>27</v>
      </c>
    </row>
    <row r="27" spans="1:19" x14ac:dyDescent="0.3">
      <c r="A27" s="82" t="s">
        <v>1121</v>
      </c>
      <c r="B27" s="64">
        <f>VLOOKUP($A27,'Return Data'!$B$7:$R$2843,3,0)</f>
        <v>44341</v>
      </c>
      <c r="C27" s="65">
        <f>VLOOKUP($A27,'Return Data'!$B$7:$R$2843,4,0)</f>
        <v>105.1319</v>
      </c>
      <c r="D27" s="65">
        <f>VLOOKUP($A27,'Return Data'!$B$7:$R$2843,9,0)</f>
        <v>13.4306</v>
      </c>
      <c r="E27" s="66">
        <f t="shared" si="1"/>
        <v>3</v>
      </c>
      <c r="F27" s="65">
        <f>VLOOKUP($A27,'Return Data'!$B$7:$R$2843,10,0)</f>
        <v>13.745200000000001</v>
      </c>
      <c r="G27" s="66">
        <f t="shared" si="2"/>
        <v>2</v>
      </c>
      <c r="H27" s="65">
        <f>VLOOKUP($A27,'Return Data'!$B$7:$R$2843,11,0)</f>
        <v>3.9013</v>
      </c>
      <c r="I27" s="66">
        <f t="shared" si="3"/>
        <v>11</v>
      </c>
      <c r="J27" s="65">
        <f>VLOOKUP($A27,'Return Data'!$B$7:$R$2843,12,0)</f>
        <v>7.7401</v>
      </c>
      <c r="K27" s="66">
        <f t="shared" si="8"/>
        <v>10</v>
      </c>
      <c r="L27" s="65">
        <f>VLOOKUP($A27,'Return Data'!$B$7:$R$2843,13,0)</f>
        <v>7.5166000000000004</v>
      </c>
      <c r="M27" s="66">
        <f t="shared" si="9"/>
        <v>11</v>
      </c>
      <c r="N27" s="65">
        <f>VLOOKUP($A27,'Return Data'!$B$7:$R$2843,17,0)</f>
        <v>10.566599999999999</v>
      </c>
      <c r="O27" s="66">
        <f t="shared" si="10"/>
        <v>4</v>
      </c>
      <c r="P27" s="65">
        <f>VLOOKUP($A27,'Return Data'!$B$7:$R$2843,14,0)</f>
        <v>10.4283</v>
      </c>
      <c r="Q27" s="66">
        <f t="shared" si="11"/>
        <v>2</v>
      </c>
      <c r="R27" s="65">
        <f>VLOOKUP($A27,'Return Data'!$B$7:$R$2843,16,0)</f>
        <v>8.7706999999999997</v>
      </c>
      <c r="S27" s="67">
        <f t="shared" si="0"/>
        <v>12</v>
      </c>
    </row>
    <row r="28" spans="1:19" x14ac:dyDescent="0.3">
      <c r="A28" s="82" t="s">
        <v>1122</v>
      </c>
      <c r="B28" s="64">
        <f>VLOOKUP($A28,'Return Data'!$B$7:$R$2843,3,0)</f>
        <v>44341</v>
      </c>
      <c r="C28" s="65">
        <f>VLOOKUP($A28,'Return Data'!$B$7:$R$2843,4,0)</f>
        <v>49.033200000000001</v>
      </c>
      <c r="D28" s="65">
        <f>VLOOKUP($A28,'Return Data'!$B$7:$R$2843,9,0)</f>
        <v>10.065200000000001</v>
      </c>
      <c r="E28" s="66">
        <f t="shared" si="1"/>
        <v>18</v>
      </c>
      <c r="F28" s="65">
        <f>VLOOKUP($A28,'Return Data'!$B$7:$R$2843,10,0)</f>
        <v>9.9346999999999994</v>
      </c>
      <c r="G28" s="66">
        <f t="shared" si="2"/>
        <v>17</v>
      </c>
      <c r="H28" s="65">
        <f>VLOOKUP($A28,'Return Data'!$B$7:$R$2843,11,0)</f>
        <v>3.2907000000000002</v>
      </c>
      <c r="I28" s="66">
        <f t="shared" si="3"/>
        <v>15</v>
      </c>
      <c r="J28" s="65">
        <f>VLOOKUP($A28,'Return Data'!$B$7:$R$2843,12,0)</f>
        <v>6.3933</v>
      </c>
      <c r="K28" s="66">
        <f t="shared" si="8"/>
        <v>15</v>
      </c>
      <c r="L28" s="65">
        <f>VLOOKUP($A28,'Return Data'!$B$7:$R$2843,13,0)</f>
        <v>5.8551000000000002</v>
      </c>
      <c r="M28" s="66">
        <f t="shared" si="9"/>
        <v>17</v>
      </c>
      <c r="N28" s="65">
        <f>VLOOKUP($A28,'Return Data'!$B$7:$R$2843,17,0)</f>
        <v>9.7734000000000005</v>
      </c>
      <c r="O28" s="66">
        <f t="shared" si="10"/>
        <v>12</v>
      </c>
      <c r="P28" s="65">
        <f>VLOOKUP($A28,'Return Data'!$B$7:$R$2843,14,0)</f>
        <v>9.6588999999999992</v>
      </c>
      <c r="Q28" s="66">
        <f t="shared" si="11"/>
        <v>9</v>
      </c>
      <c r="R28" s="65">
        <f>VLOOKUP($A28,'Return Data'!$B$7:$R$2843,16,0)</f>
        <v>8.7988</v>
      </c>
      <c r="S28" s="67">
        <f t="shared" si="0"/>
        <v>11</v>
      </c>
    </row>
    <row r="29" spans="1:19" x14ac:dyDescent="0.3">
      <c r="A29" s="82" t="s">
        <v>1125</v>
      </c>
      <c r="B29" s="64">
        <f>VLOOKUP($A29,'Return Data'!$B$7:$R$2843,3,0)</f>
        <v>44341</v>
      </c>
      <c r="C29" s="65">
        <f>VLOOKUP($A29,'Return Data'!$B$7:$R$2843,4,0)</f>
        <v>50.045400000000001</v>
      </c>
      <c r="D29" s="65">
        <f>VLOOKUP($A29,'Return Data'!$B$7:$R$2843,9,0)</f>
        <v>11.2784</v>
      </c>
      <c r="E29" s="66">
        <f t="shared" si="1"/>
        <v>11</v>
      </c>
      <c r="F29" s="65">
        <f>VLOOKUP($A29,'Return Data'!$B$7:$R$2843,10,0)</f>
        <v>8.5069999999999997</v>
      </c>
      <c r="G29" s="66">
        <f t="shared" si="2"/>
        <v>23</v>
      </c>
      <c r="H29" s="65">
        <f>VLOOKUP($A29,'Return Data'!$B$7:$R$2843,11,0)</f>
        <v>3.0137</v>
      </c>
      <c r="I29" s="66">
        <f t="shared" si="3"/>
        <v>17</v>
      </c>
      <c r="J29" s="65">
        <f>VLOOKUP($A29,'Return Data'!$B$7:$R$2843,12,0)</f>
        <v>6.2191000000000001</v>
      </c>
      <c r="K29" s="66">
        <f t="shared" si="8"/>
        <v>17</v>
      </c>
      <c r="L29" s="65">
        <f>VLOOKUP($A29,'Return Data'!$B$7:$R$2843,13,0)</f>
        <v>5.6835000000000004</v>
      </c>
      <c r="M29" s="66">
        <f t="shared" si="9"/>
        <v>18</v>
      </c>
      <c r="N29" s="65">
        <f>VLOOKUP($A29,'Return Data'!$B$7:$R$2843,17,0)</f>
        <v>8.3676999999999992</v>
      </c>
      <c r="O29" s="66">
        <f t="shared" si="10"/>
        <v>19</v>
      </c>
      <c r="P29" s="65">
        <f>VLOOKUP($A29,'Return Data'!$B$7:$R$2843,14,0)</f>
        <v>8.2306000000000008</v>
      </c>
      <c r="Q29" s="66">
        <f t="shared" si="11"/>
        <v>18</v>
      </c>
      <c r="R29" s="65">
        <f>VLOOKUP($A29,'Return Data'!$B$7:$R$2843,16,0)</f>
        <v>7.8764000000000003</v>
      </c>
      <c r="S29" s="67">
        <f t="shared" si="0"/>
        <v>20</v>
      </c>
    </row>
    <row r="30" spans="1:19" x14ac:dyDescent="0.3">
      <c r="A30" s="82" t="s">
        <v>1127</v>
      </c>
      <c r="B30" s="64">
        <f>VLOOKUP($A30,'Return Data'!$B$7:$R$2843,3,0)</f>
        <v>44341</v>
      </c>
      <c r="C30" s="65">
        <f>VLOOKUP($A30,'Return Data'!$B$7:$R$2843,4,0)</f>
        <v>37.1678</v>
      </c>
      <c r="D30" s="65">
        <f>VLOOKUP($A30,'Return Data'!$B$7:$R$2843,9,0)</f>
        <v>12.324299999999999</v>
      </c>
      <c r="E30" s="66">
        <f t="shared" si="1"/>
        <v>8</v>
      </c>
      <c r="F30" s="65">
        <f>VLOOKUP($A30,'Return Data'!$B$7:$R$2843,10,0)</f>
        <v>10.106400000000001</v>
      </c>
      <c r="G30" s="66">
        <f t="shared" si="2"/>
        <v>14</v>
      </c>
      <c r="H30" s="65">
        <f>VLOOKUP($A30,'Return Data'!$B$7:$R$2843,11,0)</f>
        <v>1.3887</v>
      </c>
      <c r="I30" s="66">
        <f t="shared" si="3"/>
        <v>27</v>
      </c>
      <c r="J30" s="65">
        <f>VLOOKUP($A30,'Return Data'!$B$7:$R$2843,12,0)</f>
        <v>5.5083000000000002</v>
      </c>
      <c r="K30" s="66">
        <f t="shared" si="8"/>
        <v>25</v>
      </c>
      <c r="L30" s="65">
        <f>VLOOKUP($A30,'Return Data'!$B$7:$R$2843,13,0)</f>
        <v>4.1889000000000003</v>
      </c>
      <c r="M30" s="66">
        <f t="shared" si="9"/>
        <v>26</v>
      </c>
      <c r="N30" s="65">
        <f>VLOOKUP($A30,'Return Data'!$B$7:$R$2843,17,0)</f>
        <v>8.5183</v>
      </c>
      <c r="O30" s="66">
        <f t="shared" si="10"/>
        <v>17</v>
      </c>
      <c r="P30" s="65">
        <f>VLOOKUP($A30,'Return Data'!$B$7:$R$2843,14,0)</f>
        <v>9.1719000000000008</v>
      </c>
      <c r="Q30" s="66">
        <f t="shared" si="11"/>
        <v>14</v>
      </c>
      <c r="R30" s="65">
        <f>VLOOKUP($A30,'Return Data'!$B$7:$R$2843,16,0)</f>
        <v>7.6475999999999997</v>
      </c>
      <c r="S30" s="67">
        <f t="shared" si="0"/>
        <v>23</v>
      </c>
    </row>
    <row r="31" spans="1:19" x14ac:dyDescent="0.3">
      <c r="A31" s="82" t="s">
        <v>1129</v>
      </c>
      <c r="B31" s="64">
        <f>VLOOKUP($A31,'Return Data'!$B$7:$R$2843,3,0)</f>
        <v>44341</v>
      </c>
      <c r="C31" s="65">
        <f>VLOOKUP($A31,'Return Data'!$B$7:$R$2843,4,0)</f>
        <v>32.500700000000002</v>
      </c>
      <c r="D31" s="65">
        <f>VLOOKUP($A31,'Return Data'!$B$7:$R$2843,9,0)</f>
        <v>11.6967</v>
      </c>
      <c r="E31" s="66">
        <f t="shared" si="1"/>
        <v>10</v>
      </c>
      <c r="F31" s="65">
        <f>VLOOKUP($A31,'Return Data'!$B$7:$R$2843,10,0)</f>
        <v>11.011200000000001</v>
      </c>
      <c r="G31" s="66">
        <f t="shared" si="2"/>
        <v>11</v>
      </c>
      <c r="H31" s="65">
        <f>VLOOKUP($A31,'Return Data'!$B$7:$R$2843,11,0)</f>
        <v>3.3961999999999999</v>
      </c>
      <c r="I31" s="66">
        <f t="shared" si="3"/>
        <v>13</v>
      </c>
      <c r="J31" s="65">
        <f>VLOOKUP($A31,'Return Data'!$B$7:$R$2843,12,0)</f>
        <v>6.8263999999999996</v>
      </c>
      <c r="K31" s="66">
        <f t="shared" si="8"/>
        <v>13</v>
      </c>
      <c r="L31" s="65">
        <f>VLOOKUP($A31,'Return Data'!$B$7:$R$2843,13,0)</f>
        <v>7.4149000000000003</v>
      </c>
      <c r="M31" s="66">
        <f t="shared" si="9"/>
        <v>12</v>
      </c>
      <c r="N31" s="65">
        <f>VLOOKUP($A31,'Return Data'!$B$7:$R$2843,17,0)</f>
        <v>10.2667</v>
      </c>
      <c r="O31" s="66">
        <f t="shared" si="10"/>
        <v>6</v>
      </c>
      <c r="P31" s="65">
        <f>VLOOKUP($A31,'Return Data'!$B$7:$R$2843,14,0)</f>
        <v>9.9539000000000009</v>
      </c>
      <c r="Q31" s="66">
        <f t="shared" si="11"/>
        <v>8</v>
      </c>
      <c r="R31" s="65">
        <f>VLOOKUP($A31,'Return Data'!$B$7:$R$2843,16,0)</f>
        <v>8.9323999999999995</v>
      </c>
      <c r="S31" s="67">
        <f t="shared" si="0"/>
        <v>8</v>
      </c>
    </row>
    <row r="32" spans="1:19" x14ac:dyDescent="0.3">
      <c r="A32" s="82" t="s">
        <v>1130</v>
      </c>
      <c r="B32" s="64">
        <f>VLOOKUP($A32,'Return Data'!$B$7:$R$2843,3,0)</f>
        <v>44341</v>
      </c>
      <c r="C32" s="65">
        <f>VLOOKUP($A32,'Return Data'!$B$7:$R$2843,4,0)</f>
        <v>57.210999999999999</v>
      </c>
      <c r="D32" s="65">
        <f>VLOOKUP($A32,'Return Data'!$B$7:$R$2843,9,0)</f>
        <v>10.9215</v>
      </c>
      <c r="E32" s="66">
        <f t="shared" si="1"/>
        <v>14</v>
      </c>
      <c r="F32" s="65">
        <f>VLOOKUP($A32,'Return Data'!$B$7:$R$2843,10,0)</f>
        <v>10.012</v>
      </c>
      <c r="G32" s="66">
        <f t="shared" si="2"/>
        <v>15</v>
      </c>
      <c r="H32" s="65">
        <f>VLOOKUP($A32,'Return Data'!$B$7:$R$2843,11,0)</f>
        <v>1.3627</v>
      </c>
      <c r="I32" s="66">
        <f t="shared" si="3"/>
        <v>28</v>
      </c>
      <c r="J32" s="65">
        <f>VLOOKUP($A32,'Return Data'!$B$7:$R$2843,12,0)</f>
        <v>5.6717000000000004</v>
      </c>
      <c r="K32" s="66">
        <f t="shared" si="8"/>
        <v>22</v>
      </c>
      <c r="L32" s="65">
        <f>VLOOKUP($A32,'Return Data'!$B$7:$R$2843,13,0)</f>
        <v>4.5126999999999997</v>
      </c>
      <c r="M32" s="66">
        <f t="shared" si="9"/>
        <v>25</v>
      </c>
      <c r="N32" s="65">
        <f>VLOOKUP($A32,'Return Data'!$B$7:$R$2843,17,0)</f>
        <v>9.8053000000000008</v>
      </c>
      <c r="O32" s="66">
        <f t="shared" si="10"/>
        <v>11</v>
      </c>
      <c r="P32" s="65">
        <f>VLOOKUP($A32,'Return Data'!$B$7:$R$2843,14,0)</f>
        <v>10.1248</v>
      </c>
      <c r="Q32" s="66">
        <f t="shared" si="11"/>
        <v>6</v>
      </c>
      <c r="R32" s="65">
        <f>VLOOKUP($A32,'Return Data'!$B$7:$R$2843,16,0)</f>
        <v>9.0658999999999992</v>
      </c>
      <c r="S32" s="67">
        <f t="shared" si="0"/>
        <v>7</v>
      </c>
    </row>
    <row r="33" spans="1:19" x14ac:dyDescent="0.3">
      <c r="A33" s="82" t="s">
        <v>1133</v>
      </c>
      <c r="B33" s="64">
        <f>VLOOKUP($A33,'Return Data'!$B$7:$R$2843,3,0)</f>
        <v>44341</v>
      </c>
      <c r="C33" s="65">
        <f>VLOOKUP($A33,'Return Data'!$B$7:$R$2843,4,0)</f>
        <v>54.487499999999997</v>
      </c>
      <c r="D33" s="65">
        <f>VLOOKUP($A33,'Return Data'!$B$7:$R$2843,9,0)</f>
        <v>6.3551000000000002</v>
      </c>
      <c r="E33" s="66">
        <f t="shared" si="1"/>
        <v>32</v>
      </c>
      <c r="F33" s="65">
        <f>VLOOKUP($A33,'Return Data'!$B$7:$R$2843,10,0)</f>
        <v>6.0010000000000003</v>
      </c>
      <c r="G33" s="66">
        <f t="shared" si="2"/>
        <v>33</v>
      </c>
      <c r="H33" s="65">
        <f>VLOOKUP($A33,'Return Data'!$B$7:$R$2843,11,0)</f>
        <v>0.82540000000000002</v>
      </c>
      <c r="I33" s="66">
        <f t="shared" si="3"/>
        <v>29</v>
      </c>
      <c r="J33" s="65">
        <f>VLOOKUP($A33,'Return Data'!$B$7:$R$2843,12,0)</f>
        <v>4.0589000000000004</v>
      </c>
      <c r="K33" s="66">
        <f t="shared" si="8"/>
        <v>30</v>
      </c>
      <c r="L33" s="65">
        <f>VLOOKUP($A33,'Return Data'!$B$7:$R$2843,13,0)</f>
        <v>5.0288000000000004</v>
      </c>
      <c r="M33" s="66">
        <f t="shared" si="9"/>
        <v>22</v>
      </c>
      <c r="N33" s="65">
        <f>VLOOKUP($A33,'Return Data'!$B$7:$R$2843,17,0)</f>
        <v>0.79049999999999998</v>
      </c>
      <c r="O33" s="66">
        <f t="shared" si="10"/>
        <v>28</v>
      </c>
      <c r="P33" s="65">
        <f>VLOOKUP($A33,'Return Data'!$B$7:$R$2843,14,0)</f>
        <v>3.2037</v>
      </c>
      <c r="Q33" s="66">
        <f t="shared" si="11"/>
        <v>27</v>
      </c>
      <c r="R33" s="65">
        <f>VLOOKUP($A33,'Return Data'!$B$7:$R$2843,16,0)</f>
        <v>5.7045000000000003</v>
      </c>
      <c r="S33" s="67">
        <f t="shared" si="0"/>
        <v>29</v>
      </c>
    </row>
    <row r="34" spans="1:19" x14ac:dyDescent="0.3">
      <c r="A34" s="82" t="s">
        <v>1134</v>
      </c>
      <c r="B34" s="64">
        <f>VLOOKUP($A34,'Return Data'!$B$7:$R$2843,3,0)</f>
        <v>44341</v>
      </c>
      <c r="C34" s="65">
        <f>VLOOKUP($A34,'Return Data'!$B$7:$R$2843,4,0)</f>
        <v>65.583600000000004</v>
      </c>
      <c r="D34" s="65">
        <f>VLOOKUP($A34,'Return Data'!$B$7:$R$2843,9,0)</f>
        <v>10.985200000000001</v>
      </c>
      <c r="E34" s="66">
        <f t="shared" si="1"/>
        <v>13</v>
      </c>
      <c r="F34" s="65">
        <f>VLOOKUP($A34,'Return Data'!$B$7:$R$2843,10,0)</f>
        <v>7.6542000000000003</v>
      </c>
      <c r="G34" s="66">
        <f t="shared" si="2"/>
        <v>30</v>
      </c>
      <c r="H34" s="65">
        <f>VLOOKUP($A34,'Return Data'!$B$7:$R$2843,11,0)</f>
        <v>2.6772999999999998</v>
      </c>
      <c r="I34" s="66">
        <f t="shared" si="3"/>
        <v>21</v>
      </c>
      <c r="J34" s="65">
        <f>VLOOKUP($A34,'Return Data'!$B$7:$R$2843,12,0)</f>
        <v>6.9950999999999999</v>
      </c>
      <c r="K34" s="66">
        <f t="shared" si="8"/>
        <v>12</v>
      </c>
      <c r="L34" s="65">
        <f>VLOOKUP($A34,'Return Data'!$B$7:$R$2843,13,0)</f>
        <v>5.9965000000000002</v>
      </c>
      <c r="M34" s="66">
        <f t="shared" si="9"/>
        <v>16</v>
      </c>
      <c r="N34" s="65">
        <f>VLOOKUP($A34,'Return Data'!$B$7:$R$2843,17,0)</f>
        <v>10.199199999999999</v>
      </c>
      <c r="O34" s="66">
        <f t="shared" si="10"/>
        <v>7</v>
      </c>
      <c r="P34" s="65">
        <f>VLOOKUP($A34,'Return Data'!$B$7:$R$2843,14,0)</f>
        <v>10.039400000000001</v>
      </c>
      <c r="Q34" s="66">
        <f t="shared" si="11"/>
        <v>7</v>
      </c>
      <c r="R34" s="65">
        <f>VLOOKUP($A34,'Return Data'!$B$7:$R$2843,16,0)</f>
        <v>8.3971999999999998</v>
      </c>
      <c r="S34" s="67">
        <f t="shared" si="0"/>
        <v>17</v>
      </c>
    </row>
    <row r="35" spans="1:19" x14ac:dyDescent="0.3">
      <c r="A35" s="82" t="s">
        <v>1137</v>
      </c>
      <c r="B35" s="64">
        <f>VLOOKUP($A35,'Return Data'!$B$7:$R$2843,3,0)</f>
        <v>44341</v>
      </c>
      <c r="C35" s="65">
        <f>VLOOKUP($A35,'Return Data'!$B$7:$R$2843,4,0)</f>
        <v>60.167000000000002</v>
      </c>
      <c r="D35" s="65">
        <f>VLOOKUP($A35,'Return Data'!$B$7:$R$2843,9,0)</f>
        <v>8.4123999999999999</v>
      </c>
      <c r="E35" s="66">
        <f t="shared" si="1"/>
        <v>26</v>
      </c>
      <c r="F35" s="65">
        <f>VLOOKUP($A35,'Return Data'!$B$7:$R$2843,10,0)</f>
        <v>7.7259000000000002</v>
      </c>
      <c r="G35" s="66">
        <f t="shared" si="2"/>
        <v>29</v>
      </c>
      <c r="H35" s="65">
        <f>VLOOKUP($A35,'Return Data'!$B$7:$R$2843,11,0)</f>
        <v>1.8184</v>
      </c>
      <c r="I35" s="66">
        <f t="shared" si="3"/>
        <v>26</v>
      </c>
      <c r="J35" s="65">
        <f>VLOOKUP($A35,'Return Data'!$B$7:$R$2843,12,0)</f>
        <v>4.2392000000000003</v>
      </c>
      <c r="K35" s="66">
        <f t="shared" si="8"/>
        <v>29</v>
      </c>
      <c r="L35" s="65">
        <f>VLOOKUP($A35,'Return Data'!$B$7:$R$2843,13,0)</f>
        <v>4.1759000000000004</v>
      </c>
      <c r="M35" s="66">
        <f t="shared" si="9"/>
        <v>27</v>
      </c>
      <c r="N35" s="65">
        <f>VLOOKUP($A35,'Return Data'!$B$7:$R$2843,17,0)</f>
        <v>8.4349000000000007</v>
      </c>
      <c r="O35" s="66">
        <f t="shared" si="10"/>
        <v>18</v>
      </c>
      <c r="P35" s="65">
        <f>VLOOKUP($A35,'Return Data'!$B$7:$R$2843,14,0)</f>
        <v>8.7604000000000006</v>
      </c>
      <c r="Q35" s="66">
        <f t="shared" si="11"/>
        <v>16</v>
      </c>
      <c r="R35" s="65">
        <f>VLOOKUP($A35,'Return Data'!$B$7:$R$2843,16,0)</f>
        <v>7.7062999999999997</v>
      </c>
      <c r="S35" s="67">
        <f t="shared" si="0"/>
        <v>22</v>
      </c>
    </row>
    <row r="36" spans="1:19" x14ac:dyDescent="0.3">
      <c r="A36" s="82" t="s">
        <v>1139</v>
      </c>
      <c r="B36" s="64">
        <f>VLOOKUP($A36,'Return Data'!$B$7:$R$2843,3,0)</f>
        <v>44341</v>
      </c>
      <c r="C36" s="65">
        <f>VLOOKUP($A36,'Return Data'!$B$7:$R$2843,4,0)</f>
        <v>76.707499999999996</v>
      </c>
      <c r="D36" s="65">
        <f>VLOOKUP($A36,'Return Data'!$B$7:$R$2843,9,0)</f>
        <v>9.8538999999999994</v>
      </c>
      <c r="E36" s="66">
        <f t="shared" si="1"/>
        <v>19</v>
      </c>
      <c r="F36" s="65">
        <f>VLOOKUP($A36,'Return Data'!$B$7:$R$2843,10,0)</f>
        <v>11.627800000000001</v>
      </c>
      <c r="G36" s="66">
        <f t="shared" si="2"/>
        <v>4</v>
      </c>
      <c r="H36" s="65">
        <f>VLOOKUP($A36,'Return Data'!$B$7:$R$2843,11,0)</f>
        <v>1.956</v>
      </c>
      <c r="I36" s="66">
        <f t="shared" si="3"/>
        <v>24</v>
      </c>
      <c r="J36" s="65">
        <f>VLOOKUP($A36,'Return Data'!$B$7:$R$2843,12,0)</f>
        <v>6.0776000000000003</v>
      </c>
      <c r="K36" s="66">
        <f t="shared" si="8"/>
        <v>18</v>
      </c>
      <c r="L36" s="65">
        <f>VLOOKUP($A36,'Return Data'!$B$7:$R$2843,13,0)</f>
        <v>5.0457999999999998</v>
      </c>
      <c r="M36" s="66">
        <f t="shared" si="9"/>
        <v>21</v>
      </c>
      <c r="N36" s="65">
        <f>VLOOKUP($A36,'Return Data'!$B$7:$R$2843,17,0)</f>
        <v>9.9883000000000006</v>
      </c>
      <c r="O36" s="66">
        <f t="shared" si="10"/>
        <v>9</v>
      </c>
      <c r="P36" s="65">
        <f>VLOOKUP($A36,'Return Data'!$B$7:$R$2843,14,0)</f>
        <v>10.3049</v>
      </c>
      <c r="Q36" s="66">
        <f t="shared" si="11"/>
        <v>4</v>
      </c>
      <c r="R36" s="65">
        <f>VLOOKUP($A36,'Return Data'!$B$7:$R$2843,16,0)</f>
        <v>8.7621000000000002</v>
      </c>
      <c r="S36" s="67">
        <f t="shared" si="0"/>
        <v>13</v>
      </c>
    </row>
    <row r="37" spans="1:19" x14ac:dyDescent="0.3">
      <c r="A37" s="82" t="s">
        <v>1140</v>
      </c>
      <c r="B37" s="64">
        <f>VLOOKUP($A37,'Return Data'!$B$7:$R$2843,3,0)</f>
        <v>44341</v>
      </c>
      <c r="C37" s="65">
        <f>VLOOKUP($A37,'Return Data'!$B$7:$R$2843,4,0)</f>
        <v>58.104999999999997</v>
      </c>
      <c r="D37" s="65">
        <f>VLOOKUP($A37,'Return Data'!$B$7:$R$2843,9,0)</f>
        <v>7.1150000000000002</v>
      </c>
      <c r="E37" s="66">
        <f t="shared" si="1"/>
        <v>31</v>
      </c>
      <c r="F37" s="65">
        <f>VLOOKUP($A37,'Return Data'!$B$7:$R$2843,10,0)</f>
        <v>8.0465</v>
      </c>
      <c r="G37" s="66">
        <f t="shared" si="2"/>
        <v>27</v>
      </c>
      <c r="H37" s="65">
        <f>VLOOKUP($A37,'Return Data'!$B$7:$R$2843,11,0)</f>
        <v>3.3395999999999999</v>
      </c>
      <c r="I37" s="66">
        <f t="shared" si="3"/>
        <v>14</v>
      </c>
      <c r="J37" s="65">
        <f>VLOOKUP($A37,'Return Data'!$B$7:$R$2843,12,0)</f>
        <v>7.6712999999999996</v>
      </c>
      <c r="K37" s="66">
        <f t="shared" si="8"/>
        <v>11</v>
      </c>
      <c r="L37" s="65">
        <f>VLOOKUP($A37,'Return Data'!$B$7:$R$2843,13,0)</f>
        <v>7.7877000000000001</v>
      </c>
      <c r="M37" s="66">
        <f t="shared" si="9"/>
        <v>10</v>
      </c>
      <c r="N37" s="65">
        <f>VLOOKUP($A37,'Return Data'!$B$7:$R$2843,17,0)</f>
        <v>11.048999999999999</v>
      </c>
      <c r="O37" s="66">
        <f t="shared" si="10"/>
        <v>1</v>
      </c>
      <c r="P37" s="65">
        <f>VLOOKUP($A37,'Return Data'!$B$7:$R$2843,14,0)</f>
        <v>10.3171</v>
      </c>
      <c r="Q37" s="66">
        <f t="shared" si="11"/>
        <v>3</v>
      </c>
      <c r="R37" s="65">
        <f>VLOOKUP($A37,'Return Data'!$B$7:$R$2843,16,0)</f>
        <v>8.8980999999999995</v>
      </c>
      <c r="S37" s="67">
        <f t="shared" si="0"/>
        <v>10</v>
      </c>
    </row>
    <row r="38" spans="1:19" x14ac:dyDescent="0.3">
      <c r="A38" s="82" t="s">
        <v>1142</v>
      </c>
      <c r="B38" s="64">
        <f>VLOOKUP($A38,'Return Data'!$B$7:$R$2843,3,0)</f>
        <v>44341</v>
      </c>
      <c r="C38" s="65">
        <f>VLOOKUP($A38,'Return Data'!$B$7:$R$2843,4,0)</f>
        <v>70.458799999999997</v>
      </c>
      <c r="D38" s="65">
        <f>VLOOKUP($A38,'Return Data'!$B$7:$R$2843,9,0)</f>
        <v>9.8096999999999994</v>
      </c>
      <c r="E38" s="66">
        <f t="shared" si="1"/>
        <v>21</v>
      </c>
      <c r="F38" s="65">
        <f>VLOOKUP($A38,'Return Data'!$B$7:$R$2843,10,0)</f>
        <v>10.6653</v>
      </c>
      <c r="G38" s="66">
        <f t="shared" si="2"/>
        <v>13</v>
      </c>
      <c r="H38" s="65">
        <f>VLOOKUP($A38,'Return Data'!$B$7:$R$2843,11,0)</f>
        <v>2.3542999999999998</v>
      </c>
      <c r="I38" s="66">
        <f t="shared" si="3"/>
        <v>23</v>
      </c>
      <c r="J38" s="65">
        <f>VLOOKUP($A38,'Return Data'!$B$7:$R$2843,12,0)</f>
        <v>6.5960000000000001</v>
      </c>
      <c r="K38" s="66">
        <f t="shared" si="8"/>
        <v>14</v>
      </c>
      <c r="L38" s="65">
        <f>VLOOKUP($A38,'Return Data'!$B$7:$R$2843,13,0)</f>
        <v>7.1162000000000001</v>
      </c>
      <c r="M38" s="66">
        <f t="shared" si="9"/>
        <v>13</v>
      </c>
      <c r="N38" s="65">
        <f>VLOOKUP($A38,'Return Data'!$B$7:$R$2843,17,0)</f>
        <v>9.9210999999999991</v>
      </c>
      <c r="O38" s="66">
        <f t="shared" si="10"/>
        <v>10</v>
      </c>
      <c r="P38" s="65">
        <f>VLOOKUP($A38,'Return Data'!$B$7:$R$2843,14,0)</f>
        <v>9.1859000000000002</v>
      </c>
      <c r="Q38" s="66">
        <f t="shared" si="11"/>
        <v>13</v>
      </c>
      <c r="R38" s="65">
        <f>VLOOKUP($A38,'Return Data'!$B$7:$R$2843,16,0)</f>
        <v>8.7370999999999999</v>
      </c>
      <c r="S38" s="67">
        <f t="shared" si="0"/>
        <v>14</v>
      </c>
    </row>
    <row r="39" spans="1:19" x14ac:dyDescent="0.3">
      <c r="A39" s="82" t="s">
        <v>1144</v>
      </c>
      <c r="B39" s="64">
        <f>VLOOKUP($A39,'Return Data'!$B$7:$R$2843,3,0)</f>
        <v>44341</v>
      </c>
      <c r="C39" s="65">
        <f>VLOOKUP($A39,'Return Data'!$B$7:$R$2843,4,0)</f>
        <v>1.738</v>
      </c>
      <c r="D39" s="65">
        <f>VLOOKUP($A39,'Return Data'!$B$7:$R$2843,9,0)</f>
        <v>11.1332</v>
      </c>
      <c r="E39" s="66">
        <f t="shared" si="1"/>
        <v>12</v>
      </c>
      <c r="F39" s="65">
        <f>VLOOKUP($A39,'Return Data'!$B$7:$R$2843,10,0)</f>
        <v>11.3489</v>
      </c>
      <c r="G39" s="66">
        <f t="shared" si="2"/>
        <v>8</v>
      </c>
      <c r="H39" s="65">
        <f>VLOOKUP($A39,'Return Data'!$B$7:$R$2843,11,0)</f>
        <v>-40.790599999999998</v>
      </c>
      <c r="I39" s="66">
        <f t="shared" si="3"/>
        <v>32</v>
      </c>
      <c r="J39" s="65"/>
      <c r="K39" s="66"/>
      <c r="L39" s="65"/>
      <c r="M39" s="66"/>
      <c r="N39" s="65"/>
      <c r="O39" s="66"/>
      <c r="P39" s="65"/>
      <c r="Q39" s="66"/>
      <c r="R39" s="65">
        <f>VLOOKUP($A39,'Return Data'!$B$7:$R$2843,16,0)</f>
        <v>-11.824400000000001</v>
      </c>
      <c r="S39" s="67">
        <f t="shared" si="0"/>
        <v>31</v>
      </c>
    </row>
    <row r="40" spans="1:19" x14ac:dyDescent="0.3">
      <c r="A40" s="82" t="s">
        <v>1146</v>
      </c>
      <c r="B40" s="64">
        <f>VLOOKUP($A40,'Return Data'!$B$7:$R$2843,3,0)</f>
        <v>44341</v>
      </c>
      <c r="C40" s="65">
        <f>VLOOKUP($A40,'Return Data'!$B$7:$R$2843,4,0)</f>
        <v>54.654000000000003</v>
      </c>
      <c r="D40" s="65">
        <f>VLOOKUP($A40,'Return Data'!$B$7:$R$2843,9,0)</f>
        <v>5.8821000000000003</v>
      </c>
      <c r="E40" s="66">
        <f t="shared" si="1"/>
        <v>33</v>
      </c>
      <c r="F40" s="65">
        <f>VLOOKUP($A40,'Return Data'!$B$7:$R$2843,10,0)</f>
        <v>6.0366</v>
      </c>
      <c r="G40" s="66">
        <f t="shared" si="2"/>
        <v>32</v>
      </c>
      <c r="H40" s="65">
        <f>VLOOKUP($A40,'Return Data'!$B$7:$R$2843,11,0)</f>
        <v>1.8277000000000001</v>
      </c>
      <c r="I40" s="66">
        <f t="shared" si="3"/>
        <v>25</v>
      </c>
      <c r="J40" s="65">
        <f>VLOOKUP($A40,'Return Data'!$B$7:$R$2843,12,0)</f>
        <v>4.9641000000000002</v>
      </c>
      <c r="K40" s="66">
        <f>RANK(J40,J$8:J$42,0)</f>
        <v>26</v>
      </c>
      <c r="L40" s="65">
        <f>VLOOKUP($A40,'Return Data'!$B$7:$R$2843,13,0)</f>
        <v>4.6776999999999997</v>
      </c>
      <c r="M40" s="66">
        <f>RANK(L40,L$8:L$42,0)</f>
        <v>24</v>
      </c>
      <c r="N40" s="65">
        <f>VLOOKUP($A40,'Return Data'!$B$7:$R$2843,17,0)</f>
        <v>-0.15459999999999999</v>
      </c>
      <c r="O40" s="66">
        <f>RANK(N40,N$8:N$42,0)</f>
        <v>29</v>
      </c>
      <c r="P40" s="65">
        <f>VLOOKUP($A40,'Return Data'!$B$7:$R$2843,14,0)</f>
        <v>0.24560000000000001</v>
      </c>
      <c r="Q40" s="66">
        <f>RANK(P40,P$8:P$42,0)</f>
        <v>28</v>
      </c>
      <c r="R40" s="65">
        <f>VLOOKUP($A40,'Return Data'!$B$7:$R$2843,16,0)</f>
        <v>5.7568999999999999</v>
      </c>
      <c r="S40" s="67">
        <f t="shared" si="0"/>
        <v>28</v>
      </c>
    </row>
    <row r="41" spans="1:19" x14ac:dyDescent="0.3">
      <c r="A41" s="82" t="s">
        <v>1009</v>
      </c>
      <c r="B41" s="64">
        <f>VLOOKUP($A41,'Return Data'!$B$7:$R$2843,3,0)</f>
        <v>44341</v>
      </c>
      <c r="C41" s="65">
        <f>VLOOKUP($A41,'Return Data'!$B$7:$R$2843,4,0)</f>
        <v>76.951300000000003</v>
      </c>
      <c r="D41" s="65">
        <f>VLOOKUP($A41,'Return Data'!$B$7:$R$2843,9,0)</f>
        <v>13.295</v>
      </c>
      <c r="E41" s="66">
        <f t="shared" si="1"/>
        <v>4</v>
      </c>
      <c r="F41" s="65">
        <f>VLOOKUP($A41,'Return Data'!$B$7:$R$2843,10,0)</f>
        <v>12.181800000000001</v>
      </c>
      <c r="G41" s="66">
        <f t="shared" si="2"/>
        <v>3</v>
      </c>
      <c r="H41" s="65">
        <f>VLOOKUP($A41,'Return Data'!$B$7:$R$2843,11,0)</f>
        <v>0.68630000000000002</v>
      </c>
      <c r="I41" s="66">
        <f t="shared" si="3"/>
        <v>30</v>
      </c>
      <c r="J41" s="65">
        <f>VLOOKUP($A41,'Return Data'!$B$7:$R$2843,12,0)</f>
        <v>5.5255000000000001</v>
      </c>
      <c r="K41" s="66">
        <f>RANK(J41,J$8:J$42,0)</f>
        <v>24</v>
      </c>
      <c r="L41" s="65">
        <f>VLOOKUP($A41,'Return Data'!$B$7:$R$2843,13,0)</f>
        <v>3.7503000000000002</v>
      </c>
      <c r="M41" s="66">
        <f>RANK(L41,L$8:L$42,0)</f>
        <v>28</v>
      </c>
      <c r="N41" s="65">
        <f>VLOOKUP($A41,'Return Data'!$B$7:$R$2843,17,0)</f>
        <v>10.019399999999999</v>
      </c>
      <c r="O41" s="66">
        <f>RANK(N41,N$8:N$42,0)</f>
        <v>8</v>
      </c>
      <c r="P41" s="65">
        <f>VLOOKUP($A41,'Return Data'!$B$7:$R$2843,14,0)</f>
        <v>10.555199999999999</v>
      </c>
      <c r="Q41" s="66">
        <f>RANK(P41,P$8:P$42,0)</f>
        <v>1</v>
      </c>
      <c r="R41" s="65">
        <f>VLOOKUP($A41,'Return Data'!$B$7:$R$2843,16,0)</f>
        <v>9.3109000000000002</v>
      </c>
      <c r="S41" s="67">
        <f t="shared" si="0"/>
        <v>3</v>
      </c>
    </row>
    <row r="42" spans="1:19" x14ac:dyDescent="0.3">
      <c r="A42" s="82" t="s">
        <v>1011</v>
      </c>
      <c r="B42" s="64">
        <f>VLOOKUP($A42,'Return Data'!$B$7:$R$2843,3,0)</f>
        <v>44341</v>
      </c>
      <c r="C42" s="65">
        <f>VLOOKUP($A42,'Return Data'!$B$7:$R$2843,4,0)</f>
        <v>14.0205</v>
      </c>
      <c r="D42" s="65">
        <f>VLOOKUP($A42,'Return Data'!$B$7:$R$2843,9,0)</f>
        <v>8.4001999999999999</v>
      </c>
      <c r="E42" s="66">
        <f t="shared" si="1"/>
        <v>27</v>
      </c>
      <c r="F42" s="65">
        <f>VLOOKUP($A42,'Return Data'!$B$7:$R$2843,10,0)</f>
        <v>8.4911999999999992</v>
      </c>
      <c r="G42" s="66">
        <f t="shared" si="2"/>
        <v>24</v>
      </c>
      <c r="H42" s="65">
        <f>VLOOKUP($A42,'Return Data'!$B$7:$R$2843,11,0)</f>
        <v>2.8443000000000001</v>
      </c>
      <c r="I42" s="66">
        <f t="shared" si="3"/>
        <v>18</v>
      </c>
      <c r="J42" s="65">
        <f>VLOOKUP($A42,'Return Data'!$B$7:$R$2843,12,0)</f>
        <v>5.7000999999999999</v>
      </c>
      <c r="K42" s="66">
        <f>RANK(J42,J$8:J$42,0)</f>
        <v>21</v>
      </c>
      <c r="L42" s="65">
        <f>VLOOKUP($A42,'Return Data'!$B$7:$R$2843,13,0)</f>
        <v>5.1143000000000001</v>
      </c>
      <c r="M42" s="66">
        <f>RANK(L42,L$8:L$42,0)</f>
        <v>20</v>
      </c>
      <c r="N42" s="65">
        <f>VLOOKUP($A42,'Return Data'!$B$7:$R$2843,17,0)</f>
        <v>10.8734</v>
      </c>
      <c r="O42" s="66">
        <f>RANK(N42,N$8:N$42,0)</f>
        <v>2</v>
      </c>
      <c r="P42" s="65"/>
      <c r="Q42" s="66"/>
      <c r="R42" s="65">
        <f>VLOOKUP($A42,'Return Data'!$B$7:$R$2843,16,0)</f>
        <v>12.414999999999999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9.9799735294117653</v>
      </c>
      <c r="E44" s="88"/>
      <c r="F44" s="89">
        <f>AVERAGE(F8:F42)</f>
        <v>9.7348941176470607</v>
      </c>
      <c r="G44" s="88"/>
      <c r="H44" s="89">
        <f>AVERAGE(H8:H42)</f>
        <v>6.3767647058823415E-2</v>
      </c>
      <c r="I44" s="88"/>
      <c r="J44" s="89">
        <f>AVERAGE(J8:J42)</f>
        <v>7.042570967741935</v>
      </c>
      <c r="K44" s="88"/>
      <c r="L44" s="89">
        <f>AVERAGE(L8:L42)</f>
        <v>6.762845161290322</v>
      </c>
      <c r="M44" s="88"/>
      <c r="N44" s="89">
        <f>AVERAGE(N8:N42)</f>
        <v>6.9686266666666663</v>
      </c>
      <c r="O44" s="88"/>
      <c r="P44" s="89">
        <f>AVERAGE(P8:P42)</f>
        <v>7.257251724137932</v>
      </c>
      <c r="Q44" s="88"/>
      <c r="R44" s="89">
        <f>AVERAGE(R8:R42)</f>
        <v>4.7294942857142859</v>
      </c>
      <c r="S44" s="90"/>
    </row>
    <row r="45" spans="1:19" x14ac:dyDescent="0.3">
      <c r="A45" s="87" t="s">
        <v>28</v>
      </c>
      <c r="B45" s="88"/>
      <c r="C45" s="88"/>
      <c r="D45" s="89">
        <f>MIN(D8:D42)</f>
        <v>0</v>
      </c>
      <c r="E45" s="88"/>
      <c r="F45" s="89">
        <f>MIN(F8:F42)</f>
        <v>0</v>
      </c>
      <c r="G45" s="88"/>
      <c r="H45" s="89">
        <f>MIN(H8:H42)</f>
        <v>-41.697400000000002</v>
      </c>
      <c r="I45" s="88"/>
      <c r="J45" s="89">
        <f>MIN(J8:J42)</f>
        <v>0</v>
      </c>
      <c r="K45" s="88"/>
      <c r="L45" s="89">
        <f>MIN(L8:L42)</f>
        <v>0</v>
      </c>
      <c r="M45" s="88"/>
      <c r="N45" s="89">
        <f>MIN(N8:N42)</f>
        <v>-12.514200000000001</v>
      </c>
      <c r="O45" s="88"/>
      <c r="P45" s="89">
        <f>MIN(P8:P42)</f>
        <v>-7.351</v>
      </c>
      <c r="Q45" s="88"/>
      <c r="R45" s="89">
        <f>MIN(R8:R42)</f>
        <v>-23.285799999999998</v>
      </c>
      <c r="S45" s="90"/>
    </row>
    <row r="46" spans="1:19" ht="15" thickBot="1" x14ac:dyDescent="0.35">
      <c r="A46" s="91" t="s">
        <v>29</v>
      </c>
      <c r="B46" s="92"/>
      <c r="C46" s="92"/>
      <c r="D46" s="93">
        <f>MAX(D8:D42)</f>
        <v>13.8911</v>
      </c>
      <c r="E46" s="92"/>
      <c r="F46" s="93">
        <f>MAX(F8:F42)</f>
        <v>22.328399999999998</v>
      </c>
      <c r="G46" s="92"/>
      <c r="H46" s="93">
        <f>MAX(H8:H42)</f>
        <v>20.289400000000001</v>
      </c>
      <c r="I46" s="92"/>
      <c r="J46" s="93">
        <f>MAX(J8:J42)</f>
        <v>16.226400000000002</v>
      </c>
      <c r="K46" s="92"/>
      <c r="L46" s="93">
        <f>MAX(L8:L42)</f>
        <v>16.476600000000001</v>
      </c>
      <c r="M46" s="92"/>
      <c r="N46" s="93">
        <f>MAX(N8:N42)</f>
        <v>11.048999999999999</v>
      </c>
      <c r="O46" s="92"/>
      <c r="P46" s="93">
        <f>MAX(P8:P42)</f>
        <v>10.555199999999999</v>
      </c>
      <c r="Q46" s="92"/>
      <c r="R46" s="93">
        <f>MAX(R8:R42)</f>
        <v>12.414999999999999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44341</v>
      </c>
      <c r="C8" s="65">
        <f>VLOOKUP($A8,'Return Data'!$B$7:$R$2843,4,0)</f>
        <v>24.463799999999999</v>
      </c>
      <c r="D8" s="65">
        <f>VLOOKUP($A8,'Return Data'!$B$7:$R$2843,9,0)</f>
        <v>8.0243000000000002</v>
      </c>
      <c r="E8" s="66">
        <f>RANK(D8,D$8:D$42,0)</f>
        <v>27</v>
      </c>
      <c r="F8" s="65">
        <f>VLOOKUP($A8,'Return Data'!$B$7:$R$2843,10,0)</f>
        <v>9.1867999999999999</v>
      </c>
      <c r="G8" s="66">
        <f>RANK(F8,F$8:F$42,0)</f>
        <v>16</v>
      </c>
      <c r="H8" s="65">
        <f>VLOOKUP($A8,'Return Data'!$B$7:$R$2843,11,0)</f>
        <v>9.0218000000000007</v>
      </c>
      <c r="I8" s="66">
        <f>RANK(H8,H$8:H$42,0)</f>
        <v>2</v>
      </c>
      <c r="J8" s="65">
        <f>VLOOKUP($A8,'Return Data'!$B$7:$R$2843,12,0)</f>
        <v>11.6486</v>
      </c>
      <c r="K8" s="66">
        <f>RANK(J8,J$8:J$42,0)</f>
        <v>2</v>
      </c>
      <c r="L8" s="65">
        <f>VLOOKUP($A8,'Return Data'!$B$7:$R$2843,13,0)</f>
        <v>15.753399999999999</v>
      </c>
      <c r="M8" s="66">
        <f>RANK(L8,L$8:L$42,0)</f>
        <v>1</v>
      </c>
      <c r="N8" s="65">
        <f>VLOOKUP($A8,'Return Data'!$B$7:$R$2843,17,0)</f>
        <v>3.7174999999999998</v>
      </c>
      <c r="O8" s="66">
        <f>RANK(N8,N$8:N$42,0)</f>
        <v>23</v>
      </c>
      <c r="P8" s="65">
        <f>VLOOKUP($A8,'Return Data'!$B$7:$R$2843,14,0)</f>
        <v>3.6612</v>
      </c>
      <c r="Q8" s="66">
        <f>RANK(P8,P$8:P$42,0)</f>
        <v>23</v>
      </c>
      <c r="R8" s="65">
        <f>VLOOKUP($A8,'Return Data'!$B$7:$R$2843,16,0)</f>
        <v>7.6243999999999996</v>
      </c>
      <c r="S8" s="67">
        <f t="shared" ref="S8:S42" si="0">RANK(R8,R$8:R$42,0)</f>
        <v>22</v>
      </c>
    </row>
    <row r="9" spans="1:19" x14ac:dyDescent="0.3">
      <c r="A9" s="82" t="s">
        <v>1075</v>
      </c>
      <c r="B9" s="64">
        <f>VLOOKUP($A9,'Return Data'!$B$7:$R$2843,3,0)</f>
        <v>44341</v>
      </c>
      <c r="C9" s="65">
        <f>VLOOKUP($A9,'Return Data'!$B$7:$R$2843,4,0)</f>
        <v>1.3322000000000001</v>
      </c>
      <c r="D9" s="65"/>
      <c r="E9" s="66"/>
      <c r="F9" s="65"/>
      <c r="G9" s="66"/>
      <c r="H9" s="65"/>
      <c r="I9" s="66"/>
      <c r="J9" s="65"/>
      <c r="K9" s="66"/>
      <c r="L9" s="65"/>
      <c r="M9" s="66"/>
      <c r="N9" s="65"/>
      <c r="O9" s="66"/>
      <c r="P9" s="65"/>
      <c r="Q9" s="66"/>
      <c r="R9" s="65">
        <f>VLOOKUP($A9,'Return Data'!$B$7:$R$2843,16,0)</f>
        <v>-16.689399999999999</v>
      </c>
      <c r="S9" s="67">
        <f t="shared" si="0"/>
        <v>34</v>
      </c>
    </row>
    <row r="10" spans="1:19" x14ac:dyDescent="0.3">
      <c r="A10" s="82" t="s">
        <v>1077</v>
      </c>
      <c r="B10" s="64">
        <f>VLOOKUP($A10,'Return Data'!$B$7:$R$2843,3,0)</f>
        <v>44341</v>
      </c>
      <c r="C10" s="65">
        <f>VLOOKUP($A10,'Return Data'!$B$7:$R$2843,4,0)</f>
        <v>21.430199999999999</v>
      </c>
      <c r="D10" s="65">
        <f>VLOOKUP($A10,'Return Data'!$B$7:$R$2843,9,0)</f>
        <v>9.4235000000000007</v>
      </c>
      <c r="E10" s="66">
        <f t="shared" ref="E10:E42" si="1">RANK(D10,D$8:D$42,0)</f>
        <v>17</v>
      </c>
      <c r="F10" s="65">
        <f>VLOOKUP($A10,'Return Data'!$B$7:$R$2843,10,0)</f>
        <v>9.1021000000000001</v>
      </c>
      <c r="G10" s="66">
        <f t="shared" ref="G10:G42" si="2">RANK(F10,F$8:F$42,0)</f>
        <v>17</v>
      </c>
      <c r="H10" s="65">
        <f>VLOOKUP($A10,'Return Data'!$B$7:$R$2843,11,0)</f>
        <v>5.5788000000000002</v>
      </c>
      <c r="I10" s="66">
        <f t="shared" ref="I10:I42" si="3">RANK(H10,H$8:H$42,0)</f>
        <v>5</v>
      </c>
      <c r="J10" s="65">
        <f>VLOOKUP($A10,'Return Data'!$B$7:$R$2843,12,0)</f>
        <v>8.3744999999999994</v>
      </c>
      <c r="K10" s="66">
        <f t="shared" ref="K10:K19" si="4">RANK(J10,J$8:J$42,0)</f>
        <v>7</v>
      </c>
      <c r="L10" s="65">
        <f>VLOOKUP($A10,'Return Data'!$B$7:$R$2843,13,0)</f>
        <v>8.7691999999999997</v>
      </c>
      <c r="M10" s="66">
        <f t="shared" ref="M10:M19" si="5">RANK(L10,L$8:L$42,0)</f>
        <v>7</v>
      </c>
      <c r="N10" s="65">
        <f>VLOOKUP($A10,'Return Data'!$B$7:$R$2843,17,0)</f>
        <v>7.968</v>
      </c>
      <c r="O10" s="66">
        <f t="shared" ref="O10:O19" si="6">RANK(N10,N$8:N$42,0)</f>
        <v>16</v>
      </c>
      <c r="P10" s="65">
        <f>VLOOKUP($A10,'Return Data'!$B$7:$R$2843,14,0)</f>
        <v>8.2413000000000007</v>
      </c>
      <c r="Q10" s="66">
        <f t="shared" ref="Q10:Q19" si="7">RANK(P10,P$8:P$42,0)</f>
        <v>14</v>
      </c>
      <c r="R10" s="65">
        <f>VLOOKUP($A10,'Return Data'!$B$7:$R$2843,16,0)</f>
        <v>8.6728000000000005</v>
      </c>
      <c r="S10" s="67">
        <f t="shared" si="0"/>
        <v>7</v>
      </c>
    </row>
    <row r="11" spans="1:19" x14ac:dyDescent="0.3">
      <c r="A11" s="82" t="s">
        <v>1078</v>
      </c>
      <c r="B11" s="64">
        <f>VLOOKUP($A11,'Return Data'!$B$7:$R$2843,3,0)</f>
        <v>44341</v>
      </c>
      <c r="C11" s="65">
        <f>VLOOKUP($A11,'Return Data'!$B$7:$R$2843,4,0)</f>
        <v>15.0573</v>
      </c>
      <c r="D11" s="65">
        <f>VLOOKUP($A11,'Return Data'!$B$7:$R$2843,9,0)</f>
        <v>8.2788000000000004</v>
      </c>
      <c r="E11" s="66">
        <f t="shared" si="1"/>
        <v>24</v>
      </c>
      <c r="F11" s="65">
        <f>VLOOKUP($A11,'Return Data'!$B$7:$R$2843,10,0)</f>
        <v>8.4364000000000008</v>
      </c>
      <c r="G11" s="66">
        <f t="shared" si="2"/>
        <v>22</v>
      </c>
      <c r="H11" s="65">
        <f>VLOOKUP($A11,'Return Data'!$B$7:$R$2843,11,0)</f>
        <v>2.4548999999999999</v>
      </c>
      <c r="I11" s="66">
        <f t="shared" si="3"/>
        <v>16</v>
      </c>
      <c r="J11" s="65">
        <f>VLOOKUP($A11,'Return Data'!$B$7:$R$2843,12,0)</f>
        <v>5.0659000000000001</v>
      </c>
      <c r="K11" s="66">
        <f t="shared" si="4"/>
        <v>21</v>
      </c>
      <c r="L11" s="65">
        <f>VLOOKUP($A11,'Return Data'!$B$7:$R$2843,13,0)</f>
        <v>4.3936000000000002</v>
      </c>
      <c r="M11" s="66">
        <f t="shared" si="5"/>
        <v>21</v>
      </c>
      <c r="N11" s="65">
        <f>VLOOKUP($A11,'Return Data'!$B$7:$R$2843,17,0)</f>
        <v>2.0304000000000002</v>
      </c>
      <c r="O11" s="66">
        <f t="shared" si="6"/>
        <v>26</v>
      </c>
      <c r="P11" s="65">
        <f>VLOOKUP($A11,'Return Data'!$B$7:$R$2843,14,0)</f>
        <v>3.0667</v>
      </c>
      <c r="Q11" s="66">
        <f t="shared" si="7"/>
        <v>25</v>
      </c>
      <c r="R11" s="65">
        <f>VLOOKUP($A11,'Return Data'!$B$7:$R$2843,16,0)</f>
        <v>5.8173000000000004</v>
      </c>
      <c r="S11" s="67">
        <f t="shared" si="0"/>
        <v>29</v>
      </c>
    </row>
    <row r="12" spans="1:19" x14ac:dyDescent="0.3">
      <c r="A12" s="82" t="s">
        <v>1081</v>
      </c>
      <c r="B12" s="64">
        <f>VLOOKUP($A12,'Return Data'!$B$7:$R$2843,3,0)</f>
        <v>44341</v>
      </c>
      <c r="C12" s="65">
        <f>VLOOKUP($A12,'Return Data'!$B$7:$R$2843,4,0)</f>
        <v>64.291600000000003</v>
      </c>
      <c r="D12" s="65">
        <f>VLOOKUP($A12,'Return Data'!$B$7:$R$2843,9,0)</f>
        <v>9.1204999999999998</v>
      </c>
      <c r="E12" s="66">
        <f t="shared" si="1"/>
        <v>19</v>
      </c>
      <c r="F12" s="65">
        <f>VLOOKUP($A12,'Return Data'!$B$7:$R$2843,10,0)</f>
        <v>8.5434999999999999</v>
      </c>
      <c r="G12" s="66">
        <f t="shared" si="2"/>
        <v>20</v>
      </c>
      <c r="H12" s="65">
        <f>VLOOKUP($A12,'Return Data'!$B$7:$R$2843,11,0)</f>
        <v>3.7713999999999999</v>
      </c>
      <c r="I12" s="66">
        <f t="shared" si="3"/>
        <v>10</v>
      </c>
      <c r="J12" s="65">
        <f>VLOOKUP($A12,'Return Data'!$B$7:$R$2843,12,0)</f>
        <v>5.9428999999999998</v>
      </c>
      <c r="K12" s="66">
        <f t="shared" si="4"/>
        <v>13</v>
      </c>
      <c r="L12" s="65">
        <f>VLOOKUP($A12,'Return Data'!$B$7:$R$2843,13,0)</f>
        <v>5.8879000000000001</v>
      </c>
      <c r="M12" s="66">
        <f t="shared" si="5"/>
        <v>14</v>
      </c>
      <c r="N12" s="65">
        <f>VLOOKUP($A12,'Return Data'!$B$7:$R$2843,17,0)</f>
        <v>5.2152000000000003</v>
      </c>
      <c r="O12" s="66">
        <f t="shared" si="6"/>
        <v>22</v>
      </c>
      <c r="P12" s="65">
        <f>VLOOKUP($A12,'Return Data'!$B$7:$R$2843,14,0)</f>
        <v>5.4724000000000004</v>
      </c>
      <c r="Q12" s="66">
        <f t="shared" si="7"/>
        <v>21</v>
      </c>
      <c r="R12" s="65">
        <f>VLOOKUP($A12,'Return Data'!$B$7:$R$2843,16,0)</f>
        <v>8.0314999999999994</v>
      </c>
      <c r="S12" s="67">
        <f t="shared" si="0"/>
        <v>14</v>
      </c>
    </row>
    <row r="13" spans="1:19" x14ac:dyDescent="0.3">
      <c r="A13" s="82" t="s">
        <v>1084</v>
      </c>
      <c r="B13" s="64">
        <f>VLOOKUP($A13,'Return Data'!$B$7:$R$2843,3,0)</f>
        <v>44341</v>
      </c>
      <c r="C13" s="65">
        <f>VLOOKUP($A13,'Return Data'!$B$7:$R$2843,4,0)</f>
        <v>23.5199</v>
      </c>
      <c r="D13" s="65">
        <f>VLOOKUP($A13,'Return Data'!$B$7:$R$2843,9,0)</f>
        <v>11.9918</v>
      </c>
      <c r="E13" s="66">
        <f t="shared" si="1"/>
        <v>6</v>
      </c>
      <c r="F13" s="65">
        <f>VLOOKUP($A13,'Return Data'!$B$7:$R$2843,10,0)</f>
        <v>22.165400000000002</v>
      </c>
      <c r="G13" s="66">
        <f t="shared" si="2"/>
        <v>1</v>
      </c>
      <c r="H13" s="65">
        <f>VLOOKUP($A13,'Return Data'!$B$7:$R$2843,11,0)</f>
        <v>19.8263</v>
      </c>
      <c r="I13" s="66">
        <f t="shared" si="3"/>
        <v>1</v>
      </c>
      <c r="J13" s="65">
        <f>VLOOKUP($A13,'Return Data'!$B$7:$R$2843,12,0)</f>
        <v>15.6571</v>
      </c>
      <c r="K13" s="66">
        <f t="shared" si="4"/>
        <v>1</v>
      </c>
      <c r="L13" s="65">
        <f>VLOOKUP($A13,'Return Data'!$B$7:$R$2843,13,0)</f>
        <v>10.1374</v>
      </c>
      <c r="M13" s="66">
        <f t="shared" si="5"/>
        <v>3</v>
      </c>
      <c r="N13" s="65">
        <f>VLOOKUP($A13,'Return Data'!$B$7:$R$2843,17,0)</f>
        <v>2.6642000000000001</v>
      </c>
      <c r="O13" s="66">
        <f t="shared" si="6"/>
        <v>24</v>
      </c>
      <c r="P13" s="65">
        <f>VLOOKUP($A13,'Return Data'!$B$7:$R$2843,14,0)</f>
        <v>4.4124999999999996</v>
      </c>
      <c r="Q13" s="66">
        <f t="shared" si="7"/>
        <v>22</v>
      </c>
      <c r="R13" s="65">
        <f>VLOOKUP($A13,'Return Data'!$B$7:$R$2843,16,0)</f>
        <v>7.7484000000000002</v>
      </c>
      <c r="S13" s="67">
        <f t="shared" si="0"/>
        <v>19</v>
      </c>
    </row>
    <row r="14" spans="1:19" x14ac:dyDescent="0.3">
      <c r="A14" s="82" t="s">
        <v>1086</v>
      </c>
      <c r="B14" s="64">
        <f>VLOOKUP($A14,'Return Data'!$B$7:$R$2843,3,0)</f>
        <v>44341</v>
      </c>
      <c r="C14" s="65">
        <f>VLOOKUP($A14,'Return Data'!$B$7:$R$2843,4,0)</f>
        <v>44.088999999999999</v>
      </c>
      <c r="D14" s="65">
        <f>VLOOKUP($A14,'Return Data'!$B$7:$R$2843,9,0)</f>
        <v>12.888</v>
      </c>
      <c r="E14" s="66">
        <f t="shared" si="1"/>
        <v>3</v>
      </c>
      <c r="F14" s="65">
        <f>VLOOKUP($A14,'Return Data'!$B$7:$R$2843,10,0)</f>
        <v>10.2211</v>
      </c>
      <c r="G14" s="66">
        <f t="shared" si="2"/>
        <v>11</v>
      </c>
      <c r="H14" s="65">
        <f>VLOOKUP($A14,'Return Data'!$B$7:$R$2843,11,0)</f>
        <v>5.3231999999999999</v>
      </c>
      <c r="I14" s="66">
        <f t="shared" si="3"/>
        <v>6</v>
      </c>
      <c r="J14" s="65">
        <f>VLOOKUP($A14,'Return Data'!$B$7:$R$2843,12,0)</f>
        <v>8.9410000000000007</v>
      </c>
      <c r="K14" s="66">
        <f t="shared" si="4"/>
        <v>5</v>
      </c>
      <c r="L14" s="65">
        <f>VLOOKUP($A14,'Return Data'!$B$7:$R$2843,13,0)</f>
        <v>9.7363999999999997</v>
      </c>
      <c r="M14" s="66">
        <f t="shared" si="5"/>
        <v>5</v>
      </c>
      <c r="N14" s="65">
        <f>VLOOKUP($A14,'Return Data'!$B$7:$R$2843,17,0)</f>
        <v>8.7815999999999992</v>
      </c>
      <c r="O14" s="66">
        <f t="shared" si="6"/>
        <v>12</v>
      </c>
      <c r="P14" s="65">
        <f>VLOOKUP($A14,'Return Data'!$B$7:$R$2843,14,0)</f>
        <v>8.5018999999999991</v>
      </c>
      <c r="Q14" s="66">
        <f t="shared" si="7"/>
        <v>12</v>
      </c>
      <c r="R14" s="65">
        <f>VLOOKUP($A14,'Return Data'!$B$7:$R$2843,16,0)</f>
        <v>7.9862000000000002</v>
      </c>
      <c r="S14" s="67">
        <f t="shared" si="0"/>
        <v>15</v>
      </c>
    </row>
    <row r="15" spans="1:19" x14ac:dyDescent="0.3">
      <c r="A15" s="82" t="s">
        <v>1088</v>
      </c>
      <c r="B15" s="64">
        <f>VLOOKUP($A15,'Return Data'!$B$7:$R$2843,3,0)</f>
        <v>44341</v>
      </c>
      <c r="C15" s="65">
        <f>VLOOKUP($A15,'Return Data'!$B$7:$R$2843,4,0)</f>
        <v>34.500599999999999</v>
      </c>
      <c r="D15" s="65">
        <f>VLOOKUP($A15,'Return Data'!$B$7:$R$2843,9,0)</f>
        <v>11.770899999999999</v>
      </c>
      <c r="E15" s="66">
        <f t="shared" si="1"/>
        <v>7</v>
      </c>
      <c r="F15" s="65">
        <f>VLOOKUP($A15,'Return Data'!$B$7:$R$2843,10,0)</f>
        <v>10.8522</v>
      </c>
      <c r="G15" s="66">
        <f t="shared" si="2"/>
        <v>7</v>
      </c>
      <c r="H15" s="65">
        <f>VLOOKUP($A15,'Return Data'!$B$7:$R$2843,11,0)</f>
        <v>5.9074</v>
      </c>
      <c r="I15" s="66">
        <f t="shared" si="3"/>
        <v>4</v>
      </c>
      <c r="J15" s="65">
        <f>VLOOKUP($A15,'Return Data'!$B$7:$R$2843,12,0)</f>
        <v>9.5440000000000005</v>
      </c>
      <c r="K15" s="66">
        <f t="shared" si="4"/>
        <v>4</v>
      </c>
      <c r="L15" s="65">
        <f>VLOOKUP($A15,'Return Data'!$B$7:$R$2843,13,0)</f>
        <v>9.8670000000000009</v>
      </c>
      <c r="M15" s="66">
        <f t="shared" si="5"/>
        <v>4</v>
      </c>
      <c r="N15" s="65">
        <f>VLOOKUP($A15,'Return Data'!$B$7:$R$2843,17,0)</f>
        <v>9.7904</v>
      </c>
      <c r="O15" s="66">
        <f t="shared" si="6"/>
        <v>5</v>
      </c>
      <c r="P15" s="65">
        <f>VLOOKUP($A15,'Return Data'!$B$7:$R$2843,14,0)</f>
        <v>8.6691000000000003</v>
      </c>
      <c r="Q15" s="66">
        <f t="shared" si="7"/>
        <v>9</v>
      </c>
      <c r="R15" s="65">
        <f>VLOOKUP($A15,'Return Data'!$B$7:$R$2843,16,0)</f>
        <v>7.6966999999999999</v>
      </c>
      <c r="S15" s="67">
        <f t="shared" si="0"/>
        <v>21</v>
      </c>
    </row>
    <row r="16" spans="1:19" x14ac:dyDescent="0.3">
      <c r="A16" s="82" t="s">
        <v>1091</v>
      </c>
      <c r="B16" s="64">
        <f>VLOOKUP($A16,'Return Data'!$B$7:$R$2843,3,0)</f>
        <v>44341</v>
      </c>
      <c r="C16" s="65">
        <f>VLOOKUP($A16,'Return Data'!$B$7:$R$2843,4,0)</f>
        <v>37.0869</v>
      </c>
      <c r="D16" s="65">
        <f>VLOOKUP($A16,'Return Data'!$B$7:$R$2843,9,0)</f>
        <v>9.1143999999999998</v>
      </c>
      <c r="E16" s="66">
        <f t="shared" si="1"/>
        <v>20</v>
      </c>
      <c r="F16" s="65">
        <f>VLOOKUP($A16,'Return Data'!$B$7:$R$2843,10,0)</f>
        <v>8.4681999999999995</v>
      </c>
      <c r="G16" s="66">
        <f t="shared" si="2"/>
        <v>21</v>
      </c>
      <c r="H16" s="65">
        <f>VLOOKUP($A16,'Return Data'!$B$7:$R$2843,11,0)</f>
        <v>1.9987999999999999</v>
      </c>
      <c r="I16" s="66">
        <f t="shared" si="3"/>
        <v>20</v>
      </c>
      <c r="J16" s="65">
        <f>VLOOKUP($A16,'Return Data'!$B$7:$R$2843,12,0)</f>
        <v>5.1824000000000003</v>
      </c>
      <c r="K16" s="66">
        <f t="shared" si="4"/>
        <v>20</v>
      </c>
      <c r="L16" s="65">
        <f>VLOOKUP($A16,'Return Data'!$B$7:$R$2843,13,0)</f>
        <v>5.4002999999999997</v>
      </c>
      <c r="M16" s="66">
        <f t="shared" si="5"/>
        <v>15</v>
      </c>
      <c r="N16" s="65">
        <f>VLOOKUP($A16,'Return Data'!$B$7:$R$2843,17,0)</f>
        <v>8.3991000000000007</v>
      </c>
      <c r="O16" s="66">
        <f t="shared" si="6"/>
        <v>14</v>
      </c>
      <c r="P16" s="65">
        <f>VLOOKUP($A16,'Return Data'!$B$7:$R$2843,14,0)</f>
        <v>8.5516000000000005</v>
      </c>
      <c r="Q16" s="66">
        <f t="shared" si="7"/>
        <v>10</v>
      </c>
      <c r="R16" s="65">
        <f>VLOOKUP($A16,'Return Data'!$B$7:$R$2843,16,0)</f>
        <v>7.6</v>
      </c>
      <c r="S16" s="67">
        <f t="shared" si="0"/>
        <v>23</v>
      </c>
    </row>
    <row r="17" spans="1:19" x14ac:dyDescent="0.3">
      <c r="A17" s="82" t="s">
        <v>1094</v>
      </c>
      <c r="B17" s="64">
        <f>VLOOKUP($A17,'Return Data'!$B$7:$R$2843,3,0)</f>
        <v>44341</v>
      </c>
      <c r="C17" s="65">
        <f>VLOOKUP($A17,'Return Data'!$B$7:$R$2843,4,0)</f>
        <v>17.621200000000002</v>
      </c>
      <c r="D17" s="65">
        <f>VLOOKUP($A17,'Return Data'!$B$7:$R$2843,9,0)</f>
        <v>11.5867</v>
      </c>
      <c r="E17" s="66">
        <f t="shared" si="1"/>
        <v>8</v>
      </c>
      <c r="F17" s="65">
        <f>VLOOKUP($A17,'Return Data'!$B$7:$R$2843,10,0)</f>
        <v>9.9648000000000003</v>
      </c>
      <c r="G17" s="66">
        <f t="shared" si="2"/>
        <v>12</v>
      </c>
      <c r="H17" s="65">
        <f>VLOOKUP($A17,'Return Data'!$B$7:$R$2843,11,0)</f>
        <v>3.9068999999999998</v>
      </c>
      <c r="I17" s="66">
        <f t="shared" si="3"/>
        <v>9</v>
      </c>
      <c r="J17" s="65">
        <f>VLOOKUP($A17,'Return Data'!$B$7:$R$2843,12,0)</f>
        <v>8.5496999999999996</v>
      </c>
      <c r="K17" s="66">
        <f t="shared" si="4"/>
        <v>6</v>
      </c>
      <c r="L17" s="65">
        <f>VLOOKUP($A17,'Return Data'!$B$7:$R$2843,13,0)</f>
        <v>8.8788</v>
      </c>
      <c r="M17" s="66">
        <f t="shared" si="5"/>
        <v>6</v>
      </c>
      <c r="N17" s="65">
        <f>VLOOKUP($A17,'Return Data'!$B$7:$R$2843,17,0)</f>
        <v>6.8906999999999998</v>
      </c>
      <c r="O17" s="66">
        <f t="shared" si="6"/>
        <v>20</v>
      </c>
      <c r="P17" s="65">
        <f>VLOOKUP($A17,'Return Data'!$B$7:$R$2843,14,0)</f>
        <v>7.0656999999999996</v>
      </c>
      <c r="Q17" s="66">
        <f t="shared" si="7"/>
        <v>19</v>
      </c>
      <c r="R17" s="65">
        <f>VLOOKUP($A17,'Return Data'!$B$7:$R$2843,16,0)</f>
        <v>8.2056000000000004</v>
      </c>
      <c r="S17" s="67">
        <f t="shared" si="0"/>
        <v>10</v>
      </c>
    </row>
    <row r="18" spans="1:19" x14ac:dyDescent="0.3">
      <c r="A18" s="82" t="s">
        <v>1097</v>
      </c>
      <c r="B18" s="64">
        <f>VLOOKUP($A18,'Return Data'!$B$7:$R$2843,3,0)</f>
        <v>44341</v>
      </c>
      <c r="C18" s="65">
        <f>VLOOKUP($A18,'Return Data'!$B$7:$R$2843,4,0)</f>
        <v>15.9998</v>
      </c>
      <c r="D18" s="65">
        <f>VLOOKUP($A18,'Return Data'!$B$7:$R$2843,9,0)</f>
        <v>9.4812999999999992</v>
      </c>
      <c r="E18" s="66">
        <f t="shared" si="1"/>
        <v>16</v>
      </c>
      <c r="F18" s="65">
        <f>VLOOKUP($A18,'Return Data'!$B$7:$R$2843,10,0)</f>
        <v>9.0782000000000007</v>
      </c>
      <c r="G18" s="66">
        <f t="shared" si="2"/>
        <v>18</v>
      </c>
      <c r="H18" s="65">
        <f>VLOOKUP($A18,'Return Data'!$B$7:$R$2843,11,0)</f>
        <v>6.1284999999999998</v>
      </c>
      <c r="I18" s="66">
        <f t="shared" si="3"/>
        <v>3</v>
      </c>
      <c r="J18" s="65">
        <f>VLOOKUP($A18,'Return Data'!$B$7:$R$2843,12,0)</f>
        <v>10.135999999999999</v>
      </c>
      <c r="K18" s="66">
        <f t="shared" si="4"/>
        <v>3</v>
      </c>
      <c r="L18" s="65">
        <f>VLOOKUP($A18,'Return Data'!$B$7:$R$2843,13,0)</f>
        <v>10.4383</v>
      </c>
      <c r="M18" s="66">
        <f t="shared" si="5"/>
        <v>2</v>
      </c>
      <c r="N18" s="65">
        <f>VLOOKUP($A18,'Return Data'!$B$7:$R$2843,17,0)</f>
        <v>8.1561000000000003</v>
      </c>
      <c r="O18" s="66">
        <f t="shared" si="6"/>
        <v>15</v>
      </c>
      <c r="P18" s="65">
        <f>VLOOKUP($A18,'Return Data'!$B$7:$R$2843,14,0)</f>
        <v>7.5472000000000001</v>
      </c>
      <c r="Q18" s="66">
        <f t="shared" si="7"/>
        <v>18</v>
      </c>
      <c r="R18" s="65">
        <f>VLOOKUP($A18,'Return Data'!$B$7:$R$2843,16,0)</f>
        <v>7.7298</v>
      </c>
      <c r="S18" s="67">
        <f t="shared" si="0"/>
        <v>20</v>
      </c>
    </row>
    <row r="19" spans="1:19" x14ac:dyDescent="0.3">
      <c r="A19" s="82" t="s">
        <v>1098</v>
      </c>
      <c r="B19" s="64">
        <f>VLOOKUP($A19,'Return Data'!$B$7:$R$2843,3,0)</f>
        <v>44341</v>
      </c>
      <c r="C19" s="65">
        <f>VLOOKUP($A19,'Return Data'!$B$7:$R$2843,4,0)</f>
        <v>10.8162</v>
      </c>
      <c r="D19" s="65">
        <f>VLOOKUP($A19,'Return Data'!$B$7:$R$2843,9,0)</f>
        <v>8.6170000000000009</v>
      </c>
      <c r="E19" s="66">
        <f t="shared" si="1"/>
        <v>23</v>
      </c>
      <c r="F19" s="65">
        <f>VLOOKUP($A19,'Return Data'!$B$7:$R$2843,10,0)</f>
        <v>7.8048999999999999</v>
      </c>
      <c r="G19" s="66">
        <f t="shared" si="2"/>
        <v>24</v>
      </c>
      <c r="H19" s="65">
        <f>VLOOKUP($A19,'Return Data'!$B$7:$R$2843,11,0)</f>
        <v>4.8826999999999998</v>
      </c>
      <c r="I19" s="66">
        <f t="shared" si="3"/>
        <v>7</v>
      </c>
      <c r="J19" s="65">
        <f>VLOOKUP($A19,'Return Data'!$B$7:$R$2843,12,0)</f>
        <v>4.3193999999999999</v>
      </c>
      <c r="K19" s="66">
        <f t="shared" si="4"/>
        <v>27</v>
      </c>
      <c r="L19" s="65">
        <f>VLOOKUP($A19,'Return Data'!$B$7:$R$2843,13,0)</f>
        <v>2.9723000000000002</v>
      </c>
      <c r="M19" s="66">
        <f t="shared" si="5"/>
        <v>29</v>
      </c>
      <c r="N19" s="65">
        <f>VLOOKUP($A19,'Return Data'!$B$7:$R$2843,17,0)</f>
        <v>-13.0901</v>
      </c>
      <c r="O19" s="66">
        <f t="shared" si="6"/>
        <v>30</v>
      </c>
      <c r="P19" s="65">
        <f>VLOOKUP($A19,'Return Data'!$B$7:$R$2843,14,0)</f>
        <v>-8.0597999999999992</v>
      </c>
      <c r="Q19" s="66">
        <f t="shared" si="7"/>
        <v>29</v>
      </c>
      <c r="R19" s="65">
        <f>VLOOKUP($A19,'Return Data'!$B$7:$R$2843,16,0)</f>
        <v>1.1406000000000001</v>
      </c>
      <c r="S19" s="67">
        <f t="shared" si="0"/>
        <v>30</v>
      </c>
    </row>
    <row r="20" spans="1:19" x14ac:dyDescent="0.3">
      <c r="A20" s="82" t="s">
        <v>1100</v>
      </c>
      <c r="B20" s="64">
        <f>VLOOKUP($A20,'Return Data'!$B$7:$R$2843,3,0)</f>
        <v>44341</v>
      </c>
      <c r="C20" s="65">
        <f>VLOOKUP($A20,'Return Data'!$B$7:$R$2843,4,0)</f>
        <v>4.2299999999999997E-2</v>
      </c>
      <c r="D20" s="65">
        <f>VLOOKUP($A20,'Return Data'!$B$7:$R$2843,9,0)</f>
        <v>10.888999999999999</v>
      </c>
      <c r="E20" s="66">
        <f t="shared" si="1"/>
        <v>12</v>
      </c>
      <c r="F20" s="65">
        <f>VLOOKUP($A20,'Return Data'!$B$7:$R$2843,10,0)</f>
        <v>10.9496</v>
      </c>
      <c r="G20" s="66">
        <f t="shared" si="2"/>
        <v>6</v>
      </c>
      <c r="H20" s="65">
        <f>VLOOKUP($A20,'Return Data'!$B$7:$R$2843,11,0)</f>
        <v>-41.617899999999999</v>
      </c>
      <c r="I20" s="66">
        <f t="shared" si="3"/>
        <v>34</v>
      </c>
      <c r="J20" s="65"/>
      <c r="K20" s="66"/>
      <c r="L20" s="65"/>
      <c r="M20" s="66"/>
      <c r="N20" s="65"/>
      <c r="O20" s="66"/>
      <c r="P20" s="65"/>
      <c r="Q20" s="66"/>
      <c r="R20" s="65">
        <f>VLOOKUP($A20,'Return Data'!$B$7:$R$2843,16,0)</f>
        <v>-15.148899999999999</v>
      </c>
      <c r="S20" s="67">
        <f t="shared" si="0"/>
        <v>33</v>
      </c>
    </row>
    <row r="21" spans="1:19" x14ac:dyDescent="0.3">
      <c r="A21" s="82" t="s">
        <v>1105</v>
      </c>
      <c r="B21" s="64">
        <f>VLOOKUP($A21,'Return Data'!$B$7:$R$2843,3,0)</f>
        <v>44341</v>
      </c>
      <c r="C21" s="65">
        <f>VLOOKUP($A21,'Return Data'!$B$7:$R$2843,4,0)</f>
        <v>39.7316</v>
      </c>
      <c r="D21" s="65">
        <f>VLOOKUP($A21,'Return Data'!$B$7:$R$2843,9,0)</f>
        <v>7.6413000000000002</v>
      </c>
      <c r="E21" s="66">
        <f t="shared" si="1"/>
        <v>28</v>
      </c>
      <c r="F21" s="65">
        <f>VLOOKUP($A21,'Return Data'!$B$7:$R$2843,10,0)</f>
        <v>7.2342000000000004</v>
      </c>
      <c r="G21" s="66">
        <f t="shared" si="2"/>
        <v>28</v>
      </c>
      <c r="H21" s="65">
        <f>VLOOKUP($A21,'Return Data'!$B$7:$R$2843,11,0)</f>
        <v>3.0209000000000001</v>
      </c>
      <c r="I21" s="66">
        <f t="shared" si="3"/>
        <v>12</v>
      </c>
      <c r="J21" s="65">
        <f>VLOOKUP($A21,'Return Data'!$B$7:$R$2843,12,0)</f>
        <v>7.4625000000000004</v>
      </c>
      <c r="K21" s="66">
        <f>RANK(J21,J$8:J$42,0)</f>
        <v>8</v>
      </c>
      <c r="L21" s="65">
        <f>VLOOKUP($A21,'Return Data'!$B$7:$R$2843,13,0)</f>
        <v>7.9077999999999999</v>
      </c>
      <c r="M21" s="66">
        <f>RANK(L21,L$8:L$42,0)</f>
        <v>9</v>
      </c>
      <c r="N21" s="65">
        <f>VLOOKUP($A21,'Return Data'!$B$7:$R$2843,17,0)</f>
        <v>10.166499999999999</v>
      </c>
      <c r="O21" s="66">
        <f>RANK(N21,N$8:N$42,0)</f>
        <v>3</v>
      </c>
      <c r="P21" s="65">
        <f>VLOOKUP($A21,'Return Data'!$B$7:$R$2843,14,0)</f>
        <v>9.6798999999999999</v>
      </c>
      <c r="Q21" s="66">
        <f>RANK(P21,P$8:P$42,0)</f>
        <v>3</v>
      </c>
      <c r="R21" s="65">
        <f>VLOOKUP($A21,'Return Data'!$B$7:$R$2843,16,0)</f>
        <v>8.1709999999999994</v>
      </c>
      <c r="S21" s="67">
        <f t="shared" si="0"/>
        <v>11</v>
      </c>
    </row>
    <row r="22" spans="1:19" x14ac:dyDescent="0.3">
      <c r="A22" s="82" t="s">
        <v>1106</v>
      </c>
      <c r="B22" s="64">
        <f>VLOOKUP($A22,'Return Data'!$B$7:$R$2843,3,0)</f>
        <v>44341</v>
      </c>
      <c r="C22" s="65">
        <f>VLOOKUP($A22,'Return Data'!$B$7:$R$2843,4,0)</f>
        <v>58.311</v>
      </c>
      <c r="D22" s="65">
        <f>VLOOKUP($A22,'Return Data'!$B$7:$R$2843,9,0)</f>
        <v>7.0224000000000002</v>
      </c>
      <c r="E22" s="66">
        <f t="shared" si="1"/>
        <v>29</v>
      </c>
      <c r="F22" s="65">
        <f>VLOOKUP($A22,'Return Data'!$B$7:$R$2843,10,0)</f>
        <v>6.9062999999999999</v>
      </c>
      <c r="G22" s="66">
        <f t="shared" si="2"/>
        <v>29</v>
      </c>
      <c r="H22" s="65">
        <f>VLOOKUP($A22,'Return Data'!$B$7:$R$2843,11,0)</f>
        <v>1.5111000000000001</v>
      </c>
      <c r="I22" s="66">
        <f t="shared" si="3"/>
        <v>23</v>
      </c>
      <c r="J22" s="65">
        <f>VLOOKUP($A22,'Return Data'!$B$7:$R$2843,12,0)</f>
        <v>3.7898000000000001</v>
      </c>
      <c r="K22" s="66">
        <f>RANK(J22,J$8:J$42,0)</f>
        <v>28</v>
      </c>
      <c r="L22" s="65">
        <f>VLOOKUP($A22,'Return Data'!$B$7:$R$2843,13,0)</f>
        <v>4.4142999999999999</v>
      </c>
      <c r="M22" s="66">
        <f>RANK(L22,L$8:L$42,0)</f>
        <v>20</v>
      </c>
      <c r="N22" s="65">
        <f>VLOOKUP($A22,'Return Data'!$B$7:$R$2843,17,0)</f>
        <v>5.8920000000000003</v>
      </c>
      <c r="O22" s="66">
        <f>RANK(N22,N$8:N$42,0)</f>
        <v>21</v>
      </c>
      <c r="P22" s="65">
        <f>VLOOKUP($A22,'Return Data'!$B$7:$R$2843,14,0)</f>
        <v>6.2648999999999999</v>
      </c>
      <c r="Q22" s="66">
        <f>RANK(P22,P$8:P$42,0)</f>
        <v>20</v>
      </c>
      <c r="R22" s="65">
        <f>VLOOKUP($A22,'Return Data'!$B$7:$R$2843,16,0)</f>
        <v>7.8090999999999999</v>
      </c>
      <c r="S22" s="67">
        <f t="shared" si="0"/>
        <v>17</v>
      </c>
    </row>
    <row r="23" spans="1:19" x14ac:dyDescent="0.3">
      <c r="A23" s="82" t="s">
        <v>1110</v>
      </c>
      <c r="B23" s="64">
        <f>VLOOKUP($A23,'Return Data'!$B$7:$R$2843,3,0)</f>
        <v>44341</v>
      </c>
      <c r="C23" s="65">
        <f>VLOOKUP($A23,'Return Data'!$B$7:$R$2843,4,0)</f>
        <v>28.6707</v>
      </c>
      <c r="D23" s="65">
        <f>VLOOKUP($A23,'Return Data'!$B$7:$R$2843,9,0)</f>
        <v>12.9762</v>
      </c>
      <c r="E23" s="66">
        <f t="shared" si="1"/>
        <v>2</v>
      </c>
      <c r="F23" s="65">
        <f>VLOOKUP($A23,'Return Data'!$B$7:$R$2843,10,0)</f>
        <v>10.573399999999999</v>
      </c>
      <c r="G23" s="66">
        <f t="shared" si="2"/>
        <v>8</v>
      </c>
      <c r="H23" s="65">
        <f>VLOOKUP($A23,'Return Data'!$B$7:$R$2843,11,0)</f>
        <v>4.6889000000000003</v>
      </c>
      <c r="I23" s="66">
        <f t="shared" si="3"/>
        <v>8</v>
      </c>
      <c r="J23" s="65">
        <f>VLOOKUP($A23,'Return Data'!$B$7:$R$2843,12,0)</f>
        <v>7.0625</v>
      </c>
      <c r="K23" s="66">
        <f>RANK(J23,J$8:J$42,0)</f>
        <v>10</v>
      </c>
      <c r="L23" s="65">
        <f>VLOOKUP($A23,'Return Data'!$B$7:$R$2843,13,0)</f>
        <v>8.1305999999999994</v>
      </c>
      <c r="M23" s="66">
        <f>RANK(L23,L$8:L$42,0)</f>
        <v>8</v>
      </c>
      <c r="N23" s="65">
        <f>VLOOKUP($A23,'Return Data'!$B$7:$R$2843,17,0)</f>
        <v>0.70889999999999997</v>
      </c>
      <c r="O23" s="66">
        <f>RANK(N23,N$8:N$42,0)</f>
        <v>27</v>
      </c>
      <c r="P23" s="65">
        <f>VLOOKUP($A23,'Return Data'!$B$7:$R$2843,14,0)</f>
        <v>2.3323999999999998</v>
      </c>
      <c r="Q23" s="66">
        <f>RANK(P23,P$8:P$42,0)</f>
        <v>26</v>
      </c>
      <c r="R23" s="65">
        <f>VLOOKUP($A23,'Return Data'!$B$7:$R$2843,16,0)</f>
        <v>5.8563999999999998</v>
      </c>
      <c r="S23" s="67">
        <f t="shared" si="0"/>
        <v>27</v>
      </c>
    </row>
    <row r="24" spans="1:19" x14ac:dyDescent="0.3">
      <c r="A24" s="82" t="s">
        <v>1111</v>
      </c>
      <c r="B24" s="64">
        <f>VLOOKUP($A24,'Return Data'!$B$7:$R$2843,3,0)</f>
        <v>44341</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-23.287500000000001</v>
      </c>
      <c r="S24" s="67">
        <f t="shared" si="0"/>
        <v>35</v>
      </c>
    </row>
    <row r="25" spans="1:19" x14ac:dyDescent="0.3">
      <c r="A25" s="82" t="s">
        <v>1115</v>
      </c>
      <c r="B25" s="64">
        <f>VLOOKUP($A25,'Return Data'!$B$7:$R$2843,3,0)</f>
        <v>44341</v>
      </c>
      <c r="C25" s="65">
        <f>VLOOKUP($A25,'Return Data'!$B$7:$R$2843,4,0)</f>
        <v>8.3400000000000002E-2</v>
      </c>
      <c r="D25" s="65">
        <f>VLOOKUP($A25,'Return Data'!$B$7:$R$2843,9,0)</f>
        <v>12.443199999999999</v>
      </c>
      <c r="E25" s="66">
        <f t="shared" si="1"/>
        <v>5</v>
      </c>
      <c r="F25" s="65">
        <f>VLOOKUP($A25,'Return Data'!$B$7:$R$2843,10,0)</f>
        <v>11.630800000000001</v>
      </c>
      <c r="G25" s="66">
        <f t="shared" si="2"/>
        <v>3</v>
      </c>
      <c r="H25" s="65">
        <f>VLOOKUP($A25,'Return Data'!$B$7:$R$2843,11,0)</f>
        <v>-41.178100000000001</v>
      </c>
      <c r="I25" s="66">
        <f t="shared" si="3"/>
        <v>33</v>
      </c>
      <c r="J25" s="65"/>
      <c r="K25" s="66"/>
      <c r="L25" s="65"/>
      <c r="M25" s="66"/>
      <c r="N25" s="65"/>
      <c r="O25" s="66"/>
      <c r="P25" s="65"/>
      <c r="Q25" s="66"/>
      <c r="R25" s="65">
        <f>VLOOKUP($A25,'Return Data'!$B$7:$R$2843,16,0)</f>
        <v>-11.9419</v>
      </c>
      <c r="S25" s="67">
        <f t="shared" si="0"/>
        <v>31</v>
      </c>
    </row>
    <row r="26" spans="1:19" x14ac:dyDescent="0.3">
      <c r="A26" s="82" t="s">
        <v>1117</v>
      </c>
      <c r="B26" s="64">
        <f>VLOOKUP($A26,'Return Data'!$B$7:$R$2843,3,0)</f>
        <v>44341</v>
      </c>
      <c r="C26" s="65">
        <f>VLOOKUP($A26,'Return Data'!$B$7:$R$2843,4,0)</f>
        <v>14.1691</v>
      </c>
      <c r="D26" s="65">
        <f>VLOOKUP($A26,'Return Data'!$B$7:$R$2843,9,0)</f>
        <v>6.9082999999999997</v>
      </c>
      <c r="E26" s="66">
        <f t="shared" si="1"/>
        <v>30</v>
      </c>
      <c r="F26" s="65">
        <f>VLOOKUP($A26,'Return Data'!$B$7:$R$2843,10,0)</f>
        <v>6.5457999999999998</v>
      </c>
      <c r="G26" s="66">
        <f t="shared" si="2"/>
        <v>30</v>
      </c>
      <c r="H26" s="65">
        <f>VLOOKUP($A26,'Return Data'!$B$7:$R$2843,11,0)</f>
        <v>2.1038999999999999</v>
      </c>
      <c r="I26" s="66">
        <f t="shared" si="3"/>
        <v>18</v>
      </c>
      <c r="J26" s="65">
        <f>VLOOKUP($A26,'Return Data'!$B$7:$R$2843,12,0)</f>
        <v>5.3564999999999996</v>
      </c>
      <c r="K26" s="66">
        <f t="shared" ref="K26:K38" si="8">RANK(J26,J$8:J$42,0)</f>
        <v>18</v>
      </c>
      <c r="L26" s="65">
        <f>VLOOKUP($A26,'Return Data'!$B$7:$R$2843,13,0)</f>
        <v>1.7726999999999999</v>
      </c>
      <c r="M26" s="66">
        <f t="shared" ref="M26:M38" si="9">RANK(L26,L$8:L$42,0)</f>
        <v>30</v>
      </c>
      <c r="N26" s="65">
        <f>VLOOKUP($A26,'Return Data'!$B$7:$R$2843,17,0)</f>
        <v>2.2904</v>
      </c>
      <c r="O26" s="66">
        <f t="shared" ref="O26:O38" si="10">RANK(N26,N$8:N$42,0)</f>
        <v>25</v>
      </c>
      <c r="P26" s="65">
        <f>VLOOKUP($A26,'Return Data'!$B$7:$R$2843,14,0)</f>
        <v>3.5369999999999999</v>
      </c>
      <c r="Q26" s="66">
        <f t="shared" ref="Q26:Q38" si="11">RANK(P26,P$8:P$42,0)</f>
        <v>24</v>
      </c>
      <c r="R26" s="65">
        <f>VLOOKUP($A26,'Return Data'!$B$7:$R$2843,16,0)</f>
        <v>5.8239000000000001</v>
      </c>
      <c r="S26" s="67">
        <f t="shared" si="0"/>
        <v>28</v>
      </c>
    </row>
    <row r="27" spans="1:19" x14ac:dyDescent="0.3">
      <c r="A27" s="82" t="s">
        <v>1120</v>
      </c>
      <c r="B27" s="64">
        <f>VLOOKUP($A27,'Return Data'!$B$7:$R$2843,3,0)</f>
        <v>44341</v>
      </c>
      <c r="C27" s="65">
        <f>VLOOKUP($A27,'Return Data'!$B$7:$R$2843,4,0)</f>
        <v>99.230800000000002</v>
      </c>
      <c r="D27" s="65">
        <f>VLOOKUP($A27,'Return Data'!$B$7:$R$2843,9,0)</f>
        <v>13.025700000000001</v>
      </c>
      <c r="E27" s="66">
        <f t="shared" si="1"/>
        <v>1</v>
      </c>
      <c r="F27" s="65">
        <f>VLOOKUP($A27,'Return Data'!$B$7:$R$2843,10,0)</f>
        <v>13.334</v>
      </c>
      <c r="G27" s="66">
        <f t="shared" si="2"/>
        <v>2</v>
      </c>
      <c r="H27" s="65">
        <f>VLOOKUP($A27,'Return Data'!$B$7:$R$2843,11,0)</f>
        <v>3.4767000000000001</v>
      </c>
      <c r="I27" s="66">
        <f t="shared" si="3"/>
        <v>11</v>
      </c>
      <c r="J27" s="65">
        <f>VLOOKUP($A27,'Return Data'!$B$7:$R$2843,12,0)</f>
        <v>7.2809999999999997</v>
      </c>
      <c r="K27" s="66">
        <f t="shared" si="8"/>
        <v>9</v>
      </c>
      <c r="L27" s="65">
        <f>VLOOKUP($A27,'Return Data'!$B$7:$R$2843,13,0)</f>
        <v>7.0392999999999999</v>
      </c>
      <c r="M27" s="66">
        <f t="shared" si="9"/>
        <v>11</v>
      </c>
      <c r="N27" s="65">
        <f>VLOOKUP($A27,'Return Data'!$B$7:$R$2843,17,0)</f>
        <v>9.9428999999999998</v>
      </c>
      <c r="O27" s="66">
        <f t="shared" si="10"/>
        <v>4</v>
      </c>
      <c r="P27" s="65">
        <f>VLOOKUP($A27,'Return Data'!$B$7:$R$2843,14,0)</f>
        <v>9.7201000000000004</v>
      </c>
      <c r="Q27" s="66">
        <f t="shared" si="11"/>
        <v>2</v>
      </c>
      <c r="R27" s="65">
        <f>VLOOKUP($A27,'Return Data'!$B$7:$R$2843,16,0)</f>
        <v>9.3742000000000001</v>
      </c>
      <c r="S27" s="67">
        <f t="shared" si="0"/>
        <v>2</v>
      </c>
    </row>
    <row r="28" spans="1:19" x14ac:dyDescent="0.3">
      <c r="A28" s="82" t="s">
        <v>1123</v>
      </c>
      <c r="B28" s="64">
        <f>VLOOKUP($A28,'Return Data'!$B$7:$R$2843,3,0)</f>
        <v>44341</v>
      </c>
      <c r="C28" s="65">
        <f>VLOOKUP($A28,'Return Data'!$B$7:$R$2843,4,0)</f>
        <v>45.800800000000002</v>
      </c>
      <c r="D28" s="65">
        <f>VLOOKUP($A28,'Return Data'!$B$7:$R$2843,9,0)</f>
        <v>8.9276999999999997</v>
      </c>
      <c r="E28" s="66">
        <f t="shared" si="1"/>
        <v>21</v>
      </c>
      <c r="F28" s="65">
        <f>VLOOKUP($A28,'Return Data'!$B$7:$R$2843,10,0)</f>
        <v>8.7754999999999992</v>
      </c>
      <c r="G28" s="66">
        <f t="shared" si="2"/>
        <v>19</v>
      </c>
      <c r="H28" s="65">
        <f>VLOOKUP($A28,'Return Data'!$B$7:$R$2843,11,0)</f>
        <v>2.1438999999999999</v>
      </c>
      <c r="I28" s="66">
        <f t="shared" si="3"/>
        <v>17</v>
      </c>
      <c r="J28" s="65">
        <f>VLOOKUP($A28,'Return Data'!$B$7:$R$2843,12,0)</f>
        <v>5.2137000000000002</v>
      </c>
      <c r="K28" s="66">
        <f t="shared" si="8"/>
        <v>19</v>
      </c>
      <c r="L28" s="65">
        <f>VLOOKUP($A28,'Return Data'!$B$7:$R$2843,13,0)</f>
        <v>4.6692999999999998</v>
      </c>
      <c r="M28" s="66">
        <f t="shared" si="9"/>
        <v>19</v>
      </c>
      <c r="N28" s="65">
        <f>VLOOKUP($A28,'Return Data'!$B$7:$R$2843,17,0)</f>
        <v>8.5729000000000006</v>
      </c>
      <c r="O28" s="66">
        <f t="shared" si="10"/>
        <v>13</v>
      </c>
      <c r="P28" s="65">
        <f>VLOOKUP($A28,'Return Data'!$B$7:$R$2843,14,0)</f>
        <v>8.5215999999999994</v>
      </c>
      <c r="Q28" s="66">
        <f t="shared" si="11"/>
        <v>11</v>
      </c>
      <c r="R28" s="65">
        <f>VLOOKUP($A28,'Return Data'!$B$7:$R$2843,16,0)</f>
        <v>8.4809999999999999</v>
      </c>
      <c r="S28" s="67">
        <f t="shared" si="0"/>
        <v>8</v>
      </c>
    </row>
    <row r="29" spans="1:19" x14ac:dyDescent="0.3">
      <c r="A29" s="82" t="s">
        <v>1124</v>
      </c>
      <c r="B29" s="64">
        <f>VLOOKUP($A29,'Return Data'!$B$7:$R$2843,3,0)</f>
        <v>44341</v>
      </c>
      <c r="C29" s="65">
        <f>VLOOKUP($A29,'Return Data'!$B$7:$R$2843,4,0)</f>
        <v>47.101100000000002</v>
      </c>
      <c r="D29" s="65">
        <f>VLOOKUP($A29,'Return Data'!$B$7:$R$2843,9,0)</f>
        <v>10.242699999999999</v>
      </c>
      <c r="E29" s="66">
        <f t="shared" si="1"/>
        <v>14</v>
      </c>
      <c r="F29" s="65">
        <f>VLOOKUP($A29,'Return Data'!$B$7:$R$2843,10,0)</f>
        <v>7.4295999999999998</v>
      </c>
      <c r="G29" s="66">
        <f t="shared" si="2"/>
        <v>26</v>
      </c>
      <c r="H29" s="65">
        <f>VLOOKUP($A29,'Return Data'!$B$7:$R$2843,11,0)</f>
        <v>2.0783999999999998</v>
      </c>
      <c r="I29" s="66">
        <f t="shared" si="3"/>
        <v>19</v>
      </c>
      <c r="J29" s="65">
        <f>VLOOKUP($A29,'Return Data'!$B$7:$R$2843,12,0)</f>
        <v>5.3777999999999997</v>
      </c>
      <c r="K29" s="66">
        <f t="shared" si="8"/>
        <v>16</v>
      </c>
      <c r="L29" s="65">
        <f>VLOOKUP($A29,'Return Data'!$B$7:$R$2843,13,0)</f>
        <v>4.92</v>
      </c>
      <c r="M29" s="66">
        <f t="shared" si="9"/>
        <v>16</v>
      </c>
      <c r="N29" s="65">
        <f>VLOOKUP($A29,'Return Data'!$B$7:$R$2843,17,0)</f>
        <v>7.7083000000000004</v>
      </c>
      <c r="O29" s="66">
        <f t="shared" si="10"/>
        <v>18</v>
      </c>
      <c r="P29" s="65">
        <f>VLOOKUP($A29,'Return Data'!$B$7:$R$2843,14,0)</f>
        <v>7.6163999999999996</v>
      </c>
      <c r="Q29" s="66">
        <f t="shared" si="11"/>
        <v>17</v>
      </c>
      <c r="R29" s="65">
        <f>VLOOKUP($A29,'Return Data'!$B$7:$R$2843,16,0)</f>
        <v>7.7679999999999998</v>
      </c>
      <c r="S29" s="67">
        <f t="shared" si="0"/>
        <v>18</v>
      </c>
    </row>
    <row r="30" spans="1:19" x14ac:dyDescent="0.3">
      <c r="A30" s="82" t="s">
        <v>1126</v>
      </c>
      <c r="B30" s="64">
        <f>VLOOKUP($A30,'Return Data'!$B$7:$R$2843,3,0)</f>
        <v>44341</v>
      </c>
      <c r="C30" s="65">
        <f>VLOOKUP($A30,'Return Data'!$B$7:$R$2843,4,0)</f>
        <v>34.785800000000002</v>
      </c>
      <c r="D30" s="65">
        <f>VLOOKUP($A30,'Return Data'!$B$7:$R$2843,9,0)</f>
        <v>11.4794</v>
      </c>
      <c r="E30" s="66">
        <f t="shared" si="1"/>
        <v>9</v>
      </c>
      <c r="F30" s="65">
        <f>VLOOKUP($A30,'Return Data'!$B$7:$R$2843,10,0)</f>
        <v>9.2490000000000006</v>
      </c>
      <c r="G30" s="66">
        <f t="shared" si="2"/>
        <v>15</v>
      </c>
      <c r="H30" s="65">
        <f>VLOOKUP($A30,'Return Data'!$B$7:$R$2843,11,0)</f>
        <v>0.54759999999999998</v>
      </c>
      <c r="I30" s="66">
        <f t="shared" si="3"/>
        <v>28</v>
      </c>
      <c r="J30" s="65">
        <f>VLOOKUP($A30,'Return Data'!$B$7:$R$2843,12,0)</f>
        <v>4.6394000000000002</v>
      </c>
      <c r="K30" s="66">
        <f t="shared" si="8"/>
        <v>25</v>
      </c>
      <c r="L30" s="65">
        <f>VLOOKUP($A30,'Return Data'!$B$7:$R$2843,13,0)</f>
        <v>3.3203999999999998</v>
      </c>
      <c r="M30" s="66">
        <f t="shared" si="9"/>
        <v>27</v>
      </c>
      <c r="N30" s="65">
        <f>VLOOKUP($A30,'Return Data'!$B$7:$R$2843,17,0)</f>
        <v>7.6189999999999998</v>
      </c>
      <c r="O30" s="66">
        <f t="shared" si="10"/>
        <v>19</v>
      </c>
      <c r="P30" s="65">
        <f>VLOOKUP($A30,'Return Data'!$B$7:$R$2843,14,0)</f>
        <v>8.2969000000000008</v>
      </c>
      <c r="Q30" s="66">
        <f t="shared" si="11"/>
        <v>13</v>
      </c>
      <c r="R30" s="65">
        <f>VLOOKUP($A30,'Return Data'!$B$7:$R$2843,16,0)</f>
        <v>6.9829999999999997</v>
      </c>
      <c r="S30" s="67">
        <f t="shared" si="0"/>
        <v>25</v>
      </c>
    </row>
    <row r="31" spans="1:19" x14ac:dyDescent="0.3">
      <c r="A31" s="82" t="s">
        <v>1128</v>
      </c>
      <c r="B31" s="64">
        <f>VLOOKUP($A31,'Return Data'!$B$7:$R$2843,3,0)</f>
        <v>44341</v>
      </c>
      <c r="C31" s="65">
        <f>VLOOKUP($A31,'Return Data'!$B$7:$R$2843,4,0)</f>
        <v>31.305199999999999</v>
      </c>
      <c r="D31" s="65">
        <f>VLOOKUP($A31,'Return Data'!$B$7:$R$2843,9,0)</f>
        <v>11.047599999999999</v>
      </c>
      <c r="E31" s="66">
        <f t="shared" si="1"/>
        <v>11</v>
      </c>
      <c r="F31" s="65">
        <f>VLOOKUP($A31,'Return Data'!$B$7:$R$2843,10,0)</f>
        <v>10.354100000000001</v>
      </c>
      <c r="G31" s="66">
        <f t="shared" si="2"/>
        <v>10</v>
      </c>
      <c r="H31" s="65">
        <f>VLOOKUP($A31,'Return Data'!$B$7:$R$2843,11,0)</f>
        <v>2.7522000000000002</v>
      </c>
      <c r="I31" s="66">
        <f t="shared" si="3"/>
        <v>13</v>
      </c>
      <c r="J31" s="65">
        <f>VLOOKUP($A31,'Return Data'!$B$7:$R$2843,12,0)</f>
        <v>6.1837999999999997</v>
      </c>
      <c r="K31" s="66">
        <f t="shared" si="8"/>
        <v>12</v>
      </c>
      <c r="L31" s="65">
        <f>VLOOKUP($A31,'Return Data'!$B$7:$R$2843,13,0)</f>
        <v>6.7813999999999997</v>
      </c>
      <c r="M31" s="66">
        <f t="shared" si="9"/>
        <v>12</v>
      </c>
      <c r="N31" s="65">
        <f>VLOOKUP($A31,'Return Data'!$B$7:$R$2843,17,0)</f>
        <v>9.6588999999999992</v>
      </c>
      <c r="O31" s="66">
        <f t="shared" si="10"/>
        <v>6</v>
      </c>
      <c r="P31" s="65">
        <f>VLOOKUP($A31,'Return Data'!$B$7:$R$2843,14,0)</f>
        <v>9.3345000000000002</v>
      </c>
      <c r="Q31" s="66">
        <f t="shared" si="11"/>
        <v>7</v>
      </c>
      <c r="R31" s="65">
        <f>VLOOKUP($A31,'Return Data'!$B$7:$R$2843,16,0)</f>
        <v>9.3439999999999994</v>
      </c>
      <c r="S31" s="67">
        <f t="shared" si="0"/>
        <v>3</v>
      </c>
    </row>
    <row r="32" spans="1:19" x14ac:dyDescent="0.3">
      <c r="A32" s="82" t="s">
        <v>1131</v>
      </c>
      <c r="B32" s="64">
        <f>VLOOKUP($A32,'Return Data'!$B$7:$R$2843,3,0)</f>
        <v>44341</v>
      </c>
      <c r="C32" s="65">
        <f>VLOOKUP($A32,'Return Data'!$B$7:$R$2843,4,0)</f>
        <v>53.7273</v>
      </c>
      <c r="D32" s="65">
        <f>VLOOKUP($A32,'Return Data'!$B$7:$R$2843,9,0)</f>
        <v>10.267099999999999</v>
      </c>
      <c r="E32" s="66">
        <f t="shared" si="1"/>
        <v>13</v>
      </c>
      <c r="F32" s="65">
        <f>VLOOKUP($A32,'Return Data'!$B$7:$R$2843,10,0)</f>
        <v>9.3051999999999992</v>
      </c>
      <c r="G32" s="66">
        <f t="shared" si="2"/>
        <v>14</v>
      </c>
      <c r="H32" s="65">
        <f>VLOOKUP($A32,'Return Data'!$B$7:$R$2843,11,0)</f>
        <v>0.70240000000000002</v>
      </c>
      <c r="I32" s="66">
        <f t="shared" si="3"/>
        <v>27</v>
      </c>
      <c r="J32" s="65">
        <f>VLOOKUP($A32,'Return Data'!$B$7:$R$2843,12,0)</f>
        <v>5.0002000000000004</v>
      </c>
      <c r="K32" s="66">
        <f t="shared" si="8"/>
        <v>22</v>
      </c>
      <c r="L32" s="65">
        <f>VLOOKUP($A32,'Return Data'!$B$7:$R$2843,13,0)</f>
        <v>3.8454999999999999</v>
      </c>
      <c r="M32" s="66">
        <f t="shared" si="9"/>
        <v>25</v>
      </c>
      <c r="N32" s="65">
        <f>VLOOKUP($A32,'Return Data'!$B$7:$R$2843,17,0)</f>
        <v>9.1214999999999993</v>
      </c>
      <c r="O32" s="66">
        <f t="shared" si="10"/>
        <v>8</v>
      </c>
      <c r="P32" s="65">
        <f>VLOOKUP($A32,'Return Data'!$B$7:$R$2843,14,0)</f>
        <v>9.4316999999999993</v>
      </c>
      <c r="Q32" s="66">
        <f t="shared" si="11"/>
        <v>5</v>
      </c>
      <c r="R32" s="65">
        <f>VLOOKUP($A32,'Return Data'!$B$7:$R$2843,16,0)</f>
        <v>8.3867999999999991</v>
      </c>
      <c r="S32" s="67">
        <f t="shared" si="0"/>
        <v>9</v>
      </c>
    </row>
    <row r="33" spans="1:19" x14ac:dyDescent="0.3">
      <c r="A33" s="82" t="s">
        <v>1132</v>
      </c>
      <c r="B33" s="64">
        <f>VLOOKUP($A33,'Return Data'!$B$7:$R$2843,3,0)</f>
        <v>44341</v>
      </c>
      <c r="C33" s="65">
        <f>VLOOKUP($A33,'Return Data'!$B$7:$R$2843,4,0)</f>
        <v>50.1081</v>
      </c>
      <c r="D33" s="65">
        <f>VLOOKUP($A33,'Return Data'!$B$7:$R$2843,9,0)</f>
        <v>5.3516000000000004</v>
      </c>
      <c r="E33" s="66">
        <f t="shared" si="1"/>
        <v>33</v>
      </c>
      <c r="F33" s="65">
        <f>VLOOKUP($A33,'Return Data'!$B$7:$R$2843,10,0)</f>
        <v>4.9886999999999997</v>
      </c>
      <c r="G33" s="66">
        <f t="shared" si="2"/>
        <v>33</v>
      </c>
      <c r="H33" s="65">
        <f>VLOOKUP($A33,'Return Data'!$B$7:$R$2843,11,0)</f>
        <v>-0.17610000000000001</v>
      </c>
      <c r="I33" s="66">
        <f t="shared" si="3"/>
        <v>31</v>
      </c>
      <c r="J33" s="65">
        <f>VLOOKUP($A33,'Return Data'!$B$7:$R$2843,12,0)</f>
        <v>3.0322</v>
      </c>
      <c r="K33" s="66">
        <f t="shared" si="8"/>
        <v>30</v>
      </c>
      <c r="L33" s="65">
        <f>VLOOKUP($A33,'Return Data'!$B$7:$R$2843,13,0)</f>
        <v>3.9834000000000001</v>
      </c>
      <c r="M33" s="66">
        <f t="shared" si="9"/>
        <v>23</v>
      </c>
      <c r="N33" s="65">
        <f>VLOOKUP($A33,'Return Data'!$B$7:$R$2843,17,0)</f>
        <v>-0.21329999999999999</v>
      </c>
      <c r="O33" s="66">
        <f t="shared" si="10"/>
        <v>28</v>
      </c>
      <c r="P33" s="65">
        <f>VLOOKUP($A33,'Return Data'!$B$7:$R$2843,14,0)</f>
        <v>2.1762999999999999</v>
      </c>
      <c r="Q33" s="66">
        <f t="shared" si="11"/>
        <v>27</v>
      </c>
      <c r="R33" s="65">
        <f>VLOOKUP($A33,'Return Data'!$B$7:$R$2843,16,0)</f>
        <v>6.3122999999999996</v>
      </c>
      <c r="S33" s="67">
        <f t="shared" si="0"/>
        <v>26</v>
      </c>
    </row>
    <row r="34" spans="1:19" x14ac:dyDescent="0.3">
      <c r="A34" s="82" t="s">
        <v>1135</v>
      </c>
      <c r="B34" s="64">
        <f>VLOOKUP($A34,'Return Data'!$B$7:$R$2843,3,0)</f>
        <v>44341</v>
      </c>
      <c r="C34" s="65">
        <f>VLOOKUP($A34,'Return Data'!$B$7:$R$2843,4,0)</f>
        <v>61.002499999999998</v>
      </c>
      <c r="D34" s="65">
        <f>VLOOKUP($A34,'Return Data'!$B$7:$R$2843,9,0)</f>
        <v>9.9453999999999994</v>
      </c>
      <c r="E34" s="66">
        <f t="shared" si="1"/>
        <v>15</v>
      </c>
      <c r="F34" s="65">
        <f>VLOOKUP($A34,'Return Data'!$B$7:$R$2843,10,0)</f>
        <v>6.5433000000000003</v>
      </c>
      <c r="G34" s="66">
        <f t="shared" si="2"/>
        <v>31</v>
      </c>
      <c r="H34" s="65">
        <f>VLOOKUP($A34,'Return Data'!$B$7:$R$2843,11,0)</f>
        <v>1.5738000000000001</v>
      </c>
      <c r="I34" s="66">
        <f t="shared" si="3"/>
        <v>21</v>
      </c>
      <c r="J34" s="65">
        <f>VLOOKUP($A34,'Return Data'!$B$7:$R$2843,12,0)</f>
        <v>5.8630000000000004</v>
      </c>
      <c r="K34" s="66">
        <f t="shared" si="8"/>
        <v>14</v>
      </c>
      <c r="L34" s="65">
        <f>VLOOKUP($A34,'Return Data'!$B$7:$R$2843,13,0)</f>
        <v>4.8483000000000001</v>
      </c>
      <c r="M34" s="66">
        <f t="shared" si="9"/>
        <v>17</v>
      </c>
      <c r="N34" s="65">
        <f>VLOOKUP($A34,'Return Data'!$B$7:$R$2843,17,0)</f>
        <v>9.0272000000000006</v>
      </c>
      <c r="O34" s="66">
        <f t="shared" si="10"/>
        <v>9</v>
      </c>
      <c r="P34" s="65">
        <f>VLOOKUP($A34,'Return Data'!$B$7:$R$2843,14,0)</f>
        <v>8.9164999999999992</v>
      </c>
      <c r="Q34" s="66">
        <f t="shared" si="11"/>
        <v>8</v>
      </c>
      <c r="R34" s="65">
        <f>VLOOKUP($A34,'Return Data'!$B$7:$R$2843,16,0)</f>
        <v>8.7693999999999992</v>
      </c>
      <c r="S34" s="67">
        <f t="shared" si="0"/>
        <v>6</v>
      </c>
    </row>
    <row r="35" spans="1:19" x14ac:dyDescent="0.3">
      <c r="A35" s="82" t="s">
        <v>1136</v>
      </c>
      <c r="B35" s="64">
        <f>VLOOKUP($A35,'Return Data'!$B$7:$R$2843,3,0)</f>
        <v>44341</v>
      </c>
      <c r="C35" s="65">
        <f>VLOOKUP($A35,'Return Data'!$B$7:$R$2843,4,0)</f>
        <v>57.450499999999998</v>
      </c>
      <c r="D35" s="65">
        <f>VLOOKUP($A35,'Return Data'!$B$7:$R$2843,9,0)</f>
        <v>8.2449999999999992</v>
      </c>
      <c r="E35" s="66">
        <f t="shared" si="1"/>
        <v>25</v>
      </c>
      <c r="F35" s="65">
        <f>VLOOKUP($A35,'Return Data'!$B$7:$R$2843,10,0)</f>
        <v>7.5549999999999997</v>
      </c>
      <c r="G35" s="66">
        <f t="shared" si="2"/>
        <v>25</v>
      </c>
      <c r="H35" s="65">
        <f>VLOOKUP($A35,'Return Data'!$B$7:$R$2843,11,0)</f>
        <v>1.4944</v>
      </c>
      <c r="I35" s="66">
        <f t="shared" si="3"/>
        <v>24</v>
      </c>
      <c r="J35" s="65">
        <f>VLOOKUP($A35,'Return Data'!$B$7:$R$2843,12,0)</f>
        <v>3.7141000000000002</v>
      </c>
      <c r="K35" s="66">
        <f t="shared" si="8"/>
        <v>29</v>
      </c>
      <c r="L35" s="65">
        <f>VLOOKUP($A35,'Return Data'!$B$7:$R$2843,13,0)</f>
        <v>3.5411000000000001</v>
      </c>
      <c r="M35" s="66">
        <f t="shared" si="9"/>
        <v>26</v>
      </c>
      <c r="N35" s="65">
        <f>VLOOKUP($A35,'Return Data'!$B$7:$R$2843,17,0)</f>
        <v>7.7435999999999998</v>
      </c>
      <c r="O35" s="66">
        <f t="shared" si="10"/>
        <v>17</v>
      </c>
      <c r="P35" s="65">
        <f>VLOOKUP($A35,'Return Data'!$B$7:$R$2843,14,0)</f>
        <v>8.0879999999999992</v>
      </c>
      <c r="Q35" s="66">
        <f t="shared" si="11"/>
        <v>16</v>
      </c>
      <c r="R35" s="65">
        <f>VLOOKUP($A35,'Return Data'!$B$7:$R$2843,16,0)</f>
        <v>8.1631999999999998</v>
      </c>
      <c r="S35" s="67">
        <f t="shared" si="0"/>
        <v>12</v>
      </c>
    </row>
    <row r="36" spans="1:19" x14ac:dyDescent="0.3">
      <c r="A36" s="82" t="s">
        <v>1138</v>
      </c>
      <c r="B36" s="64">
        <f>VLOOKUP($A36,'Return Data'!$B$7:$R$2843,3,0)</f>
        <v>44341</v>
      </c>
      <c r="C36" s="65">
        <f>VLOOKUP($A36,'Return Data'!$B$7:$R$2843,4,0)</f>
        <v>71.390699999999995</v>
      </c>
      <c r="D36" s="65">
        <f>VLOOKUP($A36,'Return Data'!$B$7:$R$2843,9,0)</f>
        <v>8.7437000000000005</v>
      </c>
      <c r="E36" s="66">
        <f t="shared" si="1"/>
        <v>22</v>
      </c>
      <c r="F36" s="65">
        <f>VLOOKUP($A36,'Return Data'!$B$7:$R$2843,10,0)</f>
        <v>10.473000000000001</v>
      </c>
      <c r="G36" s="66">
        <f t="shared" si="2"/>
        <v>9</v>
      </c>
      <c r="H36" s="65">
        <f>VLOOKUP($A36,'Return Data'!$B$7:$R$2843,11,0)</f>
        <v>0.77300000000000002</v>
      </c>
      <c r="I36" s="66">
        <f t="shared" si="3"/>
        <v>26</v>
      </c>
      <c r="J36" s="65">
        <f>VLOOKUP($A36,'Return Data'!$B$7:$R$2843,12,0)</f>
        <v>4.9192999999999998</v>
      </c>
      <c r="K36" s="66">
        <f t="shared" si="8"/>
        <v>23</v>
      </c>
      <c r="L36" s="65">
        <f>VLOOKUP($A36,'Return Data'!$B$7:$R$2843,13,0)</f>
        <v>3.9691000000000001</v>
      </c>
      <c r="M36" s="66">
        <f t="shared" si="9"/>
        <v>24</v>
      </c>
      <c r="N36" s="65">
        <f>VLOOKUP($A36,'Return Data'!$B$7:$R$2843,17,0)</f>
        <v>9.0168999999999997</v>
      </c>
      <c r="O36" s="66">
        <f t="shared" si="10"/>
        <v>10</v>
      </c>
      <c r="P36" s="65">
        <f>VLOOKUP($A36,'Return Data'!$B$7:$R$2843,14,0)</f>
        <v>9.3811999999999998</v>
      </c>
      <c r="Q36" s="66">
        <f t="shared" si="11"/>
        <v>6</v>
      </c>
      <c r="R36" s="65">
        <f>VLOOKUP($A36,'Return Data'!$B$7:$R$2843,16,0)</f>
        <v>8.7725000000000009</v>
      </c>
      <c r="S36" s="67">
        <f t="shared" si="0"/>
        <v>5</v>
      </c>
    </row>
    <row r="37" spans="1:19" x14ac:dyDescent="0.3">
      <c r="A37" s="82" t="s">
        <v>1141</v>
      </c>
      <c r="B37" s="64">
        <f>VLOOKUP($A37,'Return Data'!$B$7:$R$2843,3,0)</f>
        <v>44341</v>
      </c>
      <c r="C37" s="65">
        <f>VLOOKUP($A37,'Return Data'!$B$7:$R$2843,4,0)</f>
        <v>55.349899999999998</v>
      </c>
      <c r="D37" s="65">
        <f>VLOOKUP($A37,'Return Data'!$B$7:$R$2843,9,0)</f>
        <v>6.4513999999999996</v>
      </c>
      <c r="E37" s="66">
        <f t="shared" si="1"/>
        <v>31</v>
      </c>
      <c r="F37" s="65">
        <f>VLOOKUP($A37,'Return Data'!$B$7:$R$2843,10,0)</f>
        <v>7.3745000000000003</v>
      </c>
      <c r="G37" s="66">
        <f t="shared" si="2"/>
        <v>27</v>
      </c>
      <c r="H37" s="65">
        <f>VLOOKUP($A37,'Return Data'!$B$7:$R$2843,11,0)</f>
        <v>2.6842999999999999</v>
      </c>
      <c r="I37" s="66">
        <f t="shared" si="3"/>
        <v>14</v>
      </c>
      <c r="J37" s="65">
        <f>VLOOKUP($A37,'Return Data'!$B$7:$R$2843,12,0)</f>
        <v>6.9999000000000002</v>
      </c>
      <c r="K37" s="66">
        <f t="shared" si="8"/>
        <v>11</v>
      </c>
      <c r="L37" s="65">
        <f>VLOOKUP($A37,'Return Data'!$B$7:$R$2843,13,0)</f>
        <v>7.1112000000000002</v>
      </c>
      <c r="M37" s="66">
        <f t="shared" si="9"/>
        <v>10</v>
      </c>
      <c r="N37" s="65">
        <f>VLOOKUP($A37,'Return Data'!$B$7:$R$2843,17,0)</f>
        <v>10.3695</v>
      </c>
      <c r="O37" s="66">
        <f t="shared" si="10"/>
        <v>2</v>
      </c>
      <c r="P37" s="65">
        <f>VLOOKUP($A37,'Return Data'!$B$7:$R$2843,14,0)</f>
        <v>9.5827000000000009</v>
      </c>
      <c r="Q37" s="66">
        <f t="shared" si="11"/>
        <v>4</v>
      </c>
      <c r="R37" s="65">
        <f>VLOOKUP($A37,'Return Data'!$B$7:$R$2843,16,0)</f>
        <v>7.8688000000000002</v>
      </c>
      <c r="S37" s="67">
        <f t="shared" si="0"/>
        <v>16</v>
      </c>
    </row>
    <row r="38" spans="1:19" x14ac:dyDescent="0.3">
      <c r="A38" s="82" t="s">
        <v>1143</v>
      </c>
      <c r="B38" s="64">
        <f>VLOOKUP($A38,'Return Data'!$B$7:$R$2843,3,0)</f>
        <v>44341</v>
      </c>
      <c r="C38" s="65">
        <f>VLOOKUP($A38,'Return Data'!$B$7:$R$2843,4,0)</f>
        <v>65.642300000000006</v>
      </c>
      <c r="D38" s="65">
        <f>VLOOKUP($A38,'Return Data'!$B$7:$R$2843,9,0)</f>
        <v>9.1273</v>
      </c>
      <c r="E38" s="66">
        <f t="shared" si="1"/>
        <v>18</v>
      </c>
      <c r="F38" s="65">
        <f>VLOOKUP($A38,'Return Data'!$B$7:$R$2843,10,0)</f>
        <v>9.8780999999999999</v>
      </c>
      <c r="G38" s="66">
        <f t="shared" si="2"/>
        <v>13</v>
      </c>
      <c r="H38" s="65">
        <f>VLOOKUP($A38,'Return Data'!$B$7:$R$2843,11,0)</f>
        <v>1.5238</v>
      </c>
      <c r="I38" s="66">
        <f t="shared" si="3"/>
        <v>22</v>
      </c>
      <c r="J38" s="65">
        <f>VLOOKUP($A38,'Return Data'!$B$7:$R$2843,12,0)</f>
        <v>5.7182000000000004</v>
      </c>
      <c r="K38" s="66">
        <f t="shared" si="8"/>
        <v>15</v>
      </c>
      <c r="L38" s="65">
        <f>VLOOKUP($A38,'Return Data'!$B$7:$R$2843,13,0)</f>
        <v>6.2325999999999997</v>
      </c>
      <c r="M38" s="66">
        <f t="shared" si="9"/>
        <v>13</v>
      </c>
      <c r="N38" s="65">
        <f>VLOOKUP($A38,'Return Data'!$B$7:$R$2843,17,0)</f>
        <v>8.9801000000000002</v>
      </c>
      <c r="O38" s="66">
        <f t="shared" si="10"/>
        <v>11</v>
      </c>
      <c r="P38" s="65">
        <f>VLOOKUP($A38,'Return Data'!$B$7:$R$2843,14,0)</f>
        <v>8.1885999999999992</v>
      </c>
      <c r="Q38" s="66">
        <f t="shared" si="11"/>
        <v>15</v>
      </c>
      <c r="R38" s="65">
        <f>VLOOKUP($A38,'Return Data'!$B$7:$R$2843,16,0)</f>
        <v>8.1239000000000008</v>
      </c>
      <c r="S38" s="67">
        <f t="shared" si="0"/>
        <v>13</v>
      </c>
    </row>
    <row r="39" spans="1:19" x14ac:dyDescent="0.3">
      <c r="A39" s="82" t="s">
        <v>1145</v>
      </c>
      <c r="B39" s="64">
        <f>VLOOKUP($A39,'Return Data'!$B$7:$R$2843,3,0)</f>
        <v>44341</v>
      </c>
      <c r="C39" s="65">
        <f>VLOOKUP($A39,'Return Data'!$B$7:$R$2843,4,0)</f>
        <v>1.6265000000000001</v>
      </c>
      <c r="D39" s="65">
        <f>VLOOKUP($A39,'Return Data'!$B$7:$R$2843,9,0)</f>
        <v>11.188800000000001</v>
      </c>
      <c r="E39" s="66">
        <f t="shared" si="1"/>
        <v>10</v>
      </c>
      <c r="F39" s="65">
        <f>VLOOKUP($A39,'Return Data'!$B$7:$R$2843,10,0)</f>
        <v>11.376200000000001</v>
      </c>
      <c r="G39" s="66">
        <f t="shared" si="2"/>
        <v>5</v>
      </c>
      <c r="H39" s="65">
        <f>VLOOKUP($A39,'Return Data'!$B$7:$R$2843,11,0)</f>
        <v>-41.119100000000003</v>
      </c>
      <c r="I39" s="66">
        <f t="shared" si="3"/>
        <v>32</v>
      </c>
      <c r="J39" s="65"/>
      <c r="K39" s="66"/>
      <c r="L39" s="65"/>
      <c r="M39" s="66"/>
      <c r="N39" s="65"/>
      <c r="O39" s="66"/>
      <c r="P39" s="65"/>
      <c r="Q39" s="66"/>
      <c r="R39" s="65">
        <f>VLOOKUP($A39,'Return Data'!$B$7:$R$2843,16,0)</f>
        <v>-11.9697</v>
      </c>
      <c r="S39" s="67">
        <f t="shared" si="0"/>
        <v>32</v>
      </c>
    </row>
    <row r="40" spans="1:19" x14ac:dyDescent="0.3">
      <c r="A40" s="82" t="s">
        <v>1147</v>
      </c>
      <c r="B40" s="64">
        <f>VLOOKUP($A40,'Return Data'!$B$7:$R$2843,3,0)</f>
        <v>44341</v>
      </c>
      <c r="C40" s="65">
        <f>VLOOKUP($A40,'Return Data'!$B$7:$R$2843,4,0)</f>
        <v>50.906399999999998</v>
      </c>
      <c r="D40" s="65">
        <f>VLOOKUP($A40,'Return Data'!$B$7:$R$2843,9,0)</f>
        <v>5.4595000000000002</v>
      </c>
      <c r="E40" s="66">
        <f t="shared" si="1"/>
        <v>32</v>
      </c>
      <c r="F40" s="65">
        <f>VLOOKUP($A40,'Return Data'!$B$7:$R$2843,10,0)</f>
        <v>5.5888</v>
      </c>
      <c r="G40" s="66">
        <f t="shared" si="2"/>
        <v>32</v>
      </c>
      <c r="H40" s="65">
        <f>VLOOKUP($A40,'Return Data'!$B$7:$R$2843,11,0)</f>
        <v>1.3643000000000001</v>
      </c>
      <c r="I40" s="66">
        <f t="shared" si="3"/>
        <v>25</v>
      </c>
      <c r="J40" s="65">
        <f>VLOOKUP($A40,'Return Data'!$B$7:$R$2843,12,0)</f>
        <v>4.4633000000000003</v>
      </c>
      <c r="K40" s="66">
        <f>RANK(J40,J$8:J$42,0)</f>
        <v>26</v>
      </c>
      <c r="L40" s="65">
        <f>VLOOKUP($A40,'Return Data'!$B$7:$R$2843,13,0)</f>
        <v>4.1455000000000002</v>
      </c>
      <c r="M40" s="66">
        <f>RANK(L40,L$8:L$42,0)</f>
        <v>22</v>
      </c>
      <c r="N40" s="65">
        <f>VLOOKUP($A40,'Return Data'!$B$7:$R$2843,17,0)</f>
        <v>-0.89890000000000003</v>
      </c>
      <c r="O40" s="66">
        <f>RANK(N40,N$8:N$42,0)</f>
        <v>29</v>
      </c>
      <c r="P40" s="65">
        <f>VLOOKUP($A40,'Return Data'!$B$7:$R$2843,14,0)</f>
        <v>-0.4839</v>
      </c>
      <c r="Q40" s="66">
        <f>RANK(P40,P$8:P$42,0)</f>
        <v>28</v>
      </c>
      <c r="R40" s="65">
        <f>VLOOKUP($A40,'Return Data'!$B$7:$R$2843,16,0)</f>
        <v>7.3474000000000004</v>
      </c>
      <c r="S40" s="67">
        <f t="shared" si="0"/>
        <v>24</v>
      </c>
    </row>
    <row r="41" spans="1:19" x14ac:dyDescent="0.3">
      <c r="A41" s="82" t="s">
        <v>1008</v>
      </c>
      <c r="B41" s="64">
        <f>VLOOKUP($A41,'Return Data'!$B$7:$R$2843,3,0)</f>
        <v>44341</v>
      </c>
      <c r="C41" s="65">
        <f>VLOOKUP($A41,'Return Data'!$B$7:$R$2843,4,0)</f>
        <v>71.918599999999998</v>
      </c>
      <c r="D41" s="65">
        <f>VLOOKUP($A41,'Return Data'!$B$7:$R$2843,9,0)</f>
        <v>12.6896</v>
      </c>
      <c r="E41" s="66">
        <f t="shared" si="1"/>
        <v>4</v>
      </c>
      <c r="F41" s="65">
        <f>VLOOKUP($A41,'Return Data'!$B$7:$R$2843,10,0)</f>
        <v>11.5647</v>
      </c>
      <c r="G41" s="66">
        <f t="shared" si="2"/>
        <v>4</v>
      </c>
      <c r="H41" s="65">
        <f>VLOOKUP($A41,'Return Data'!$B$7:$R$2843,11,0)</f>
        <v>8.5599999999999996E-2</v>
      </c>
      <c r="I41" s="66">
        <f t="shared" si="3"/>
        <v>29</v>
      </c>
      <c r="J41" s="65">
        <f>VLOOKUP($A41,'Return Data'!$B$7:$R$2843,12,0)</f>
        <v>4.9021999999999997</v>
      </c>
      <c r="K41" s="66">
        <f>RANK(J41,J$8:J$42,0)</f>
        <v>24</v>
      </c>
      <c r="L41" s="65">
        <f>VLOOKUP($A41,'Return Data'!$B$7:$R$2843,13,0)</f>
        <v>3.1421000000000001</v>
      </c>
      <c r="M41" s="66">
        <f>RANK(L41,L$8:L$42,0)</f>
        <v>28</v>
      </c>
      <c r="N41" s="65">
        <f>VLOOKUP($A41,'Return Data'!$B$7:$R$2843,17,0)</f>
        <v>9.4347999999999992</v>
      </c>
      <c r="O41" s="66">
        <f>RANK(N41,N$8:N$42,0)</f>
        <v>7</v>
      </c>
      <c r="P41" s="65">
        <f>VLOOKUP($A41,'Return Data'!$B$7:$R$2843,14,0)</f>
        <v>9.9423999999999992</v>
      </c>
      <c r="Q41" s="66">
        <f>RANK(P41,P$8:P$42,0)</f>
        <v>1</v>
      </c>
      <c r="R41" s="65">
        <f>VLOOKUP($A41,'Return Data'!$B$7:$R$2843,16,0)</f>
        <v>9.0002999999999993</v>
      </c>
      <c r="S41" s="67">
        <f t="shared" si="0"/>
        <v>4</v>
      </c>
    </row>
    <row r="42" spans="1:19" x14ac:dyDescent="0.3">
      <c r="A42" s="82" t="s">
        <v>1010</v>
      </c>
      <c r="B42" s="64">
        <f>VLOOKUP($A42,'Return Data'!$B$7:$R$2843,3,0)</f>
        <v>44341</v>
      </c>
      <c r="C42" s="65">
        <f>VLOOKUP($A42,'Return Data'!$B$7:$R$2843,4,0)</f>
        <v>13.888999999999999</v>
      </c>
      <c r="D42" s="65">
        <f>VLOOKUP($A42,'Return Data'!$B$7:$R$2843,9,0)</f>
        <v>8.1219999999999999</v>
      </c>
      <c r="E42" s="66">
        <f t="shared" si="1"/>
        <v>26</v>
      </c>
      <c r="F42" s="65">
        <f>VLOOKUP($A42,'Return Data'!$B$7:$R$2843,10,0)</f>
        <v>8.2103999999999999</v>
      </c>
      <c r="G42" s="66">
        <f t="shared" si="2"/>
        <v>23</v>
      </c>
      <c r="H42" s="65">
        <f>VLOOKUP($A42,'Return Data'!$B$7:$R$2843,11,0)</f>
        <v>2.5316000000000001</v>
      </c>
      <c r="I42" s="66">
        <f t="shared" si="3"/>
        <v>15</v>
      </c>
      <c r="J42" s="65">
        <f>VLOOKUP($A42,'Return Data'!$B$7:$R$2843,12,0)</f>
        <v>5.3699000000000003</v>
      </c>
      <c r="K42" s="66">
        <f>RANK(J42,J$8:J$42,0)</f>
        <v>17</v>
      </c>
      <c r="L42" s="65">
        <f>VLOOKUP($A42,'Return Data'!$B$7:$R$2843,13,0)</f>
        <v>4.7793999999999999</v>
      </c>
      <c r="M42" s="66">
        <f>RANK(L42,L$8:L$42,0)</f>
        <v>18</v>
      </c>
      <c r="N42" s="65">
        <f>VLOOKUP($A42,'Return Data'!$B$7:$R$2843,17,0)</f>
        <v>10.5191</v>
      </c>
      <c r="O42" s="66">
        <f>RANK(N42,N$8:N$42,0)</f>
        <v>1</v>
      </c>
      <c r="P42" s="65"/>
      <c r="Q42" s="66"/>
      <c r="R42" s="65">
        <f>VLOOKUP($A42,'Return Data'!$B$7:$R$2843,16,0)</f>
        <v>12.0487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9.3674147058823518</v>
      </c>
      <c r="E44" s="88"/>
      <c r="F44" s="89">
        <f>AVERAGE(F8:F42)</f>
        <v>9.1077588235294087</v>
      </c>
      <c r="G44" s="88"/>
      <c r="H44" s="89">
        <f>AVERAGE(H8:H42)</f>
        <v>-0.59510882352941163</v>
      </c>
      <c r="I44" s="88"/>
      <c r="J44" s="89">
        <f>AVERAGE(J8:J42)</f>
        <v>6.3132516129032252</v>
      </c>
      <c r="K44" s="88"/>
      <c r="L44" s="89">
        <f>AVERAGE(L8:L42)</f>
        <v>6.0254387096774176</v>
      </c>
      <c r="M44" s="88"/>
      <c r="N44" s="89">
        <f>AVERAGE(N8:N42)</f>
        <v>6.2061133333333327</v>
      </c>
      <c r="O44" s="88"/>
      <c r="P44" s="89">
        <f>AVERAGE(P8:P42)</f>
        <v>6.4709310344827591</v>
      </c>
      <c r="Q44" s="88"/>
      <c r="R44" s="89">
        <f>AVERAGE(R8:R42)</f>
        <v>4.3891371428571428</v>
      </c>
      <c r="S44" s="90"/>
    </row>
    <row r="45" spans="1:19" x14ac:dyDescent="0.3">
      <c r="A45" s="87" t="s">
        <v>28</v>
      </c>
      <c r="B45" s="88"/>
      <c r="C45" s="88"/>
      <c r="D45" s="89">
        <f>MIN(D8:D42)</f>
        <v>0</v>
      </c>
      <c r="E45" s="88"/>
      <c r="F45" s="89">
        <f>MIN(F8:F42)</f>
        <v>0</v>
      </c>
      <c r="G45" s="88"/>
      <c r="H45" s="89">
        <f>MIN(H8:H42)</f>
        <v>-41.617899999999999</v>
      </c>
      <c r="I45" s="88"/>
      <c r="J45" s="89">
        <f>MIN(J8:J42)</f>
        <v>0</v>
      </c>
      <c r="K45" s="88"/>
      <c r="L45" s="89">
        <f>MIN(L8:L42)</f>
        <v>0</v>
      </c>
      <c r="M45" s="88"/>
      <c r="N45" s="89">
        <f>MIN(N8:N42)</f>
        <v>-13.0901</v>
      </c>
      <c r="O45" s="88"/>
      <c r="P45" s="89">
        <f>MIN(P8:P42)</f>
        <v>-8.0597999999999992</v>
      </c>
      <c r="Q45" s="88"/>
      <c r="R45" s="89">
        <f>MIN(R8:R42)</f>
        <v>-23.287500000000001</v>
      </c>
      <c r="S45" s="90"/>
    </row>
    <row r="46" spans="1:19" ht="15" thickBot="1" x14ac:dyDescent="0.35">
      <c r="A46" s="91" t="s">
        <v>29</v>
      </c>
      <c r="B46" s="92"/>
      <c r="C46" s="92"/>
      <c r="D46" s="93">
        <f>MAX(D8:D42)</f>
        <v>13.025700000000001</v>
      </c>
      <c r="E46" s="92"/>
      <c r="F46" s="93">
        <f>MAX(F8:F42)</f>
        <v>22.165400000000002</v>
      </c>
      <c r="G46" s="92"/>
      <c r="H46" s="93">
        <f>MAX(H8:H42)</f>
        <v>19.8263</v>
      </c>
      <c r="I46" s="92"/>
      <c r="J46" s="93">
        <f>MAX(J8:J42)</f>
        <v>15.6571</v>
      </c>
      <c r="K46" s="92"/>
      <c r="L46" s="93">
        <f>MAX(L8:L42)</f>
        <v>15.753399999999999</v>
      </c>
      <c r="M46" s="92"/>
      <c r="N46" s="93">
        <f>MAX(N8:N42)</f>
        <v>10.5191</v>
      </c>
      <c r="O46" s="92"/>
      <c r="P46" s="93">
        <f>MAX(P8:P42)</f>
        <v>9.9423999999999992</v>
      </c>
      <c r="Q46" s="92"/>
      <c r="R46" s="93">
        <f>MAX(R8:R42)</f>
        <v>12.0487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44341</v>
      </c>
      <c r="C8" s="65">
        <f>VLOOKUP($A8,'Return Data'!$B$7:$R$2843,4,0)</f>
        <v>315.35000000000002</v>
      </c>
      <c r="D8" s="65">
        <f>VLOOKUP($A8,'Return Data'!$B$7:$R$2843,10,0)</f>
        <v>1.5587</v>
      </c>
      <c r="E8" s="66">
        <f t="shared" ref="E8:E36" si="0">RANK(D8,D$8:D$36,0)</f>
        <v>14</v>
      </c>
      <c r="F8" s="65">
        <f>VLOOKUP($A8,'Return Data'!$B$7:$R$2843,11,0)</f>
        <v>20.509799999999998</v>
      </c>
      <c r="G8" s="66">
        <f t="shared" ref="G8:G36" si="1">RANK(F8,F$8:F$36,0)</f>
        <v>9</v>
      </c>
      <c r="H8" s="65">
        <f>VLOOKUP($A8,'Return Data'!$B$7:$R$2843,12,0)</f>
        <v>33.844099999999997</v>
      </c>
      <c r="I8" s="66">
        <f t="shared" ref="I8:I36" si="2">RANK(H8,H$8:H$36,0)</f>
        <v>11</v>
      </c>
      <c r="J8" s="65">
        <f>VLOOKUP($A8,'Return Data'!$B$7:$R$2843,13,0)</f>
        <v>69.360900000000001</v>
      </c>
      <c r="K8" s="66">
        <f t="shared" ref="K8:K36" si="3">RANK(J8,J$8:J$36,0)</f>
        <v>8</v>
      </c>
      <c r="L8" s="65">
        <f>VLOOKUP($A8,'Return Data'!$B$7:$R$2843,17,0)</f>
        <v>13.985300000000001</v>
      </c>
      <c r="M8" s="66">
        <f t="shared" ref="M8:M36" si="4">RANK(L8,L$8:L$36,0)</f>
        <v>21</v>
      </c>
      <c r="N8" s="65">
        <f>VLOOKUP($A8,'Return Data'!$B$7:$R$2843,14,0)</f>
        <v>11.671200000000001</v>
      </c>
      <c r="O8" s="66">
        <f t="shared" ref="O8:O26" si="5">RANK(N8,N$8:N$36,0)</f>
        <v>22</v>
      </c>
      <c r="P8" s="65">
        <f>VLOOKUP($A8,'Return Data'!$B$7:$R$2843,15,0)</f>
        <v>13.736599999999999</v>
      </c>
      <c r="Q8" s="66">
        <f t="shared" ref="Q8:Q26" si="6">RANK(P8,P$8:P$36,0)</f>
        <v>21</v>
      </c>
      <c r="R8" s="65">
        <f>VLOOKUP($A8,'Return Data'!$B$7:$R$2843,16,0)</f>
        <v>14.6189</v>
      </c>
      <c r="S8" s="67">
        <f t="shared" ref="S8:S36" si="7">RANK(R8,R$8:R$36,0)</f>
        <v>12</v>
      </c>
    </row>
    <row r="9" spans="1:20" x14ac:dyDescent="0.3">
      <c r="A9" s="63" t="s">
        <v>952</v>
      </c>
      <c r="B9" s="64">
        <f>VLOOKUP($A9,'Return Data'!$B$7:$R$2843,3,0)</f>
        <v>44341</v>
      </c>
      <c r="C9" s="65">
        <f>VLOOKUP($A9,'Return Data'!$B$7:$R$2843,4,0)</f>
        <v>44.37</v>
      </c>
      <c r="D9" s="65">
        <f>VLOOKUP($A9,'Return Data'!$B$7:$R$2843,10,0)</f>
        <v>1.7661</v>
      </c>
      <c r="E9" s="66">
        <f t="shared" si="0"/>
        <v>10</v>
      </c>
      <c r="F9" s="65">
        <f>VLOOKUP($A9,'Return Data'!$B$7:$R$2843,11,0)</f>
        <v>15.426600000000001</v>
      </c>
      <c r="G9" s="66">
        <f t="shared" si="1"/>
        <v>27</v>
      </c>
      <c r="H9" s="65">
        <f>VLOOKUP($A9,'Return Data'!$B$7:$R$2843,12,0)</f>
        <v>29.509599999999999</v>
      </c>
      <c r="I9" s="66">
        <f t="shared" si="2"/>
        <v>23</v>
      </c>
      <c r="J9" s="65">
        <f>VLOOKUP($A9,'Return Data'!$B$7:$R$2843,13,0)</f>
        <v>54.116</v>
      </c>
      <c r="K9" s="66">
        <f t="shared" si="3"/>
        <v>28</v>
      </c>
      <c r="L9" s="65">
        <f>VLOOKUP($A9,'Return Data'!$B$7:$R$2843,17,0)</f>
        <v>18.161000000000001</v>
      </c>
      <c r="M9" s="66">
        <f t="shared" si="4"/>
        <v>4</v>
      </c>
      <c r="N9" s="65">
        <f>VLOOKUP($A9,'Return Data'!$B$7:$R$2843,14,0)</f>
        <v>16.306699999999999</v>
      </c>
      <c r="O9" s="66">
        <f t="shared" si="5"/>
        <v>2</v>
      </c>
      <c r="P9" s="65">
        <f>VLOOKUP($A9,'Return Data'!$B$7:$R$2843,15,0)</f>
        <v>17.849399999999999</v>
      </c>
      <c r="Q9" s="66">
        <f t="shared" si="6"/>
        <v>2</v>
      </c>
      <c r="R9" s="65">
        <f>VLOOKUP($A9,'Return Data'!$B$7:$R$2843,16,0)</f>
        <v>16.637499999999999</v>
      </c>
      <c r="S9" s="67">
        <f t="shared" si="7"/>
        <v>3</v>
      </c>
    </row>
    <row r="10" spans="1:20" x14ac:dyDescent="0.3">
      <c r="A10" s="63" t="s">
        <v>955</v>
      </c>
      <c r="B10" s="64">
        <f>VLOOKUP($A10,'Return Data'!$B$7:$R$2843,3,0)</f>
        <v>44341</v>
      </c>
      <c r="C10" s="65">
        <f>VLOOKUP($A10,'Return Data'!$B$7:$R$2843,4,0)</f>
        <v>20.48</v>
      </c>
      <c r="D10" s="65">
        <f>VLOOKUP($A10,'Return Data'!$B$7:$R$2843,10,0)</f>
        <v>0.68830000000000002</v>
      </c>
      <c r="E10" s="66">
        <f t="shared" si="0"/>
        <v>21</v>
      </c>
      <c r="F10" s="65">
        <f>VLOOKUP($A10,'Return Data'!$B$7:$R$2843,11,0)</f>
        <v>19.277799999999999</v>
      </c>
      <c r="G10" s="66">
        <f t="shared" si="1"/>
        <v>17</v>
      </c>
      <c r="H10" s="65">
        <f>VLOOKUP($A10,'Return Data'!$B$7:$R$2843,12,0)</f>
        <v>31.619499999999999</v>
      </c>
      <c r="I10" s="66">
        <f t="shared" si="2"/>
        <v>17</v>
      </c>
      <c r="J10" s="65">
        <f>VLOOKUP($A10,'Return Data'!$B$7:$R$2843,13,0)</f>
        <v>61.133000000000003</v>
      </c>
      <c r="K10" s="66">
        <f t="shared" si="3"/>
        <v>20</v>
      </c>
      <c r="L10" s="65">
        <f>VLOOKUP($A10,'Return Data'!$B$7:$R$2843,17,0)</f>
        <v>14.9406</v>
      </c>
      <c r="M10" s="66">
        <f t="shared" si="4"/>
        <v>17</v>
      </c>
      <c r="N10" s="65">
        <f>VLOOKUP($A10,'Return Data'!$B$7:$R$2843,14,0)</f>
        <v>13.370900000000001</v>
      </c>
      <c r="O10" s="66">
        <f t="shared" si="5"/>
        <v>11</v>
      </c>
      <c r="P10" s="65">
        <f>VLOOKUP($A10,'Return Data'!$B$7:$R$2843,15,0)</f>
        <v>14.396000000000001</v>
      </c>
      <c r="Q10" s="66">
        <f t="shared" si="6"/>
        <v>14</v>
      </c>
      <c r="R10" s="65">
        <f>VLOOKUP($A10,'Return Data'!$B$7:$R$2843,16,0)</f>
        <v>11.8574</v>
      </c>
      <c r="S10" s="67">
        <f t="shared" si="7"/>
        <v>26</v>
      </c>
    </row>
    <row r="11" spans="1:20" x14ac:dyDescent="0.3">
      <c r="A11" s="63" t="s">
        <v>957</v>
      </c>
      <c r="B11" s="64">
        <f>VLOOKUP($A11,'Return Data'!$B$7:$R$2843,3,0)</f>
        <v>44341</v>
      </c>
      <c r="C11" s="65">
        <f>VLOOKUP($A11,'Return Data'!$B$7:$R$2843,4,0)</f>
        <v>134.27000000000001</v>
      </c>
      <c r="D11" s="65">
        <f>VLOOKUP($A11,'Return Data'!$B$7:$R$2843,10,0)</f>
        <v>0.77300000000000002</v>
      </c>
      <c r="E11" s="66">
        <f t="shared" si="0"/>
        <v>20</v>
      </c>
      <c r="F11" s="65">
        <f>VLOOKUP($A11,'Return Data'!$B$7:$R$2843,11,0)</f>
        <v>17.553799999999999</v>
      </c>
      <c r="G11" s="66">
        <f t="shared" si="1"/>
        <v>22</v>
      </c>
      <c r="H11" s="65">
        <f>VLOOKUP($A11,'Return Data'!$B$7:$R$2843,12,0)</f>
        <v>29.716899999999999</v>
      </c>
      <c r="I11" s="66">
        <f t="shared" si="2"/>
        <v>22</v>
      </c>
      <c r="J11" s="65">
        <f>VLOOKUP($A11,'Return Data'!$B$7:$R$2843,13,0)</f>
        <v>56.949199999999998</v>
      </c>
      <c r="K11" s="66">
        <f t="shared" si="3"/>
        <v>25</v>
      </c>
      <c r="L11" s="65">
        <f>VLOOKUP($A11,'Return Data'!$B$7:$R$2843,17,0)</f>
        <v>17.504300000000001</v>
      </c>
      <c r="M11" s="66">
        <f t="shared" si="4"/>
        <v>6</v>
      </c>
      <c r="N11" s="65">
        <f>VLOOKUP($A11,'Return Data'!$B$7:$R$2843,14,0)</f>
        <v>14.9137</v>
      </c>
      <c r="O11" s="66">
        <f t="shared" si="5"/>
        <v>4</v>
      </c>
      <c r="P11" s="65">
        <f>VLOOKUP($A11,'Return Data'!$B$7:$R$2843,15,0)</f>
        <v>14.729900000000001</v>
      </c>
      <c r="Q11" s="66">
        <f t="shared" si="6"/>
        <v>10</v>
      </c>
      <c r="R11" s="65">
        <f>VLOOKUP($A11,'Return Data'!$B$7:$R$2843,16,0)</f>
        <v>15.523</v>
      </c>
      <c r="S11" s="67">
        <f t="shared" si="7"/>
        <v>5</v>
      </c>
    </row>
    <row r="12" spans="1:20" x14ac:dyDescent="0.3">
      <c r="A12" s="63" t="s">
        <v>958</v>
      </c>
      <c r="B12" s="64">
        <f>VLOOKUP($A12,'Return Data'!$B$7:$R$2843,3,0)</f>
        <v>44341</v>
      </c>
      <c r="C12" s="65">
        <f>VLOOKUP($A12,'Return Data'!$B$7:$R$2843,4,0)</f>
        <v>39.74</v>
      </c>
      <c r="D12" s="65">
        <f>VLOOKUP($A12,'Return Data'!$B$7:$R$2843,10,0)</f>
        <v>1.6888000000000001</v>
      </c>
      <c r="E12" s="66">
        <f t="shared" si="0"/>
        <v>11</v>
      </c>
      <c r="F12" s="65">
        <f>VLOOKUP($A12,'Return Data'!$B$7:$R$2843,11,0)</f>
        <v>19.3035</v>
      </c>
      <c r="G12" s="66">
        <f t="shared" si="1"/>
        <v>16</v>
      </c>
      <c r="H12" s="65">
        <f>VLOOKUP($A12,'Return Data'!$B$7:$R$2843,12,0)</f>
        <v>32.202300000000001</v>
      </c>
      <c r="I12" s="66">
        <f t="shared" si="2"/>
        <v>14</v>
      </c>
      <c r="J12" s="65">
        <f>VLOOKUP($A12,'Return Data'!$B$7:$R$2843,13,0)</f>
        <v>62.6023</v>
      </c>
      <c r="K12" s="66">
        <f t="shared" si="3"/>
        <v>19</v>
      </c>
      <c r="L12" s="65">
        <f>VLOOKUP($A12,'Return Data'!$B$7:$R$2843,17,0)</f>
        <v>21.547999999999998</v>
      </c>
      <c r="M12" s="66">
        <f t="shared" si="4"/>
        <v>1</v>
      </c>
      <c r="N12" s="65">
        <f>VLOOKUP($A12,'Return Data'!$B$7:$R$2843,14,0)</f>
        <v>17.9773</v>
      </c>
      <c r="O12" s="66">
        <f t="shared" si="5"/>
        <v>1</v>
      </c>
      <c r="P12" s="65">
        <f>VLOOKUP($A12,'Return Data'!$B$7:$R$2843,15,0)</f>
        <v>18.2362</v>
      </c>
      <c r="Q12" s="66">
        <f t="shared" si="6"/>
        <v>1</v>
      </c>
      <c r="R12" s="65">
        <f>VLOOKUP($A12,'Return Data'!$B$7:$R$2843,16,0)</f>
        <v>15.2986</v>
      </c>
      <c r="S12" s="67">
        <f t="shared" si="7"/>
        <v>6</v>
      </c>
    </row>
    <row r="13" spans="1:20" x14ac:dyDescent="0.3">
      <c r="A13" s="63" t="s">
        <v>960</v>
      </c>
      <c r="B13" s="64">
        <f>VLOOKUP($A13,'Return Data'!$B$7:$R$2843,3,0)</f>
        <v>44341</v>
      </c>
      <c r="C13" s="65">
        <f>VLOOKUP($A13,'Return Data'!$B$7:$R$2843,4,0)</f>
        <v>280.47899999999998</v>
      </c>
      <c r="D13" s="65">
        <f>VLOOKUP($A13,'Return Data'!$B$7:$R$2843,10,0)</f>
        <v>4.2937000000000003</v>
      </c>
      <c r="E13" s="66">
        <f t="shared" si="0"/>
        <v>1</v>
      </c>
      <c r="F13" s="65">
        <f>VLOOKUP($A13,'Return Data'!$B$7:$R$2843,11,0)</f>
        <v>18.657499999999999</v>
      </c>
      <c r="G13" s="66">
        <f t="shared" si="1"/>
        <v>19</v>
      </c>
      <c r="H13" s="65">
        <f>VLOOKUP($A13,'Return Data'!$B$7:$R$2843,12,0)</f>
        <v>31.885899999999999</v>
      </c>
      <c r="I13" s="66">
        <f t="shared" si="2"/>
        <v>15</v>
      </c>
      <c r="J13" s="65">
        <f>VLOOKUP($A13,'Return Data'!$B$7:$R$2843,13,0)</f>
        <v>64.293700000000001</v>
      </c>
      <c r="K13" s="66">
        <f t="shared" si="3"/>
        <v>16</v>
      </c>
      <c r="L13" s="65">
        <f>VLOOKUP($A13,'Return Data'!$B$7:$R$2843,17,0)</f>
        <v>12.0709</v>
      </c>
      <c r="M13" s="66">
        <f t="shared" si="4"/>
        <v>25</v>
      </c>
      <c r="N13" s="65">
        <f>VLOOKUP($A13,'Return Data'!$B$7:$R$2843,14,0)</f>
        <v>10.917</v>
      </c>
      <c r="O13" s="66">
        <f t="shared" si="5"/>
        <v>26</v>
      </c>
      <c r="P13" s="65">
        <f>VLOOKUP($A13,'Return Data'!$B$7:$R$2843,15,0)</f>
        <v>12.9154</v>
      </c>
      <c r="Q13" s="66">
        <f t="shared" si="6"/>
        <v>25</v>
      </c>
      <c r="R13" s="65">
        <f>VLOOKUP($A13,'Return Data'!$B$7:$R$2843,16,0)</f>
        <v>11.6465</v>
      </c>
      <c r="S13" s="67">
        <f t="shared" si="7"/>
        <v>27</v>
      </c>
    </row>
    <row r="14" spans="1:20" x14ac:dyDescent="0.3">
      <c r="A14" s="63" t="s">
        <v>963</v>
      </c>
      <c r="B14" s="64">
        <f>VLOOKUP($A14,'Return Data'!$B$7:$R$2843,3,0)</f>
        <v>44341</v>
      </c>
      <c r="C14" s="65">
        <f>VLOOKUP($A14,'Return Data'!$B$7:$R$2843,4,0)</f>
        <v>51.19</v>
      </c>
      <c r="D14" s="65">
        <f>VLOOKUP($A14,'Return Data'!$B$7:$R$2843,10,0)</f>
        <v>1.0063</v>
      </c>
      <c r="E14" s="66">
        <f t="shared" si="0"/>
        <v>19</v>
      </c>
      <c r="F14" s="65">
        <f>VLOOKUP($A14,'Return Data'!$B$7:$R$2843,11,0)</f>
        <v>17.840699999999998</v>
      </c>
      <c r="G14" s="66">
        <f t="shared" si="1"/>
        <v>21</v>
      </c>
      <c r="H14" s="65">
        <f>VLOOKUP($A14,'Return Data'!$B$7:$R$2843,12,0)</f>
        <v>30.520099999999999</v>
      </c>
      <c r="I14" s="66">
        <f t="shared" si="2"/>
        <v>20</v>
      </c>
      <c r="J14" s="65">
        <f>VLOOKUP($A14,'Return Data'!$B$7:$R$2843,13,0)</f>
        <v>66.255300000000005</v>
      </c>
      <c r="K14" s="66">
        <f t="shared" si="3"/>
        <v>12</v>
      </c>
      <c r="L14" s="65">
        <f>VLOOKUP($A14,'Return Data'!$B$7:$R$2843,17,0)</f>
        <v>16.154900000000001</v>
      </c>
      <c r="M14" s="66">
        <f t="shared" si="4"/>
        <v>9</v>
      </c>
      <c r="N14" s="65">
        <f>VLOOKUP($A14,'Return Data'!$B$7:$R$2843,14,0)</f>
        <v>13.433400000000001</v>
      </c>
      <c r="O14" s="66">
        <f t="shared" si="5"/>
        <v>10</v>
      </c>
      <c r="P14" s="65">
        <f>VLOOKUP($A14,'Return Data'!$B$7:$R$2843,15,0)</f>
        <v>15.3287</v>
      </c>
      <c r="Q14" s="66">
        <f t="shared" si="6"/>
        <v>5</v>
      </c>
      <c r="R14" s="65">
        <f>VLOOKUP($A14,'Return Data'!$B$7:$R$2843,16,0)</f>
        <v>14.6007</v>
      </c>
      <c r="S14" s="67">
        <f t="shared" si="7"/>
        <v>13</v>
      </c>
    </row>
    <row r="15" spans="1:20" x14ac:dyDescent="0.3">
      <c r="A15" s="63" t="s">
        <v>965</v>
      </c>
      <c r="B15" s="64">
        <f>VLOOKUP($A15,'Return Data'!$B$7:$R$2843,3,0)</f>
        <v>44341</v>
      </c>
      <c r="C15" s="65">
        <f>VLOOKUP($A15,'Return Data'!$B$7:$R$2843,4,0)</f>
        <v>685.20360000000005</v>
      </c>
      <c r="D15" s="65">
        <f>VLOOKUP($A15,'Return Data'!$B$7:$R$2843,10,0)</f>
        <v>2.7530000000000001</v>
      </c>
      <c r="E15" s="66">
        <f t="shared" si="0"/>
        <v>7</v>
      </c>
      <c r="F15" s="65">
        <f>VLOOKUP($A15,'Return Data'!$B$7:$R$2843,11,0)</f>
        <v>29.478400000000001</v>
      </c>
      <c r="G15" s="66">
        <f t="shared" si="1"/>
        <v>1</v>
      </c>
      <c r="H15" s="65">
        <f>VLOOKUP($A15,'Return Data'!$B$7:$R$2843,12,0)</f>
        <v>46.514000000000003</v>
      </c>
      <c r="I15" s="66">
        <f t="shared" si="2"/>
        <v>1</v>
      </c>
      <c r="J15" s="65">
        <f>VLOOKUP($A15,'Return Data'!$B$7:$R$2843,13,0)</f>
        <v>79.097800000000007</v>
      </c>
      <c r="K15" s="66">
        <f t="shared" si="3"/>
        <v>1</v>
      </c>
      <c r="L15" s="65">
        <f>VLOOKUP($A15,'Return Data'!$B$7:$R$2843,17,0)</f>
        <v>17.4678</v>
      </c>
      <c r="M15" s="66">
        <f t="shared" si="4"/>
        <v>7</v>
      </c>
      <c r="N15" s="65">
        <f>VLOOKUP($A15,'Return Data'!$B$7:$R$2843,14,0)</f>
        <v>13.7148</v>
      </c>
      <c r="O15" s="66">
        <f t="shared" si="5"/>
        <v>9</v>
      </c>
      <c r="P15" s="65">
        <f>VLOOKUP($A15,'Return Data'!$B$7:$R$2843,15,0)</f>
        <v>13.468500000000001</v>
      </c>
      <c r="Q15" s="66">
        <f t="shared" si="6"/>
        <v>24</v>
      </c>
      <c r="R15" s="65">
        <f>VLOOKUP($A15,'Return Data'!$B$7:$R$2843,16,0)</f>
        <v>13.395799999999999</v>
      </c>
      <c r="S15" s="67">
        <f t="shared" si="7"/>
        <v>18</v>
      </c>
    </row>
    <row r="16" spans="1:20" x14ac:dyDescent="0.3">
      <c r="A16" s="63" t="s">
        <v>967</v>
      </c>
      <c r="B16" s="64">
        <f>VLOOKUP($A16,'Return Data'!$B$7:$R$2843,3,0)</f>
        <v>44341</v>
      </c>
      <c r="C16" s="65">
        <f>VLOOKUP($A16,'Return Data'!$B$7:$R$2843,4,0)</f>
        <v>641.50900000000001</v>
      </c>
      <c r="D16" s="65">
        <f>VLOOKUP($A16,'Return Data'!$B$7:$R$2843,10,0)</f>
        <v>0.48130000000000001</v>
      </c>
      <c r="E16" s="66">
        <f t="shared" si="0"/>
        <v>26</v>
      </c>
      <c r="F16" s="65">
        <f>VLOOKUP($A16,'Return Data'!$B$7:$R$2843,11,0)</f>
        <v>25.297699999999999</v>
      </c>
      <c r="G16" s="66">
        <f t="shared" si="1"/>
        <v>4</v>
      </c>
      <c r="H16" s="65">
        <f>VLOOKUP($A16,'Return Data'!$B$7:$R$2843,12,0)</f>
        <v>36.3598</v>
      </c>
      <c r="I16" s="66">
        <f t="shared" si="2"/>
        <v>4</v>
      </c>
      <c r="J16" s="65">
        <f>VLOOKUP($A16,'Return Data'!$B$7:$R$2843,13,0)</f>
        <v>72.521500000000003</v>
      </c>
      <c r="K16" s="66">
        <f t="shared" si="3"/>
        <v>4</v>
      </c>
      <c r="L16" s="65">
        <f>VLOOKUP($A16,'Return Data'!$B$7:$R$2843,17,0)</f>
        <v>9.7479999999999993</v>
      </c>
      <c r="M16" s="66">
        <f t="shared" si="4"/>
        <v>28</v>
      </c>
      <c r="N16" s="65">
        <f>VLOOKUP($A16,'Return Data'!$B$7:$R$2843,14,0)</f>
        <v>11.9108</v>
      </c>
      <c r="O16" s="66">
        <f t="shared" si="5"/>
        <v>21</v>
      </c>
      <c r="P16" s="65">
        <f>VLOOKUP($A16,'Return Data'!$B$7:$R$2843,15,0)</f>
        <v>14.683299999999999</v>
      </c>
      <c r="Q16" s="66">
        <f t="shared" si="6"/>
        <v>11</v>
      </c>
      <c r="R16" s="65">
        <f>VLOOKUP($A16,'Return Data'!$B$7:$R$2843,16,0)</f>
        <v>13.205500000000001</v>
      </c>
      <c r="S16" s="67">
        <f t="shared" si="7"/>
        <v>19</v>
      </c>
    </row>
    <row r="17" spans="1:19" x14ac:dyDescent="0.3">
      <c r="A17" s="63" t="s">
        <v>969</v>
      </c>
      <c r="B17" s="64">
        <f>VLOOKUP($A17,'Return Data'!$B$7:$R$2843,3,0)</f>
        <v>44341</v>
      </c>
      <c r="C17" s="65">
        <f>VLOOKUP($A17,'Return Data'!$B$7:$R$2843,4,0)</f>
        <v>298.14170000000001</v>
      </c>
      <c r="D17" s="65">
        <f>VLOOKUP($A17,'Return Data'!$B$7:$R$2843,10,0)</f>
        <v>-0.33839999999999998</v>
      </c>
      <c r="E17" s="66">
        <f t="shared" si="0"/>
        <v>29</v>
      </c>
      <c r="F17" s="65">
        <f>VLOOKUP($A17,'Return Data'!$B$7:$R$2843,11,0)</f>
        <v>17.258199999999999</v>
      </c>
      <c r="G17" s="66">
        <f t="shared" si="1"/>
        <v>24</v>
      </c>
      <c r="H17" s="65">
        <f>VLOOKUP($A17,'Return Data'!$B$7:$R$2843,12,0)</f>
        <v>31.655899999999999</v>
      </c>
      <c r="I17" s="66">
        <f t="shared" si="2"/>
        <v>16</v>
      </c>
      <c r="J17" s="65">
        <f>VLOOKUP($A17,'Return Data'!$B$7:$R$2843,13,0)</f>
        <v>63.1143</v>
      </c>
      <c r="K17" s="66">
        <f t="shared" si="3"/>
        <v>18</v>
      </c>
      <c r="L17" s="65">
        <f>VLOOKUP($A17,'Return Data'!$B$7:$R$2843,17,0)</f>
        <v>14.991</v>
      </c>
      <c r="M17" s="66">
        <f t="shared" si="4"/>
        <v>16</v>
      </c>
      <c r="N17" s="65">
        <f>VLOOKUP($A17,'Return Data'!$B$7:$R$2843,14,0)</f>
        <v>12.4498</v>
      </c>
      <c r="O17" s="66">
        <f t="shared" si="5"/>
        <v>17</v>
      </c>
      <c r="P17" s="65">
        <f>VLOOKUP($A17,'Return Data'!$B$7:$R$2843,15,0)</f>
        <v>14.6465</v>
      </c>
      <c r="Q17" s="66">
        <f t="shared" si="6"/>
        <v>12</v>
      </c>
      <c r="R17" s="65">
        <f>VLOOKUP($A17,'Return Data'!$B$7:$R$2843,16,0)</f>
        <v>12.9497</v>
      </c>
      <c r="S17" s="67">
        <f t="shared" si="7"/>
        <v>22</v>
      </c>
    </row>
    <row r="18" spans="1:19" x14ac:dyDescent="0.3">
      <c r="A18" s="63" t="s">
        <v>971</v>
      </c>
      <c r="B18" s="64">
        <f>VLOOKUP($A18,'Return Data'!$B$7:$R$2843,3,0)</f>
        <v>44341</v>
      </c>
      <c r="C18" s="65">
        <f>VLOOKUP($A18,'Return Data'!$B$7:$R$2843,4,0)</f>
        <v>60.04</v>
      </c>
      <c r="D18" s="65">
        <f>VLOOKUP($A18,'Return Data'!$B$7:$R$2843,10,0)</f>
        <v>1.2307999999999999</v>
      </c>
      <c r="E18" s="66">
        <f t="shared" si="0"/>
        <v>16</v>
      </c>
      <c r="F18" s="65">
        <f>VLOOKUP($A18,'Return Data'!$B$7:$R$2843,11,0)</f>
        <v>21.121600000000001</v>
      </c>
      <c r="G18" s="66">
        <f t="shared" si="1"/>
        <v>6</v>
      </c>
      <c r="H18" s="65">
        <f>VLOOKUP($A18,'Return Data'!$B$7:$R$2843,12,0)</f>
        <v>33.0379</v>
      </c>
      <c r="I18" s="66">
        <f t="shared" si="2"/>
        <v>12</v>
      </c>
      <c r="J18" s="65">
        <f>VLOOKUP($A18,'Return Data'!$B$7:$R$2843,13,0)</f>
        <v>65.947999999999993</v>
      </c>
      <c r="K18" s="66">
        <f t="shared" si="3"/>
        <v>14</v>
      </c>
      <c r="L18" s="65">
        <f>VLOOKUP($A18,'Return Data'!$B$7:$R$2843,17,0)</f>
        <v>14.866400000000001</v>
      </c>
      <c r="M18" s="66">
        <f t="shared" si="4"/>
        <v>18</v>
      </c>
      <c r="N18" s="65">
        <f>VLOOKUP($A18,'Return Data'!$B$7:$R$2843,14,0)</f>
        <v>12.637600000000001</v>
      </c>
      <c r="O18" s="66">
        <f t="shared" si="5"/>
        <v>16</v>
      </c>
      <c r="P18" s="65">
        <f>VLOOKUP($A18,'Return Data'!$B$7:$R$2843,15,0)</f>
        <v>15.459300000000001</v>
      </c>
      <c r="Q18" s="66">
        <f t="shared" si="6"/>
        <v>4</v>
      </c>
      <c r="R18" s="65">
        <f>VLOOKUP($A18,'Return Data'!$B$7:$R$2843,16,0)</f>
        <v>15.007400000000001</v>
      </c>
      <c r="S18" s="67">
        <f t="shared" si="7"/>
        <v>8</v>
      </c>
    </row>
    <row r="19" spans="1:19" x14ac:dyDescent="0.3">
      <c r="A19" s="63" t="s">
        <v>973</v>
      </c>
      <c r="B19" s="64">
        <f>VLOOKUP($A19,'Return Data'!$B$7:$R$2843,3,0)</f>
        <v>44341</v>
      </c>
      <c r="C19" s="65">
        <f>VLOOKUP($A19,'Return Data'!$B$7:$R$2843,4,0)</f>
        <v>36.590000000000003</v>
      </c>
      <c r="D19" s="65">
        <f>VLOOKUP($A19,'Return Data'!$B$7:$R$2843,10,0)</f>
        <v>3.2740999999999998</v>
      </c>
      <c r="E19" s="66">
        <f t="shared" si="0"/>
        <v>2</v>
      </c>
      <c r="F19" s="65">
        <f>VLOOKUP($A19,'Return Data'!$B$7:$R$2843,11,0)</f>
        <v>21.1188</v>
      </c>
      <c r="G19" s="66">
        <f t="shared" si="1"/>
        <v>7</v>
      </c>
      <c r="H19" s="65">
        <f>VLOOKUP($A19,'Return Data'!$B$7:$R$2843,12,0)</f>
        <v>34.5715</v>
      </c>
      <c r="I19" s="66">
        <f t="shared" si="2"/>
        <v>7</v>
      </c>
      <c r="J19" s="65">
        <f>VLOOKUP($A19,'Return Data'!$B$7:$R$2843,13,0)</f>
        <v>66.469499999999996</v>
      </c>
      <c r="K19" s="66">
        <f t="shared" si="3"/>
        <v>11</v>
      </c>
      <c r="L19" s="65">
        <f>VLOOKUP($A19,'Return Data'!$B$7:$R$2843,17,0)</f>
        <v>18.825600000000001</v>
      </c>
      <c r="M19" s="66">
        <f t="shared" si="4"/>
        <v>2</v>
      </c>
      <c r="N19" s="65">
        <f>VLOOKUP($A19,'Return Data'!$B$7:$R$2843,14,0)</f>
        <v>13.9975</v>
      </c>
      <c r="O19" s="66">
        <f t="shared" si="5"/>
        <v>6</v>
      </c>
      <c r="P19" s="65">
        <f>VLOOKUP($A19,'Return Data'!$B$7:$R$2843,15,0)</f>
        <v>14.2012</v>
      </c>
      <c r="Q19" s="66">
        <f t="shared" si="6"/>
        <v>16</v>
      </c>
      <c r="R19" s="65">
        <f>VLOOKUP($A19,'Return Data'!$B$7:$R$2843,16,0)</f>
        <v>14.0357</v>
      </c>
      <c r="S19" s="67">
        <f t="shared" si="7"/>
        <v>15</v>
      </c>
    </row>
    <row r="20" spans="1:19" x14ac:dyDescent="0.3">
      <c r="A20" s="63" t="s">
        <v>974</v>
      </c>
      <c r="B20" s="64">
        <f>VLOOKUP($A20,'Return Data'!$B$7:$R$2843,3,0)</f>
        <v>44341</v>
      </c>
      <c r="C20" s="65">
        <f>VLOOKUP($A20,'Return Data'!$B$7:$R$2843,4,0)</f>
        <v>46.77</v>
      </c>
      <c r="D20" s="65">
        <f>VLOOKUP($A20,'Return Data'!$B$7:$R$2843,10,0)</f>
        <v>0.66720000000000002</v>
      </c>
      <c r="E20" s="66">
        <f t="shared" si="0"/>
        <v>22</v>
      </c>
      <c r="F20" s="65">
        <f>VLOOKUP($A20,'Return Data'!$B$7:$R$2843,11,0)</f>
        <v>17.453499999999998</v>
      </c>
      <c r="G20" s="66">
        <f t="shared" si="1"/>
        <v>23</v>
      </c>
      <c r="H20" s="65">
        <f>VLOOKUP($A20,'Return Data'!$B$7:$R$2843,12,0)</f>
        <v>27.0579</v>
      </c>
      <c r="I20" s="66">
        <f t="shared" si="2"/>
        <v>27</v>
      </c>
      <c r="J20" s="65">
        <f>VLOOKUP($A20,'Return Data'!$B$7:$R$2843,13,0)</f>
        <v>57.793500000000002</v>
      </c>
      <c r="K20" s="66">
        <f t="shared" si="3"/>
        <v>23</v>
      </c>
      <c r="L20" s="65">
        <f>VLOOKUP($A20,'Return Data'!$B$7:$R$2843,17,0)</f>
        <v>15.2242</v>
      </c>
      <c r="M20" s="66">
        <f t="shared" si="4"/>
        <v>15</v>
      </c>
      <c r="N20" s="65">
        <f>VLOOKUP($A20,'Return Data'!$B$7:$R$2843,14,0)</f>
        <v>12.347799999999999</v>
      </c>
      <c r="O20" s="66">
        <f t="shared" si="5"/>
        <v>19</v>
      </c>
      <c r="P20" s="65">
        <f>VLOOKUP($A20,'Return Data'!$B$7:$R$2843,15,0)</f>
        <v>14.7486</v>
      </c>
      <c r="Q20" s="66">
        <f t="shared" si="6"/>
        <v>9</v>
      </c>
      <c r="R20" s="65">
        <f>VLOOKUP($A20,'Return Data'!$B$7:$R$2843,16,0)</f>
        <v>12.642799999999999</v>
      </c>
      <c r="S20" s="67">
        <f t="shared" si="7"/>
        <v>23</v>
      </c>
    </row>
    <row r="21" spans="1:19" x14ac:dyDescent="0.3">
      <c r="A21" s="63" t="s">
        <v>977</v>
      </c>
      <c r="B21" s="64">
        <f>VLOOKUP($A21,'Return Data'!$B$7:$R$2843,3,0)</f>
        <v>44341</v>
      </c>
      <c r="C21" s="65">
        <f>VLOOKUP($A21,'Return Data'!$B$7:$R$2843,4,0)</f>
        <v>28.86</v>
      </c>
      <c r="D21" s="65">
        <f>VLOOKUP($A21,'Return Data'!$B$7:$R$2843,10,0)</f>
        <v>3.4700000000000002E-2</v>
      </c>
      <c r="E21" s="66">
        <f t="shared" si="0"/>
        <v>28</v>
      </c>
      <c r="F21" s="65">
        <f>VLOOKUP($A21,'Return Data'!$B$7:$R$2843,11,0)</f>
        <v>12.1648</v>
      </c>
      <c r="G21" s="66">
        <f t="shared" si="1"/>
        <v>28</v>
      </c>
      <c r="H21" s="65">
        <f>VLOOKUP($A21,'Return Data'!$B$7:$R$2843,12,0)</f>
        <v>24.9892</v>
      </c>
      <c r="I21" s="66">
        <f t="shared" si="2"/>
        <v>28</v>
      </c>
      <c r="J21" s="65">
        <f>VLOOKUP($A21,'Return Data'!$B$7:$R$2843,13,0)</f>
        <v>57.532800000000002</v>
      </c>
      <c r="K21" s="66">
        <f t="shared" si="3"/>
        <v>24</v>
      </c>
      <c r="L21" s="65">
        <f>VLOOKUP($A21,'Return Data'!$B$7:$R$2843,17,0)</f>
        <v>9.8364999999999991</v>
      </c>
      <c r="M21" s="66">
        <f t="shared" si="4"/>
        <v>27</v>
      </c>
      <c r="N21" s="65">
        <f>VLOOKUP($A21,'Return Data'!$B$7:$R$2843,14,0)</f>
        <v>9.9954000000000001</v>
      </c>
      <c r="O21" s="66">
        <f t="shared" si="5"/>
        <v>27</v>
      </c>
      <c r="P21" s="65">
        <f>VLOOKUP($A21,'Return Data'!$B$7:$R$2843,15,0)</f>
        <v>13.524800000000001</v>
      </c>
      <c r="Q21" s="66">
        <f t="shared" si="6"/>
        <v>23</v>
      </c>
      <c r="R21" s="65">
        <f>VLOOKUP($A21,'Return Data'!$B$7:$R$2843,16,0)</f>
        <v>12.525499999999999</v>
      </c>
      <c r="S21" s="67">
        <f t="shared" si="7"/>
        <v>24</v>
      </c>
    </row>
    <row r="22" spans="1:19" x14ac:dyDescent="0.3">
      <c r="A22" s="63" t="s">
        <v>979</v>
      </c>
      <c r="B22" s="64">
        <f>VLOOKUP($A22,'Return Data'!$B$7:$R$2843,3,0)</f>
        <v>44341</v>
      </c>
      <c r="C22" s="65">
        <f>VLOOKUP($A22,'Return Data'!$B$7:$R$2843,4,0)</f>
        <v>42.4</v>
      </c>
      <c r="D22" s="65">
        <f>VLOOKUP($A22,'Return Data'!$B$7:$R$2843,10,0)</f>
        <v>3.1379000000000001</v>
      </c>
      <c r="E22" s="66">
        <f t="shared" si="0"/>
        <v>3</v>
      </c>
      <c r="F22" s="65">
        <f>VLOOKUP($A22,'Return Data'!$B$7:$R$2843,11,0)</f>
        <v>19.503900000000002</v>
      </c>
      <c r="G22" s="66">
        <f t="shared" si="1"/>
        <v>14</v>
      </c>
      <c r="H22" s="65">
        <f>VLOOKUP($A22,'Return Data'!$B$7:$R$2843,12,0)</f>
        <v>29.150200000000002</v>
      </c>
      <c r="I22" s="66">
        <f t="shared" si="2"/>
        <v>25</v>
      </c>
      <c r="J22" s="65">
        <f>VLOOKUP($A22,'Return Data'!$B$7:$R$2843,13,0)</f>
        <v>58.386299999999999</v>
      </c>
      <c r="K22" s="66">
        <f t="shared" si="3"/>
        <v>22</v>
      </c>
      <c r="L22" s="65">
        <f>VLOOKUP($A22,'Return Data'!$B$7:$R$2843,17,0)</f>
        <v>15.6607</v>
      </c>
      <c r="M22" s="66">
        <f t="shared" si="4"/>
        <v>12</v>
      </c>
      <c r="N22" s="65">
        <f>VLOOKUP($A22,'Return Data'!$B$7:$R$2843,14,0)</f>
        <v>12.943</v>
      </c>
      <c r="O22" s="66">
        <f t="shared" si="5"/>
        <v>13</v>
      </c>
      <c r="P22" s="65">
        <f>VLOOKUP($A22,'Return Data'!$B$7:$R$2843,15,0)</f>
        <v>14.475199999999999</v>
      </c>
      <c r="Q22" s="66">
        <f t="shared" si="6"/>
        <v>13</v>
      </c>
      <c r="R22" s="65">
        <f>VLOOKUP($A22,'Return Data'!$B$7:$R$2843,16,0)</f>
        <v>15.091200000000001</v>
      </c>
      <c r="S22" s="67">
        <f t="shared" si="7"/>
        <v>7</v>
      </c>
    </row>
    <row r="23" spans="1:19" x14ac:dyDescent="0.3">
      <c r="A23" s="63" t="s">
        <v>981</v>
      </c>
      <c r="B23" s="64">
        <f>VLOOKUP($A23,'Return Data'!$B$7:$R$2843,3,0)</f>
        <v>44341</v>
      </c>
      <c r="C23" s="65">
        <f>VLOOKUP($A23,'Return Data'!$B$7:$R$2843,4,0)</f>
        <v>92.884100000000004</v>
      </c>
      <c r="D23" s="65">
        <f>VLOOKUP($A23,'Return Data'!$B$7:$R$2843,10,0)</f>
        <v>0.58760000000000001</v>
      </c>
      <c r="E23" s="66">
        <f t="shared" si="0"/>
        <v>24</v>
      </c>
      <c r="F23" s="65">
        <f>VLOOKUP($A23,'Return Data'!$B$7:$R$2843,11,0)</f>
        <v>12.070600000000001</v>
      </c>
      <c r="G23" s="66">
        <f t="shared" si="1"/>
        <v>29</v>
      </c>
      <c r="H23" s="65">
        <f>VLOOKUP($A23,'Return Data'!$B$7:$R$2843,12,0)</f>
        <v>21.273199999999999</v>
      </c>
      <c r="I23" s="66">
        <f t="shared" si="2"/>
        <v>29</v>
      </c>
      <c r="J23" s="65">
        <f>VLOOKUP($A23,'Return Data'!$B$7:$R$2843,13,0)</f>
        <v>42.5486</v>
      </c>
      <c r="K23" s="66">
        <f t="shared" si="3"/>
        <v>29</v>
      </c>
      <c r="L23" s="65">
        <f>VLOOKUP($A23,'Return Data'!$B$7:$R$2843,17,0)</f>
        <v>13.539199999999999</v>
      </c>
      <c r="M23" s="66">
        <f t="shared" si="4"/>
        <v>23</v>
      </c>
      <c r="N23" s="65">
        <f>VLOOKUP($A23,'Return Data'!$B$7:$R$2843,14,0)</f>
        <v>10.9834</v>
      </c>
      <c r="O23" s="66">
        <f t="shared" si="5"/>
        <v>25</v>
      </c>
      <c r="P23" s="65">
        <f>VLOOKUP($A23,'Return Data'!$B$7:$R$2843,15,0)</f>
        <v>11.4566</v>
      </c>
      <c r="Q23" s="66">
        <f t="shared" si="6"/>
        <v>26</v>
      </c>
      <c r="R23" s="65">
        <f>VLOOKUP($A23,'Return Data'!$B$7:$R$2843,16,0)</f>
        <v>11.873799999999999</v>
      </c>
      <c r="S23" s="67">
        <f t="shared" si="7"/>
        <v>25</v>
      </c>
    </row>
    <row r="24" spans="1:19" x14ac:dyDescent="0.3">
      <c r="A24" s="63" t="s">
        <v>1914</v>
      </c>
      <c r="B24" s="64">
        <f>VLOOKUP($A24,'Return Data'!$B$7:$R$2843,3,0)</f>
        <v>44341</v>
      </c>
      <c r="C24" s="65">
        <f>VLOOKUP($A24,'Return Data'!$B$7:$R$2843,4,0)</f>
        <v>355.565</v>
      </c>
      <c r="D24" s="65">
        <f>VLOOKUP($A24,'Return Data'!$B$7:$R$2843,10,0)</f>
        <v>2.2751999999999999</v>
      </c>
      <c r="E24" s="66">
        <f t="shared" si="0"/>
        <v>9</v>
      </c>
      <c r="F24" s="65">
        <f>VLOOKUP($A24,'Return Data'!$B$7:$R$2843,11,0)</f>
        <v>20.443999999999999</v>
      </c>
      <c r="G24" s="66">
        <f t="shared" si="1"/>
        <v>10</v>
      </c>
      <c r="H24" s="65">
        <f>VLOOKUP($A24,'Return Data'!$B$7:$R$2843,12,0)</f>
        <v>34.203299999999999</v>
      </c>
      <c r="I24" s="66">
        <f t="shared" si="2"/>
        <v>9</v>
      </c>
      <c r="J24" s="65">
        <f>VLOOKUP($A24,'Return Data'!$B$7:$R$2843,13,0)</f>
        <v>70.661600000000007</v>
      </c>
      <c r="K24" s="66">
        <f t="shared" si="3"/>
        <v>6</v>
      </c>
      <c r="L24" s="65">
        <f>VLOOKUP($A24,'Return Data'!$B$7:$R$2843,17,0)</f>
        <v>18.279299999999999</v>
      </c>
      <c r="M24" s="66">
        <f t="shared" si="4"/>
        <v>3</v>
      </c>
      <c r="N24" s="65">
        <f>VLOOKUP($A24,'Return Data'!$B$7:$R$2843,14,0)</f>
        <v>15.009499999999999</v>
      </c>
      <c r="O24" s="66">
        <f t="shared" si="5"/>
        <v>3</v>
      </c>
      <c r="P24" s="65">
        <f>VLOOKUP($A24,'Return Data'!$B$7:$R$2843,15,0)</f>
        <v>15.1617</v>
      </c>
      <c r="Q24" s="66">
        <f t="shared" si="6"/>
        <v>6</v>
      </c>
      <c r="R24" s="65">
        <f>VLOOKUP($A24,'Return Data'!$B$7:$R$2843,16,0)</f>
        <v>14.8529</v>
      </c>
      <c r="S24" s="67">
        <f t="shared" si="7"/>
        <v>9</v>
      </c>
    </row>
    <row r="25" spans="1:19" x14ac:dyDescent="0.3">
      <c r="A25" s="63" t="s">
        <v>982</v>
      </c>
      <c r="B25" s="64">
        <f>VLOOKUP($A25,'Return Data'!$B$7:$R$2843,3,0)</f>
        <v>44341</v>
      </c>
      <c r="C25" s="65">
        <f>VLOOKUP($A25,'Return Data'!$B$7:$R$2843,4,0)</f>
        <v>38.072000000000003</v>
      </c>
      <c r="D25" s="65">
        <f>VLOOKUP($A25,'Return Data'!$B$7:$R$2843,10,0)</f>
        <v>1.5931</v>
      </c>
      <c r="E25" s="66">
        <f t="shared" si="0"/>
        <v>13</v>
      </c>
      <c r="F25" s="65">
        <f>VLOOKUP($A25,'Return Data'!$B$7:$R$2843,11,0)</f>
        <v>19.3218</v>
      </c>
      <c r="G25" s="66">
        <f t="shared" si="1"/>
        <v>15</v>
      </c>
      <c r="H25" s="65">
        <f>VLOOKUP($A25,'Return Data'!$B$7:$R$2843,12,0)</f>
        <v>31.2013</v>
      </c>
      <c r="I25" s="66">
        <f t="shared" si="2"/>
        <v>18</v>
      </c>
      <c r="J25" s="65">
        <f>VLOOKUP($A25,'Return Data'!$B$7:$R$2843,13,0)</f>
        <v>60.7363</v>
      </c>
      <c r="K25" s="66">
        <f t="shared" si="3"/>
        <v>21</v>
      </c>
      <c r="L25" s="65">
        <f>VLOOKUP($A25,'Return Data'!$B$7:$R$2843,17,0)</f>
        <v>13.771800000000001</v>
      </c>
      <c r="M25" s="66">
        <f t="shared" si="4"/>
        <v>22</v>
      </c>
      <c r="N25" s="65">
        <f>VLOOKUP($A25,'Return Data'!$B$7:$R$2843,14,0)</f>
        <v>12.4238</v>
      </c>
      <c r="O25" s="66">
        <f t="shared" si="5"/>
        <v>18</v>
      </c>
      <c r="P25" s="65">
        <f>VLOOKUP($A25,'Return Data'!$B$7:$R$2843,15,0)</f>
        <v>13.8042</v>
      </c>
      <c r="Q25" s="66">
        <f t="shared" si="6"/>
        <v>19</v>
      </c>
      <c r="R25" s="65">
        <f>VLOOKUP($A25,'Return Data'!$B$7:$R$2843,16,0)</f>
        <v>13.6744</v>
      </c>
      <c r="S25" s="67">
        <f t="shared" si="7"/>
        <v>16</v>
      </c>
    </row>
    <row r="26" spans="1:19" x14ac:dyDescent="0.3">
      <c r="A26" s="63" t="s">
        <v>985</v>
      </c>
      <c r="B26" s="64">
        <f>VLOOKUP($A26,'Return Data'!$B$7:$R$2843,3,0)</f>
        <v>44341</v>
      </c>
      <c r="C26" s="65">
        <f>VLOOKUP($A26,'Return Data'!$B$7:$R$2843,4,0)</f>
        <v>37.930399999999999</v>
      </c>
      <c r="D26" s="65">
        <f>VLOOKUP($A26,'Return Data'!$B$7:$R$2843,10,0)</f>
        <v>1.4499</v>
      </c>
      <c r="E26" s="66">
        <f t="shared" si="0"/>
        <v>15</v>
      </c>
      <c r="F26" s="65">
        <f>VLOOKUP($A26,'Return Data'!$B$7:$R$2843,11,0)</f>
        <v>15.7021</v>
      </c>
      <c r="G26" s="66">
        <f t="shared" si="1"/>
        <v>26</v>
      </c>
      <c r="H26" s="65">
        <f>VLOOKUP($A26,'Return Data'!$B$7:$R$2843,12,0)</f>
        <v>29.339600000000001</v>
      </c>
      <c r="I26" s="66">
        <f t="shared" si="2"/>
        <v>24</v>
      </c>
      <c r="J26" s="65">
        <f>VLOOKUP($A26,'Return Data'!$B$7:$R$2843,13,0)</f>
        <v>55.200600000000001</v>
      </c>
      <c r="K26" s="66">
        <f t="shared" si="3"/>
        <v>27</v>
      </c>
      <c r="L26" s="65">
        <f>VLOOKUP($A26,'Return Data'!$B$7:$R$2843,17,0)</f>
        <v>15.3887</v>
      </c>
      <c r="M26" s="66">
        <f t="shared" si="4"/>
        <v>14</v>
      </c>
      <c r="N26" s="65">
        <f>VLOOKUP($A26,'Return Data'!$B$7:$R$2843,14,0)</f>
        <v>13.0632</v>
      </c>
      <c r="O26" s="66">
        <f t="shared" si="5"/>
        <v>12</v>
      </c>
      <c r="P26" s="65">
        <f>VLOOKUP($A26,'Return Data'!$B$7:$R$2843,15,0)</f>
        <v>13.702299999999999</v>
      </c>
      <c r="Q26" s="66">
        <f t="shared" si="6"/>
        <v>22</v>
      </c>
      <c r="R26" s="65">
        <f>VLOOKUP($A26,'Return Data'!$B$7:$R$2843,16,0)</f>
        <v>13.1678</v>
      </c>
      <c r="S26" s="67">
        <f t="shared" si="7"/>
        <v>20</v>
      </c>
    </row>
    <row r="27" spans="1:19" x14ac:dyDescent="0.3">
      <c r="A27" s="63" t="s">
        <v>986</v>
      </c>
      <c r="B27" s="64">
        <f>VLOOKUP($A27,'Return Data'!$B$7:$R$2843,3,0)</f>
        <v>44341</v>
      </c>
      <c r="C27" s="65">
        <f>VLOOKUP($A27,'Return Data'!$B$7:$R$2843,4,0)</f>
        <v>14.307499999999999</v>
      </c>
      <c r="D27" s="65">
        <f>VLOOKUP($A27,'Return Data'!$B$7:$R$2843,10,0)</f>
        <v>2.7749000000000001</v>
      </c>
      <c r="E27" s="66">
        <f t="shared" si="0"/>
        <v>6</v>
      </c>
      <c r="F27" s="65">
        <f>VLOOKUP($A27,'Return Data'!$B$7:$R$2843,11,0)</f>
        <v>24.864699999999999</v>
      </c>
      <c r="G27" s="66">
        <f t="shared" si="1"/>
        <v>5</v>
      </c>
      <c r="H27" s="65">
        <f>VLOOKUP($A27,'Return Data'!$B$7:$R$2843,12,0)</f>
        <v>39.845999999999997</v>
      </c>
      <c r="I27" s="66">
        <f t="shared" si="2"/>
        <v>2</v>
      </c>
      <c r="J27" s="65">
        <f>VLOOKUP($A27,'Return Data'!$B$7:$R$2843,13,0)</f>
        <v>68.909700000000001</v>
      </c>
      <c r="K27" s="66">
        <f t="shared" si="3"/>
        <v>9</v>
      </c>
      <c r="L27" s="65">
        <f>VLOOKUP($A27,'Return Data'!$B$7:$R$2843,17,0)</f>
        <v>17.448</v>
      </c>
      <c r="M27" s="66">
        <f t="shared" si="4"/>
        <v>8</v>
      </c>
      <c r="N27" s="65"/>
      <c r="O27" s="66"/>
      <c r="P27" s="65"/>
      <c r="Q27" s="66"/>
      <c r="R27" s="65">
        <f>VLOOKUP($A27,'Return Data'!$B$7:$R$2843,16,0)</f>
        <v>17.706099999999999</v>
      </c>
      <c r="S27" s="67">
        <f t="shared" si="7"/>
        <v>1</v>
      </c>
    </row>
    <row r="28" spans="1:19" x14ac:dyDescent="0.3">
      <c r="A28" s="63" t="s">
        <v>988</v>
      </c>
      <c r="B28" s="64">
        <f>VLOOKUP($A28,'Return Data'!$B$7:$R$2843,3,0)</f>
        <v>44341</v>
      </c>
      <c r="C28" s="65">
        <f>VLOOKUP($A28,'Return Data'!$B$7:$R$2843,4,0)</f>
        <v>73.287000000000006</v>
      </c>
      <c r="D28" s="65">
        <f>VLOOKUP($A28,'Return Data'!$B$7:$R$2843,10,0)</f>
        <v>1.0130999999999999</v>
      </c>
      <c r="E28" s="66">
        <f t="shared" si="0"/>
        <v>18</v>
      </c>
      <c r="F28" s="65">
        <f>VLOOKUP($A28,'Return Data'!$B$7:$R$2843,11,0)</f>
        <v>19.014900000000001</v>
      </c>
      <c r="G28" s="66">
        <f t="shared" si="1"/>
        <v>18</v>
      </c>
      <c r="H28" s="65">
        <f>VLOOKUP($A28,'Return Data'!$B$7:$R$2843,12,0)</f>
        <v>29.980699999999999</v>
      </c>
      <c r="I28" s="66">
        <f t="shared" si="2"/>
        <v>21</v>
      </c>
      <c r="J28" s="65">
        <f>VLOOKUP($A28,'Return Data'!$B$7:$R$2843,13,0)</f>
        <v>70.169700000000006</v>
      </c>
      <c r="K28" s="66">
        <f t="shared" si="3"/>
        <v>7</v>
      </c>
      <c r="L28" s="65">
        <f>VLOOKUP($A28,'Return Data'!$B$7:$R$2843,17,0)</f>
        <v>15.427</v>
      </c>
      <c r="M28" s="66">
        <f t="shared" si="4"/>
        <v>13</v>
      </c>
      <c r="N28" s="65">
        <f>VLOOKUP($A28,'Return Data'!$B$7:$R$2843,14,0)</f>
        <v>14.721399999999999</v>
      </c>
      <c r="O28" s="66">
        <f t="shared" ref="O28:O36" si="8">RANK(N28,N$8:N$36,0)</f>
        <v>5</v>
      </c>
      <c r="P28" s="65">
        <f>VLOOKUP($A28,'Return Data'!$B$7:$R$2843,15,0)</f>
        <v>17.164899999999999</v>
      </c>
      <c r="Q28" s="66">
        <f t="shared" ref="Q28:Q36" si="9">RANK(P28,P$8:P$36,0)</f>
        <v>3</v>
      </c>
      <c r="R28" s="65">
        <f>VLOOKUP($A28,'Return Data'!$B$7:$R$2843,16,0)</f>
        <v>17.572500000000002</v>
      </c>
      <c r="S28" s="67">
        <f t="shared" si="7"/>
        <v>2</v>
      </c>
    </row>
    <row r="29" spans="1:19" x14ac:dyDescent="0.3">
      <c r="A29" s="63" t="s">
        <v>2024</v>
      </c>
      <c r="B29" s="64">
        <f>VLOOKUP($A29,'Return Data'!$B$7:$R$2843,3,0)</f>
        <v>44341</v>
      </c>
      <c r="C29" s="65">
        <f>VLOOKUP($A29,'Return Data'!$B$7:$R$2843,4,0)</f>
        <v>33.313899999999997</v>
      </c>
      <c r="D29" s="65">
        <f>VLOOKUP($A29,'Return Data'!$B$7:$R$2843,10,0)</f>
        <v>0.52690000000000003</v>
      </c>
      <c r="E29" s="66">
        <f t="shared" si="0"/>
        <v>25</v>
      </c>
      <c r="F29" s="65">
        <f>VLOOKUP($A29,'Return Data'!$B$7:$R$2843,11,0)</f>
        <v>19.9468</v>
      </c>
      <c r="G29" s="66">
        <f t="shared" si="1"/>
        <v>13</v>
      </c>
      <c r="H29" s="65">
        <f>VLOOKUP($A29,'Return Data'!$B$7:$R$2843,12,0)</f>
        <v>32.2363</v>
      </c>
      <c r="I29" s="66">
        <f t="shared" si="2"/>
        <v>13</v>
      </c>
      <c r="J29" s="65">
        <f>VLOOKUP($A29,'Return Data'!$B$7:$R$2843,13,0)</f>
        <v>64.871300000000005</v>
      </c>
      <c r="K29" s="66">
        <f t="shared" si="3"/>
        <v>15</v>
      </c>
      <c r="L29" s="65">
        <f>VLOOKUP($A29,'Return Data'!$B$7:$R$2843,17,0)</f>
        <v>14.081899999999999</v>
      </c>
      <c r="M29" s="66">
        <f t="shared" si="4"/>
        <v>20</v>
      </c>
      <c r="N29" s="65">
        <f>VLOOKUP($A29,'Return Data'!$B$7:$R$2843,14,0)</f>
        <v>12.1349</v>
      </c>
      <c r="O29" s="66">
        <f t="shared" si="8"/>
        <v>20</v>
      </c>
      <c r="P29" s="65">
        <f>VLOOKUP($A29,'Return Data'!$B$7:$R$2843,15,0)</f>
        <v>13.794600000000001</v>
      </c>
      <c r="Q29" s="66">
        <f t="shared" si="9"/>
        <v>20</v>
      </c>
      <c r="R29" s="65">
        <f>VLOOKUP($A29,'Return Data'!$B$7:$R$2843,16,0)</f>
        <v>13.1023</v>
      </c>
      <c r="S29" s="67">
        <f t="shared" si="7"/>
        <v>21</v>
      </c>
    </row>
    <row r="30" spans="1:19" x14ac:dyDescent="0.3">
      <c r="A30" s="63" t="s">
        <v>991</v>
      </c>
      <c r="B30" s="64">
        <f>VLOOKUP($A30,'Return Data'!$B$7:$R$2843,3,0)</f>
        <v>44341</v>
      </c>
      <c r="C30" s="65">
        <f>VLOOKUP($A30,'Return Data'!$B$7:$R$2843,4,0)</f>
        <v>45.9345</v>
      </c>
      <c r="D30" s="65">
        <f>VLOOKUP($A30,'Return Data'!$B$7:$R$2843,10,0)</f>
        <v>1.0186999999999999</v>
      </c>
      <c r="E30" s="66">
        <f t="shared" si="0"/>
        <v>17</v>
      </c>
      <c r="F30" s="65">
        <f>VLOOKUP($A30,'Return Data'!$B$7:$R$2843,11,0)</f>
        <v>26.216899999999999</v>
      </c>
      <c r="G30" s="66">
        <f t="shared" si="1"/>
        <v>2</v>
      </c>
      <c r="H30" s="65">
        <f>VLOOKUP($A30,'Return Data'!$B$7:$R$2843,12,0)</f>
        <v>34.866199999999999</v>
      </c>
      <c r="I30" s="66">
        <f t="shared" si="2"/>
        <v>6</v>
      </c>
      <c r="J30" s="65">
        <f>VLOOKUP($A30,'Return Data'!$B$7:$R$2843,13,0)</f>
        <v>74.986599999999996</v>
      </c>
      <c r="K30" s="66">
        <f t="shared" si="3"/>
        <v>2</v>
      </c>
      <c r="L30" s="65">
        <f>VLOOKUP($A30,'Return Data'!$B$7:$R$2843,17,0)</f>
        <v>9.3041</v>
      </c>
      <c r="M30" s="66">
        <f t="shared" si="4"/>
        <v>29</v>
      </c>
      <c r="N30" s="65">
        <f>VLOOKUP($A30,'Return Data'!$B$7:$R$2843,14,0)</f>
        <v>11.4209</v>
      </c>
      <c r="O30" s="66">
        <f t="shared" si="8"/>
        <v>24</v>
      </c>
      <c r="P30" s="65">
        <f>VLOOKUP($A30,'Return Data'!$B$7:$R$2843,15,0)</f>
        <v>15.0634</v>
      </c>
      <c r="Q30" s="66">
        <f t="shared" si="9"/>
        <v>7</v>
      </c>
      <c r="R30" s="65">
        <f>VLOOKUP($A30,'Return Data'!$B$7:$R$2843,16,0)</f>
        <v>14.6371</v>
      </c>
      <c r="S30" s="67">
        <f t="shared" si="7"/>
        <v>11</v>
      </c>
    </row>
    <row r="31" spans="1:19" x14ac:dyDescent="0.3">
      <c r="A31" s="63" t="s">
        <v>993</v>
      </c>
      <c r="B31" s="64">
        <f>VLOOKUP($A31,'Return Data'!$B$7:$R$2843,3,0)</f>
        <v>44341</v>
      </c>
      <c r="C31" s="65">
        <f>VLOOKUP($A31,'Return Data'!$B$7:$R$2843,4,0)</f>
        <v>248.82</v>
      </c>
      <c r="D31" s="65">
        <f>VLOOKUP($A31,'Return Data'!$B$7:$R$2843,10,0)</f>
        <v>3.125</v>
      </c>
      <c r="E31" s="66">
        <f t="shared" si="0"/>
        <v>4</v>
      </c>
      <c r="F31" s="65">
        <f>VLOOKUP($A31,'Return Data'!$B$7:$R$2843,11,0)</f>
        <v>20.400700000000001</v>
      </c>
      <c r="G31" s="66">
        <f t="shared" si="1"/>
        <v>11</v>
      </c>
      <c r="H31" s="65">
        <f>VLOOKUP($A31,'Return Data'!$B$7:$R$2843,12,0)</f>
        <v>33.911000000000001</v>
      </c>
      <c r="I31" s="66">
        <f t="shared" si="2"/>
        <v>10</v>
      </c>
      <c r="J31" s="65">
        <f>VLOOKUP($A31,'Return Data'!$B$7:$R$2843,13,0)</f>
        <v>66.057100000000005</v>
      </c>
      <c r="K31" s="66">
        <f t="shared" si="3"/>
        <v>13</v>
      </c>
      <c r="L31" s="65">
        <f>VLOOKUP($A31,'Return Data'!$B$7:$R$2843,17,0)</f>
        <v>15.6769</v>
      </c>
      <c r="M31" s="66">
        <f t="shared" si="4"/>
        <v>11</v>
      </c>
      <c r="N31" s="65">
        <f>VLOOKUP($A31,'Return Data'!$B$7:$R$2843,14,0)</f>
        <v>13.863799999999999</v>
      </c>
      <c r="O31" s="66">
        <f t="shared" si="8"/>
        <v>8</v>
      </c>
      <c r="P31" s="65">
        <f>VLOOKUP($A31,'Return Data'!$B$7:$R$2843,15,0)</f>
        <v>14.3764</v>
      </c>
      <c r="Q31" s="66">
        <f t="shared" si="9"/>
        <v>15</v>
      </c>
      <c r="R31" s="65">
        <f>VLOOKUP($A31,'Return Data'!$B$7:$R$2843,16,0)</f>
        <v>14.829800000000001</v>
      </c>
      <c r="S31" s="67">
        <f t="shared" si="7"/>
        <v>10</v>
      </c>
    </row>
    <row r="32" spans="1:19" x14ac:dyDescent="0.3">
      <c r="A32" s="63" t="s">
        <v>994</v>
      </c>
      <c r="B32" s="64">
        <f>VLOOKUP($A32,'Return Data'!$B$7:$R$2843,3,0)</f>
        <v>44341</v>
      </c>
      <c r="C32" s="65">
        <f>VLOOKUP($A32,'Return Data'!$B$7:$R$2843,4,0)</f>
        <v>57.499600000000001</v>
      </c>
      <c r="D32" s="65">
        <f>VLOOKUP($A32,'Return Data'!$B$7:$R$2843,10,0)</f>
        <v>6.3500000000000001E-2</v>
      </c>
      <c r="E32" s="66">
        <f t="shared" si="0"/>
        <v>27</v>
      </c>
      <c r="F32" s="65">
        <f>VLOOKUP($A32,'Return Data'!$B$7:$R$2843,11,0)</f>
        <v>20.7057</v>
      </c>
      <c r="G32" s="66">
        <f t="shared" si="1"/>
        <v>8</v>
      </c>
      <c r="H32" s="65">
        <f>VLOOKUP($A32,'Return Data'!$B$7:$R$2843,12,0)</f>
        <v>35.617400000000004</v>
      </c>
      <c r="I32" s="66">
        <f t="shared" si="2"/>
        <v>5</v>
      </c>
      <c r="J32" s="65">
        <f>VLOOKUP($A32,'Return Data'!$B$7:$R$2843,13,0)</f>
        <v>72.886899999999997</v>
      </c>
      <c r="K32" s="66">
        <f t="shared" si="3"/>
        <v>3</v>
      </c>
      <c r="L32" s="65">
        <f>VLOOKUP($A32,'Return Data'!$B$7:$R$2843,17,0)</f>
        <v>15.84</v>
      </c>
      <c r="M32" s="66">
        <f t="shared" si="4"/>
        <v>10</v>
      </c>
      <c r="N32" s="65">
        <f>VLOOKUP($A32,'Return Data'!$B$7:$R$2843,14,0)</f>
        <v>12.844200000000001</v>
      </c>
      <c r="O32" s="66">
        <f t="shared" si="8"/>
        <v>14</v>
      </c>
      <c r="P32" s="65">
        <f>VLOOKUP($A32,'Return Data'!$B$7:$R$2843,15,0)</f>
        <v>14.0871</v>
      </c>
      <c r="Q32" s="66">
        <f t="shared" si="9"/>
        <v>17</v>
      </c>
      <c r="R32" s="65">
        <f>VLOOKUP($A32,'Return Data'!$B$7:$R$2843,16,0)</f>
        <v>15.8405</v>
      </c>
      <c r="S32" s="67">
        <f t="shared" si="7"/>
        <v>4</v>
      </c>
    </row>
    <row r="33" spans="1:19" x14ac:dyDescent="0.3">
      <c r="A33" s="63" t="s">
        <v>997</v>
      </c>
      <c r="B33" s="64">
        <f>VLOOKUP($A33,'Return Data'!$B$7:$R$2843,3,0)</f>
        <v>44341</v>
      </c>
      <c r="C33" s="65">
        <f>VLOOKUP($A33,'Return Data'!$B$7:$R$2843,4,0)</f>
        <v>315.96289999999999</v>
      </c>
      <c r="D33" s="65">
        <f>VLOOKUP($A33,'Return Data'!$B$7:$R$2843,10,0)</f>
        <v>1.653</v>
      </c>
      <c r="E33" s="66">
        <f t="shared" si="0"/>
        <v>12</v>
      </c>
      <c r="F33" s="65">
        <f>VLOOKUP($A33,'Return Data'!$B$7:$R$2843,11,0)</f>
        <v>25.339400000000001</v>
      </c>
      <c r="G33" s="66">
        <f t="shared" si="1"/>
        <v>3</v>
      </c>
      <c r="H33" s="65">
        <f>VLOOKUP($A33,'Return Data'!$B$7:$R$2843,12,0)</f>
        <v>36.935899999999997</v>
      </c>
      <c r="I33" s="66">
        <f t="shared" si="2"/>
        <v>3</v>
      </c>
      <c r="J33" s="65">
        <f>VLOOKUP($A33,'Return Data'!$B$7:$R$2843,13,0)</f>
        <v>71.375699999999995</v>
      </c>
      <c r="K33" s="66">
        <f t="shared" si="3"/>
        <v>5</v>
      </c>
      <c r="L33" s="65">
        <f>VLOOKUP($A33,'Return Data'!$B$7:$R$2843,17,0)</f>
        <v>13.4252</v>
      </c>
      <c r="M33" s="66">
        <f t="shared" si="4"/>
        <v>24</v>
      </c>
      <c r="N33" s="65">
        <f>VLOOKUP($A33,'Return Data'!$B$7:$R$2843,14,0)</f>
        <v>12.795500000000001</v>
      </c>
      <c r="O33" s="66">
        <f t="shared" si="8"/>
        <v>15</v>
      </c>
      <c r="P33" s="65">
        <f>VLOOKUP($A33,'Return Data'!$B$7:$R$2843,15,0)</f>
        <v>13.900399999999999</v>
      </c>
      <c r="Q33" s="66">
        <f t="shared" si="9"/>
        <v>18</v>
      </c>
      <c r="R33" s="65">
        <f>VLOOKUP($A33,'Return Data'!$B$7:$R$2843,16,0)</f>
        <v>13.558299999999999</v>
      </c>
      <c r="S33" s="67">
        <f t="shared" si="7"/>
        <v>17</v>
      </c>
    </row>
    <row r="34" spans="1:19" x14ac:dyDescent="0.3">
      <c r="A34" s="63" t="s">
        <v>998</v>
      </c>
      <c r="B34" s="64">
        <f>VLOOKUP($A34,'Return Data'!$B$7:$R$2843,3,0)</f>
        <v>44341</v>
      </c>
      <c r="C34" s="65">
        <f>VLOOKUP($A34,'Return Data'!$B$7:$R$2843,4,0)</f>
        <v>97.25</v>
      </c>
      <c r="D34" s="65">
        <f>VLOOKUP($A34,'Return Data'!$B$7:$R$2843,10,0)</f>
        <v>2.39</v>
      </c>
      <c r="E34" s="66">
        <f t="shared" si="0"/>
        <v>8</v>
      </c>
      <c r="F34" s="65">
        <f>VLOOKUP($A34,'Return Data'!$B$7:$R$2843,11,0)</f>
        <v>17.210999999999999</v>
      </c>
      <c r="G34" s="66">
        <f t="shared" si="1"/>
        <v>25</v>
      </c>
      <c r="H34" s="65">
        <f>VLOOKUP($A34,'Return Data'!$B$7:$R$2843,12,0)</f>
        <v>28.8933</v>
      </c>
      <c r="I34" s="66">
        <f t="shared" si="2"/>
        <v>26</v>
      </c>
      <c r="J34" s="65">
        <f>VLOOKUP($A34,'Return Data'!$B$7:$R$2843,13,0)</f>
        <v>55.550199999999997</v>
      </c>
      <c r="K34" s="66">
        <f t="shared" si="3"/>
        <v>26</v>
      </c>
      <c r="L34" s="65">
        <f>VLOOKUP($A34,'Return Data'!$B$7:$R$2843,17,0)</f>
        <v>10.9335</v>
      </c>
      <c r="M34" s="66">
        <f t="shared" si="4"/>
        <v>26</v>
      </c>
      <c r="N34" s="65">
        <f>VLOOKUP($A34,'Return Data'!$B$7:$R$2843,14,0)</f>
        <v>9.6740999999999993</v>
      </c>
      <c r="O34" s="66">
        <f t="shared" si="8"/>
        <v>28</v>
      </c>
      <c r="P34" s="65">
        <f>VLOOKUP($A34,'Return Data'!$B$7:$R$2843,15,0)</f>
        <v>10.36</v>
      </c>
      <c r="Q34" s="66">
        <f t="shared" si="9"/>
        <v>27</v>
      </c>
      <c r="R34" s="65">
        <f>VLOOKUP($A34,'Return Data'!$B$7:$R$2843,16,0)</f>
        <v>9.8305000000000007</v>
      </c>
      <c r="S34" s="67">
        <f t="shared" si="7"/>
        <v>28</v>
      </c>
    </row>
    <row r="35" spans="1:19" x14ac:dyDescent="0.3">
      <c r="A35" s="63" t="s">
        <v>1000</v>
      </c>
      <c r="B35" s="64">
        <f>VLOOKUP($A35,'Return Data'!$B$7:$R$2843,3,0)</f>
        <v>44341</v>
      </c>
      <c r="C35" s="65">
        <f>VLOOKUP($A35,'Return Data'!$B$7:$R$2843,4,0)</f>
        <v>14.56</v>
      </c>
      <c r="D35" s="65">
        <f>VLOOKUP($A35,'Return Data'!$B$7:$R$2843,10,0)</f>
        <v>0.622</v>
      </c>
      <c r="E35" s="66">
        <f t="shared" si="0"/>
        <v>23</v>
      </c>
      <c r="F35" s="65">
        <f>VLOOKUP($A35,'Return Data'!$B$7:$R$2843,11,0)</f>
        <v>18.181799999999999</v>
      </c>
      <c r="G35" s="66">
        <f t="shared" si="1"/>
        <v>20</v>
      </c>
      <c r="H35" s="65">
        <f>VLOOKUP($A35,'Return Data'!$B$7:$R$2843,12,0)</f>
        <v>30.817599999999999</v>
      </c>
      <c r="I35" s="66">
        <f t="shared" si="2"/>
        <v>19</v>
      </c>
      <c r="J35" s="65">
        <f>VLOOKUP($A35,'Return Data'!$B$7:$R$2843,13,0)</f>
        <v>63.779499999999999</v>
      </c>
      <c r="K35" s="66">
        <f t="shared" si="3"/>
        <v>17</v>
      </c>
      <c r="L35" s="65">
        <f>VLOOKUP($A35,'Return Data'!$B$7:$R$2843,17,0)</f>
        <v>14.180199999999999</v>
      </c>
      <c r="M35" s="66">
        <f t="shared" si="4"/>
        <v>19</v>
      </c>
      <c r="N35" s="65">
        <f>VLOOKUP($A35,'Return Data'!$B$7:$R$2843,14,0)</f>
        <v>11.430899999999999</v>
      </c>
      <c r="O35" s="66">
        <f t="shared" si="8"/>
        <v>23</v>
      </c>
      <c r="P35" s="65">
        <f>VLOOKUP($A35,'Return Data'!$B$7:$R$2843,15,0)</f>
        <v>0</v>
      </c>
      <c r="Q35" s="66">
        <f t="shared" si="9"/>
        <v>28</v>
      </c>
      <c r="R35" s="65">
        <f>VLOOKUP($A35,'Return Data'!$B$7:$R$2843,16,0)</f>
        <v>9.7426999999999992</v>
      </c>
      <c r="S35" s="67">
        <f t="shared" si="7"/>
        <v>29</v>
      </c>
    </row>
    <row r="36" spans="1:19" x14ac:dyDescent="0.3">
      <c r="A36" s="63" t="s">
        <v>1919</v>
      </c>
      <c r="B36" s="64">
        <f>VLOOKUP($A36,'Return Data'!$B$7:$R$2843,3,0)</f>
        <v>44341</v>
      </c>
      <c r="C36" s="65">
        <f>VLOOKUP($A36,'Return Data'!$B$7:$R$2843,4,0)</f>
        <v>177.26740000000001</v>
      </c>
      <c r="D36" s="65">
        <f>VLOOKUP($A36,'Return Data'!$B$7:$R$2843,10,0)</f>
        <v>2.8614000000000002</v>
      </c>
      <c r="E36" s="66">
        <f t="shared" si="0"/>
        <v>5</v>
      </c>
      <c r="F36" s="65">
        <f>VLOOKUP($A36,'Return Data'!$B$7:$R$2843,11,0)</f>
        <v>20.2851</v>
      </c>
      <c r="G36" s="66">
        <f t="shared" si="1"/>
        <v>12</v>
      </c>
      <c r="H36" s="65">
        <f>VLOOKUP($A36,'Return Data'!$B$7:$R$2843,12,0)</f>
        <v>34.267499999999998</v>
      </c>
      <c r="I36" s="66">
        <f t="shared" si="2"/>
        <v>8</v>
      </c>
      <c r="J36" s="65">
        <f>VLOOKUP($A36,'Return Data'!$B$7:$R$2843,13,0)</f>
        <v>67.083699999999993</v>
      </c>
      <c r="K36" s="66">
        <f t="shared" si="3"/>
        <v>10</v>
      </c>
      <c r="L36" s="65">
        <f>VLOOKUP($A36,'Return Data'!$B$7:$R$2843,17,0)</f>
        <v>17.592199999999998</v>
      </c>
      <c r="M36" s="66">
        <f t="shared" si="4"/>
        <v>5</v>
      </c>
      <c r="N36" s="65">
        <f>VLOOKUP($A36,'Return Data'!$B$7:$R$2843,14,0)</f>
        <v>13.980399999999999</v>
      </c>
      <c r="O36" s="66">
        <f t="shared" si="8"/>
        <v>7</v>
      </c>
      <c r="P36" s="65">
        <f>VLOOKUP($A36,'Return Data'!$B$7:$R$2843,15,0)</f>
        <v>15.011799999999999</v>
      </c>
      <c r="Q36" s="66">
        <f t="shared" si="9"/>
        <v>8</v>
      </c>
      <c r="R36" s="65">
        <f>VLOOKUP($A36,'Return Data'!$B$7:$R$2843,16,0)</f>
        <v>14.2323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1.5506827586206897</v>
      </c>
      <c r="E38" s="74"/>
      <c r="F38" s="75">
        <f>AVERAGE(F8:F36)</f>
        <v>19.71283103448275</v>
      </c>
      <c r="G38" s="74"/>
      <c r="H38" s="75">
        <f>AVERAGE(H8:H36)</f>
        <v>32.276693103448267</v>
      </c>
      <c r="I38" s="74"/>
      <c r="J38" s="75">
        <f>AVERAGE(J8:J36)</f>
        <v>64.151434482758603</v>
      </c>
      <c r="K38" s="74"/>
      <c r="L38" s="75">
        <f>AVERAGE(L8:L36)</f>
        <v>15.030110344827586</v>
      </c>
      <c r="M38" s="74"/>
      <c r="N38" s="75">
        <f>AVERAGE(N8:N36)</f>
        <v>12.961889285714289</v>
      </c>
      <c r="O38" s="74"/>
      <c r="P38" s="75">
        <f>AVERAGE(P8:P36)</f>
        <v>13.938678571428571</v>
      </c>
      <c r="Q38" s="74"/>
      <c r="R38" s="75">
        <f>AVERAGE(R8:R36)</f>
        <v>13.919213793103443</v>
      </c>
      <c r="S38" s="76"/>
    </row>
    <row r="39" spans="1:19" x14ac:dyDescent="0.3">
      <c r="A39" s="73" t="s">
        <v>28</v>
      </c>
      <c r="B39" s="74"/>
      <c r="C39" s="74"/>
      <c r="D39" s="75">
        <f>MIN(D8:D36)</f>
        <v>-0.33839999999999998</v>
      </c>
      <c r="E39" s="74"/>
      <c r="F39" s="75">
        <f>MIN(F8:F36)</f>
        <v>12.070600000000001</v>
      </c>
      <c r="G39" s="74"/>
      <c r="H39" s="75">
        <f>MIN(H8:H36)</f>
        <v>21.273199999999999</v>
      </c>
      <c r="I39" s="74"/>
      <c r="J39" s="75">
        <f>MIN(J8:J36)</f>
        <v>42.5486</v>
      </c>
      <c r="K39" s="74"/>
      <c r="L39" s="75">
        <f>MIN(L8:L36)</f>
        <v>9.3041</v>
      </c>
      <c r="M39" s="74"/>
      <c r="N39" s="75">
        <f>MIN(N8:N36)</f>
        <v>9.6740999999999993</v>
      </c>
      <c r="O39" s="74"/>
      <c r="P39" s="75">
        <f>MIN(P8:P36)</f>
        <v>0</v>
      </c>
      <c r="Q39" s="74"/>
      <c r="R39" s="75">
        <f>MIN(R8:R36)</f>
        <v>9.7426999999999992</v>
      </c>
      <c r="S39" s="76"/>
    </row>
    <row r="40" spans="1:19" ht="15" thickBot="1" x14ac:dyDescent="0.35">
      <c r="A40" s="77" t="s">
        <v>29</v>
      </c>
      <c r="B40" s="78"/>
      <c r="C40" s="78"/>
      <c r="D40" s="79">
        <f>MAX(D8:D36)</f>
        <v>4.2937000000000003</v>
      </c>
      <c r="E40" s="78"/>
      <c r="F40" s="79">
        <f>MAX(F8:F36)</f>
        <v>29.478400000000001</v>
      </c>
      <c r="G40" s="78"/>
      <c r="H40" s="79">
        <f>MAX(H8:H36)</f>
        <v>46.514000000000003</v>
      </c>
      <c r="I40" s="78"/>
      <c r="J40" s="79">
        <f>MAX(J8:J36)</f>
        <v>79.097800000000007</v>
      </c>
      <c r="K40" s="78"/>
      <c r="L40" s="79">
        <f>MAX(L8:L36)</f>
        <v>21.547999999999998</v>
      </c>
      <c r="M40" s="78"/>
      <c r="N40" s="79">
        <f>MAX(N8:N36)</f>
        <v>17.9773</v>
      </c>
      <c r="O40" s="78"/>
      <c r="P40" s="79">
        <f>MAX(P8:P36)</f>
        <v>18.2362</v>
      </c>
      <c r="Q40" s="78"/>
      <c r="R40" s="79">
        <f>MAX(R8:R36)</f>
        <v>17.706099999999999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44341</v>
      </c>
      <c r="C8" s="65">
        <f>VLOOKUP($A8,'Return Data'!$B$7:$R$2843,4,0)</f>
        <v>67.038499999999999</v>
      </c>
      <c r="D8" s="65">
        <f>VLOOKUP($A8,'Return Data'!$B$7:$R$2843,9,0)</f>
        <v>10.3355</v>
      </c>
      <c r="E8" s="66">
        <f t="shared" ref="E8:E31" si="0">RANK(D8,D$8:D$31,0)</f>
        <v>18</v>
      </c>
      <c r="F8" s="65">
        <f>VLOOKUP($A8,'Return Data'!$B$7:$R$2843,10,0)</f>
        <v>11.2515</v>
      </c>
      <c r="G8" s="66">
        <f t="shared" ref="G8:G31" si="1">RANK(F8,F$8:F$31,0)</f>
        <v>5</v>
      </c>
      <c r="H8" s="65">
        <f>VLOOKUP($A8,'Return Data'!$B$7:$R$2843,11,0)</f>
        <v>2.8660000000000001</v>
      </c>
      <c r="I8" s="66">
        <f t="shared" ref="I8:I31" si="2">RANK(H8,H$8:H$31,0)</f>
        <v>11</v>
      </c>
      <c r="J8" s="65">
        <f>VLOOKUP($A8,'Return Data'!$B$7:$R$2843,12,0)</f>
        <v>6.4485000000000001</v>
      </c>
      <c r="K8" s="66">
        <f t="shared" ref="K8:K31" si="3">RANK(J8,J$8:J$31,0)</f>
        <v>11</v>
      </c>
      <c r="L8" s="65">
        <f>VLOOKUP($A8,'Return Data'!$B$7:$R$2843,13,0)</f>
        <v>4.6744000000000003</v>
      </c>
      <c r="M8" s="66">
        <f t="shared" ref="M8:M31" si="4">RANK(L8,L$8:L$31,0)</f>
        <v>12</v>
      </c>
      <c r="N8" s="65">
        <f>VLOOKUP($A8,'Return Data'!$B$7:$R$2843,17,0)</f>
        <v>10.7936</v>
      </c>
      <c r="O8" s="66">
        <f t="shared" ref="O8:O31" si="5">RANK(N8,N$8:N$31,0)</f>
        <v>10</v>
      </c>
      <c r="P8" s="65">
        <f>VLOOKUP($A8,'Return Data'!$B$7:$R$2843,14,0)</f>
        <v>10.8453</v>
      </c>
      <c r="Q8" s="66">
        <f t="shared" ref="Q8:Q31" si="6">RANK(P8,P$8:P$31,0)</f>
        <v>9</v>
      </c>
      <c r="R8" s="65">
        <f>VLOOKUP($A8,'Return Data'!$B$7:$R$2843,16,0)</f>
        <v>9.9722000000000008</v>
      </c>
      <c r="S8" s="67">
        <f t="shared" ref="S8:S31" si="7">RANK(R8,R$8:R$31,0)</f>
        <v>8</v>
      </c>
    </row>
    <row r="9" spans="1:19" x14ac:dyDescent="0.3">
      <c r="A9" s="82" t="s">
        <v>1347</v>
      </c>
      <c r="B9" s="64">
        <f>VLOOKUP($A9,'Return Data'!$B$7:$R$2843,3,0)</f>
        <v>44341</v>
      </c>
      <c r="C9" s="65">
        <f>VLOOKUP($A9,'Return Data'!$B$7:$R$2843,4,0)</f>
        <v>20.911200000000001</v>
      </c>
      <c r="D9" s="65">
        <f>VLOOKUP($A9,'Return Data'!$B$7:$R$2843,9,0)</f>
        <v>9.6483000000000008</v>
      </c>
      <c r="E9" s="66">
        <f t="shared" si="0"/>
        <v>20</v>
      </c>
      <c r="F9" s="65">
        <f>VLOOKUP($A9,'Return Data'!$B$7:$R$2843,10,0)</f>
        <v>7.7492999999999999</v>
      </c>
      <c r="G9" s="66">
        <f t="shared" si="1"/>
        <v>21</v>
      </c>
      <c r="H9" s="65">
        <f>VLOOKUP($A9,'Return Data'!$B$7:$R$2843,11,0)</f>
        <v>3.2054999999999998</v>
      </c>
      <c r="I9" s="66">
        <f t="shared" si="2"/>
        <v>8</v>
      </c>
      <c r="J9" s="65">
        <f>VLOOKUP($A9,'Return Data'!$B$7:$R$2843,12,0)</f>
        <v>7.4236000000000004</v>
      </c>
      <c r="K9" s="66">
        <f t="shared" si="3"/>
        <v>4</v>
      </c>
      <c r="L9" s="65">
        <f>VLOOKUP($A9,'Return Data'!$B$7:$R$2843,13,0)</f>
        <v>5.6718000000000002</v>
      </c>
      <c r="M9" s="66">
        <f t="shared" si="4"/>
        <v>2</v>
      </c>
      <c r="N9" s="65">
        <f>VLOOKUP($A9,'Return Data'!$B$7:$R$2843,17,0)</f>
        <v>11.5692</v>
      </c>
      <c r="O9" s="66">
        <f t="shared" si="5"/>
        <v>5</v>
      </c>
      <c r="P9" s="65">
        <f>VLOOKUP($A9,'Return Data'!$B$7:$R$2843,14,0)</f>
        <v>11.089399999999999</v>
      </c>
      <c r="Q9" s="66">
        <f t="shared" si="6"/>
        <v>7</v>
      </c>
      <c r="R9" s="65">
        <f>VLOOKUP($A9,'Return Data'!$B$7:$R$2843,16,0)</f>
        <v>8.3204999999999991</v>
      </c>
      <c r="S9" s="67">
        <f t="shared" si="7"/>
        <v>21</v>
      </c>
    </row>
    <row r="10" spans="1:19" x14ac:dyDescent="0.3">
      <c r="A10" s="82" t="s">
        <v>1350</v>
      </c>
      <c r="B10" s="64">
        <f>VLOOKUP($A10,'Return Data'!$B$7:$R$2843,3,0)</f>
        <v>44341</v>
      </c>
      <c r="C10" s="65">
        <f>VLOOKUP($A10,'Return Data'!$B$7:$R$2843,4,0)</f>
        <v>36.068399999999997</v>
      </c>
      <c r="D10" s="65">
        <f>VLOOKUP($A10,'Return Data'!$B$7:$R$2843,9,0)</f>
        <v>13.713800000000001</v>
      </c>
      <c r="E10" s="66">
        <f t="shared" si="0"/>
        <v>6</v>
      </c>
      <c r="F10" s="65">
        <f>VLOOKUP($A10,'Return Data'!$B$7:$R$2843,10,0)</f>
        <v>10.528700000000001</v>
      </c>
      <c r="G10" s="66">
        <f t="shared" si="1"/>
        <v>11</v>
      </c>
      <c r="H10" s="65">
        <f>VLOOKUP($A10,'Return Data'!$B$7:$R$2843,11,0)</f>
        <v>1.6884999999999999</v>
      </c>
      <c r="I10" s="66">
        <f t="shared" si="2"/>
        <v>18</v>
      </c>
      <c r="J10" s="65">
        <f>VLOOKUP($A10,'Return Data'!$B$7:$R$2843,12,0)</f>
        <v>5.1992000000000003</v>
      </c>
      <c r="K10" s="66">
        <f t="shared" si="3"/>
        <v>21</v>
      </c>
      <c r="L10" s="65">
        <f>VLOOKUP($A10,'Return Data'!$B$7:$R$2843,13,0)</f>
        <v>4.3224</v>
      </c>
      <c r="M10" s="66">
        <f t="shared" si="4"/>
        <v>17</v>
      </c>
      <c r="N10" s="65">
        <f>VLOOKUP($A10,'Return Data'!$B$7:$R$2843,17,0)</f>
        <v>8.8232999999999997</v>
      </c>
      <c r="O10" s="66">
        <f t="shared" si="5"/>
        <v>19</v>
      </c>
      <c r="P10" s="65">
        <f>VLOOKUP($A10,'Return Data'!$B$7:$R$2843,14,0)</f>
        <v>9.3367000000000004</v>
      </c>
      <c r="Q10" s="66">
        <f t="shared" si="6"/>
        <v>19</v>
      </c>
      <c r="R10" s="65">
        <f>VLOOKUP($A10,'Return Data'!$B$7:$R$2843,16,0)</f>
        <v>8.6194000000000006</v>
      </c>
      <c r="S10" s="67">
        <f t="shared" si="7"/>
        <v>17</v>
      </c>
    </row>
    <row r="11" spans="1:19" x14ac:dyDescent="0.3">
      <c r="A11" s="82" t="s">
        <v>1351</v>
      </c>
      <c r="B11" s="64">
        <f>VLOOKUP($A11,'Return Data'!$B$7:$R$2843,3,0)</f>
        <v>44341</v>
      </c>
      <c r="C11" s="65">
        <f>VLOOKUP($A11,'Return Data'!$B$7:$R$2843,4,0)</f>
        <v>63.2669</v>
      </c>
      <c r="D11" s="65">
        <f>VLOOKUP($A11,'Return Data'!$B$7:$R$2843,9,0)</f>
        <v>8.9048999999999996</v>
      </c>
      <c r="E11" s="66">
        <f t="shared" si="0"/>
        <v>21</v>
      </c>
      <c r="F11" s="65">
        <f>VLOOKUP($A11,'Return Data'!$B$7:$R$2843,10,0)</f>
        <v>6.3041</v>
      </c>
      <c r="G11" s="66">
        <f t="shared" si="1"/>
        <v>24</v>
      </c>
      <c r="H11" s="65">
        <f>VLOOKUP($A11,'Return Data'!$B$7:$R$2843,11,0)</f>
        <v>1.5494000000000001</v>
      </c>
      <c r="I11" s="66">
        <f t="shared" si="2"/>
        <v>20</v>
      </c>
      <c r="J11" s="65">
        <f>VLOOKUP($A11,'Return Data'!$B$7:$R$2843,12,0)</f>
        <v>5.6893000000000002</v>
      </c>
      <c r="K11" s="66">
        <f t="shared" si="3"/>
        <v>18</v>
      </c>
      <c r="L11" s="65">
        <f>VLOOKUP($A11,'Return Data'!$B$7:$R$2843,13,0)</f>
        <v>3.9266000000000001</v>
      </c>
      <c r="M11" s="66">
        <f t="shared" si="4"/>
        <v>20</v>
      </c>
      <c r="N11" s="65">
        <f>VLOOKUP($A11,'Return Data'!$B$7:$R$2843,17,0)</f>
        <v>9.2729999999999997</v>
      </c>
      <c r="O11" s="66">
        <f t="shared" si="5"/>
        <v>18</v>
      </c>
      <c r="P11" s="65">
        <f>VLOOKUP($A11,'Return Data'!$B$7:$R$2843,14,0)</f>
        <v>9.1353000000000009</v>
      </c>
      <c r="Q11" s="66">
        <f t="shared" si="6"/>
        <v>20</v>
      </c>
      <c r="R11" s="65">
        <f>VLOOKUP($A11,'Return Data'!$B$7:$R$2843,16,0)</f>
        <v>9.0928000000000004</v>
      </c>
      <c r="S11" s="67">
        <f t="shared" si="7"/>
        <v>14</v>
      </c>
    </row>
    <row r="12" spans="1:19" x14ac:dyDescent="0.3">
      <c r="A12" s="82" t="s">
        <v>1353</v>
      </c>
      <c r="B12" s="64">
        <f>VLOOKUP($A12,'Return Data'!$B$7:$R$2843,3,0)</f>
        <v>44341</v>
      </c>
      <c r="C12" s="65">
        <f>VLOOKUP($A12,'Return Data'!$B$7:$R$2843,4,0)</f>
        <v>77.649199999999993</v>
      </c>
      <c r="D12" s="65">
        <f>VLOOKUP($A12,'Return Data'!$B$7:$R$2843,9,0)</f>
        <v>12.4636</v>
      </c>
      <c r="E12" s="66">
        <f t="shared" si="0"/>
        <v>9</v>
      </c>
      <c r="F12" s="65">
        <f>VLOOKUP($A12,'Return Data'!$B$7:$R$2843,10,0)</f>
        <v>10.154199999999999</v>
      </c>
      <c r="G12" s="66">
        <f t="shared" si="1"/>
        <v>12</v>
      </c>
      <c r="H12" s="65">
        <f>VLOOKUP($A12,'Return Data'!$B$7:$R$2843,11,0)</f>
        <v>2.8860000000000001</v>
      </c>
      <c r="I12" s="66">
        <f t="shared" si="2"/>
        <v>10</v>
      </c>
      <c r="J12" s="65">
        <f>VLOOKUP($A12,'Return Data'!$B$7:$R$2843,12,0)</f>
        <v>7.5542999999999996</v>
      </c>
      <c r="K12" s="66">
        <f t="shared" si="3"/>
        <v>3</v>
      </c>
      <c r="L12" s="65">
        <f>VLOOKUP($A12,'Return Data'!$B$7:$R$2843,13,0)</f>
        <v>5.2609000000000004</v>
      </c>
      <c r="M12" s="66">
        <f t="shared" si="4"/>
        <v>6</v>
      </c>
      <c r="N12" s="65">
        <f>VLOOKUP($A12,'Return Data'!$B$7:$R$2843,17,0)</f>
        <v>11.722200000000001</v>
      </c>
      <c r="O12" s="66">
        <f t="shared" si="5"/>
        <v>4</v>
      </c>
      <c r="P12" s="65">
        <f>VLOOKUP($A12,'Return Data'!$B$7:$R$2843,14,0)</f>
        <v>11.672700000000001</v>
      </c>
      <c r="Q12" s="66">
        <f t="shared" si="6"/>
        <v>4</v>
      </c>
      <c r="R12" s="65">
        <f>VLOOKUP($A12,'Return Data'!$B$7:$R$2843,16,0)</f>
        <v>9.0894999999999992</v>
      </c>
      <c r="S12" s="67">
        <f t="shared" si="7"/>
        <v>15</v>
      </c>
    </row>
    <row r="13" spans="1:19" x14ac:dyDescent="0.3">
      <c r="A13" s="82" t="s">
        <v>1355</v>
      </c>
      <c r="B13" s="64">
        <f>VLOOKUP($A13,'Return Data'!$B$7:$R$2843,3,0)</f>
        <v>44341</v>
      </c>
      <c r="C13" s="65">
        <f>VLOOKUP($A13,'Return Data'!$B$7:$R$2843,4,0)</f>
        <v>20.128499999999999</v>
      </c>
      <c r="D13" s="65">
        <f>VLOOKUP($A13,'Return Data'!$B$7:$R$2843,9,0)</f>
        <v>16.965499999999999</v>
      </c>
      <c r="E13" s="66">
        <f t="shared" si="0"/>
        <v>1</v>
      </c>
      <c r="F13" s="65">
        <f>VLOOKUP($A13,'Return Data'!$B$7:$R$2843,10,0)</f>
        <v>15.51</v>
      </c>
      <c r="G13" s="66">
        <f t="shared" si="1"/>
        <v>1</v>
      </c>
      <c r="H13" s="65">
        <f>VLOOKUP($A13,'Return Data'!$B$7:$R$2843,11,0)</f>
        <v>6.4836</v>
      </c>
      <c r="I13" s="66">
        <f t="shared" si="2"/>
        <v>1</v>
      </c>
      <c r="J13" s="65">
        <f>VLOOKUP($A13,'Return Data'!$B$7:$R$2843,12,0)</f>
        <v>10.623200000000001</v>
      </c>
      <c r="K13" s="66">
        <f t="shared" si="3"/>
        <v>1</v>
      </c>
      <c r="L13" s="65">
        <f>VLOOKUP($A13,'Return Data'!$B$7:$R$2843,13,0)</f>
        <v>8.2391000000000005</v>
      </c>
      <c r="M13" s="66">
        <f t="shared" si="4"/>
        <v>1</v>
      </c>
      <c r="N13" s="65">
        <f>VLOOKUP($A13,'Return Data'!$B$7:$R$2843,17,0)</f>
        <v>11.923999999999999</v>
      </c>
      <c r="O13" s="66">
        <f t="shared" si="5"/>
        <v>1</v>
      </c>
      <c r="P13" s="65">
        <f>VLOOKUP($A13,'Return Data'!$B$7:$R$2843,14,0)</f>
        <v>11.234299999999999</v>
      </c>
      <c r="Q13" s="66">
        <f t="shared" si="6"/>
        <v>6</v>
      </c>
      <c r="R13" s="65">
        <f>VLOOKUP($A13,'Return Data'!$B$7:$R$2843,16,0)</f>
        <v>10.0829</v>
      </c>
      <c r="S13" s="67">
        <f t="shared" si="7"/>
        <v>7</v>
      </c>
    </row>
    <row r="14" spans="1:19" x14ac:dyDescent="0.3">
      <c r="A14" s="82" t="s">
        <v>1358</v>
      </c>
      <c r="B14" s="64">
        <f>VLOOKUP($A14,'Return Data'!$B$7:$R$2843,3,0)</f>
        <v>44341</v>
      </c>
      <c r="C14" s="65">
        <f>VLOOKUP($A14,'Return Data'!$B$7:$R$2843,4,0)</f>
        <v>51.252899999999997</v>
      </c>
      <c r="D14" s="65">
        <f>VLOOKUP($A14,'Return Data'!$B$7:$R$2843,9,0)</f>
        <v>9.7251999999999992</v>
      </c>
      <c r="E14" s="66">
        <f t="shared" si="0"/>
        <v>19</v>
      </c>
      <c r="F14" s="65">
        <f>VLOOKUP($A14,'Return Data'!$B$7:$R$2843,10,0)</f>
        <v>9.1371000000000002</v>
      </c>
      <c r="G14" s="66">
        <f t="shared" si="1"/>
        <v>16</v>
      </c>
      <c r="H14" s="65">
        <f>VLOOKUP($A14,'Return Data'!$B$7:$R$2843,11,0)</f>
        <v>1.8267</v>
      </c>
      <c r="I14" s="66">
        <f t="shared" si="2"/>
        <v>16</v>
      </c>
      <c r="J14" s="65">
        <f>VLOOKUP($A14,'Return Data'!$B$7:$R$2843,12,0)</f>
        <v>4.2355</v>
      </c>
      <c r="K14" s="66">
        <f t="shared" si="3"/>
        <v>23</v>
      </c>
      <c r="L14" s="65">
        <f>VLOOKUP($A14,'Return Data'!$B$7:$R$2843,13,0)</f>
        <v>2.5331999999999999</v>
      </c>
      <c r="M14" s="66">
        <f t="shared" si="4"/>
        <v>24</v>
      </c>
      <c r="N14" s="65">
        <f>VLOOKUP($A14,'Return Data'!$B$7:$R$2843,17,0)</f>
        <v>7.0876999999999999</v>
      </c>
      <c r="O14" s="66">
        <f t="shared" si="5"/>
        <v>24</v>
      </c>
      <c r="P14" s="65">
        <f>VLOOKUP($A14,'Return Data'!$B$7:$R$2843,14,0)</f>
        <v>8.4710000000000001</v>
      </c>
      <c r="Q14" s="66">
        <f t="shared" si="6"/>
        <v>24</v>
      </c>
      <c r="R14" s="65">
        <f>VLOOKUP($A14,'Return Data'!$B$7:$R$2843,16,0)</f>
        <v>8.0124999999999993</v>
      </c>
      <c r="S14" s="67">
        <f t="shared" si="7"/>
        <v>23</v>
      </c>
    </row>
    <row r="15" spans="1:19" x14ac:dyDescent="0.3">
      <c r="A15" s="82" t="s">
        <v>1360</v>
      </c>
      <c r="B15" s="64">
        <f>VLOOKUP($A15,'Return Data'!$B$7:$R$2843,3,0)</f>
        <v>44341</v>
      </c>
      <c r="C15" s="65">
        <f>VLOOKUP($A15,'Return Data'!$B$7:$R$2843,4,0)</f>
        <v>45.427300000000002</v>
      </c>
      <c r="D15" s="65">
        <f>VLOOKUP($A15,'Return Data'!$B$7:$R$2843,9,0)</f>
        <v>10.7797</v>
      </c>
      <c r="E15" s="66">
        <f t="shared" si="0"/>
        <v>16</v>
      </c>
      <c r="F15" s="65">
        <f>VLOOKUP($A15,'Return Data'!$B$7:$R$2843,10,0)</f>
        <v>8.5657999999999994</v>
      </c>
      <c r="G15" s="66">
        <f t="shared" si="1"/>
        <v>18</v>
      </c>
      <c r="H15" s="65">
        <f>VLOOKUP($A15,'Return Data'!$B$7:$R$2843,11,0)</f>
        <v>1.7499</v>
      </c>
      <c r="I15" s="66">
        <f t="shared" si="2"/>
        <v>17</v>
      </c>
      <c r="J15" s="65">
        <f>VLOOKUP($A15,'Return Data'!$B$7:$R$2843,12,0)</f>
        <v>5.5629</v>
      </c>
      <c r="K15" s="66">
        <f t="shared" si="3"/>
        <v>19</v>
      </c>
      <c r="L15" s="65">
        <f>VLOOKUP($A15,'Return Data'!$B$7:$R$2843,13,0)</f>
        <v>4.6066000000000003</v>
      </c>
      <c r="M15" s="66">
        <f t="shared" si="4"/>
        <v>13</v>
      </c>
      <c r="N15" s="65">
        <f>VLOOKUP($A15,'Return Data'!$B$7:$R$2843,17,0)</f>
        <v>8.4705999999999992</v>
      </c>
      <c r="O15" s="66">
        <f t="shared" si="5"/>
        <v>21</v>
      </c>
      <c r="P15" s="65">
        <f>VLOOKUP($A15,'Return Data'!$B$7:$R$2843,14,0)</f>
        <v>8.6084999999999994</v>
      </c>
      <c r="Q15" s="66">
        <f t="shared" si="6"/>
        <v>22</v>
      </c>
      <c r="R15" s="65">
        <f>VLOOKUP($A15,'Return Data'!$B$7:$R$2843,16,0)</f>
        <v>8.5272000000000006</v>
      </c>
      <c r="S15" s="67">
        <f t="shared" si="7"/>
        <v>19</v>
      </c>
    </row>
    <row r="16" spans="1:19" x14ac:dyDescent="0.3">
      <c r="A16" s="82" t="s">
        <v>1362</v>
      </c>
      <c r="B16" s="64">
        <f>VLOOKUP($A16,'Return Data'!$B$7:$R$2843,3,0)</f>
        <v>44341</v>
      </c>
      <c r="C16" s="65">
        <f>VLOOKUP($A16,'Return Data'!$B$7:$R$2843,4,0)</f>
        <v>82.935599999999994</v>
      </c>
      <c r="D16" s="65">
        <f>VLOOKUP($A16,'Return Data'!$B$7:$R$2843,9,0)</f>
        <v>12.924200000000001</v>
      </c>
      <c r="E16" s="66">
        <f t="shared" si="0"/>
        <v>8</v>
      </c>
      <c r="F16" s="65">
        <f>VLOOKUP($A16,'Return Data'!$B$7:$R$2843,10,0)</f>
        <v>8.7324000000000002</v>
      </c>
      <c r="G16" s="66">
        <f t="shared" si="1"/>
        <v>17</v>
      </c>
      <c r="H16" s="65">
        <f>VLOOKUP($A16,'Return Data'!$B$7:$R$2843,11,0)</f>
        <v>3.7545000000000002</v>
      </c>
      <c r="I16" s="66">
        <f t="shared" si="2"/>
        <v>4</v>
      </c>
      <c r="J16" s="65">
        <f>VLOOKUP($A16,'Return Data'!$B$7:$R$2843,12,0)</f>
        <v>7.3810000000000002</v>
      </c>
      <c r="K16" s="66">
        <f t="shared" si="3"/>
        <v>6</v>
      </c>
      <c r="L16" s="65">
        <f>VLOOKUP($A16,'Return Data'!$B$7:$R$2843,13,0)</f>
        <v>5.3216000000000001</v>
      </c>
      <c r="M16" s="66">
        <f t="shared" si="4"/>
        <v>3</v>
      </c>
      <c r="N16" s="65">
        <f>VLOOKUP($A16,'Return Data'!$B$7:$R$2843,17,0)</f>
        <v>11.194599999999999</v>
      </c>
      <c r="O16" s="66">
        <f t="shared" si="5"/>
        <v>8</v>
      </c>
      <c r="P16" s="65">
        <f>VLOOKUP($A16,'Return Data'!$B$7:$R$2843,14,0)</f>
        <v>10.3627</v>
      </c>
      <c r="Q16" s="66">
        <f t="shared" si="6"/>
        <v>14</v>
      </c>
      <c r="R16" s="65">
        <f>VLOOKUP($A16,'Return Data'!$B$7:$R$2843,16,0)</f>
        <v>9.4048999999999996</v>
      </c>
      <c r="S16" s="67">
        <f t="shared" si="7"/>
        <v>11</v>
      </c>
    </row>
    <row r="17" spans="1:19" x14ac:dyDescent="0.3">
      <c r="A17" s="82" t="s">
        <v>1364</v>
      </c>
      <c r="B17" s="64">
        <f>VLOOKUP($A17,'Return Data'!$B$7:$R$2843,3,0)</f>
        <v>44341</v>
      </c>
      <c r="C17" s="65">
        <f>VLOOKUP($A17,'Return Data'!$B$7:$R$2843,4,0)</f>
        <v>18.349299999999999</v>
      </c>
      <c r="D17" s="65">
        <f>VLOOKUP($A17,'Return Data'!$B$7:$R$2843,9,0)</f>
        <v>10.894399999999999</v>
      </c>
      <c r="E17" s="66">
        <f t="shared" si="0"/>
        <v>15</v>
      </c>
      <c r="F17" s="65">
        <f>VLOOKUP($A17,'Return Data'!$B$7:$R$2843,10,0)</f>
        <v>11.6843</v>
      </c>
      <c r="G17" s="66">
        <f t="shared" si="1"/>
        <v>2</v>
      </c>
      <c r="H17" s="65">
        <f>VLOOKUP($A17,'Return Data'!$B$7:$R$2843,11,0)</f>
        <v>3.4062999999999999</v>
      </c>
      <c r="I17" s="66">
        <f t="shared" si="2"/>
        <v>5</v>
      </c>
      <c r="J17" s="65">
        <f>VLOOKUP($A17,'Return Data'!$B$7:$R$2843,12,0)</f>
        <v>6.6738999999999997</v>
      </c>
      <c r="K17" s="66">
        <f t="shared" si="3"/>
        <v>10</v>
      </c>
      <c r="L17" s="65">
        <f>VLOOKUP($A17,'Return Data'!$B$7:$R$2843,13,0)</f>
        <v>4.0244999999999997</v>
      </c>
      <c r="M17" s="66">
        <f t="shared" si="4"/>
        <v>19</v>
      </c>
      <c r="N17" s="65">
        <f>VLOOKUP($A17,'Return Data'!$B$7:$R$2843,17,0)</f>
        <v>7.3605999999999998</v>
      </c>
      <c r="O17" s="66">
        <f t="shared" si="5"/>
        <v>23</v>
      </c>
      <c r="P17" s="65">
        <f>VLOOKUP($A17,'Return Data'!$B$7:$R$2843,14,0)</f>
        <v>8.5950000000000006</v>
      </c>
      <c r="Q17" s="66">
        <f t="shared" si="6"/>
        <v>23</v>
      </c>
      <c r="R17" s="65">
        <f>VLOOKUP($A17,'Return Data'!$B$7:$R$2843,16,0)</f>
        <v>7.4165000000000001</v>
      </c>
      <c r="S17" s="67">
        <f t="shared" si="7"/>
        <v>24</v>
      </c>
    </row>
    <row r="18" spans="1:19" x14ac:dyDescent="0.3">
      <c r="A18" s="82" t="s">
        <v>1365</v>
      </c>
      <c r="B18" s="64">
        <f>VLOOKUP($A18,'Return Data'!$B$7:$R$2843,3,0)</f>
        <v>44341</v>
      </c>
      <c r="C18" s="65">
        <f>VLOOKUP($A18,'Return Data'!$B$7:$R$2843,4,0)</f>
        <v>29.475999999999999</v>
      </c>
      <c r="D18" s="65">
        <f>VLOOKUP($A18,'Return Data'!$B$7:$R$2843,9,0)</f>
        <v>11.787599999999999</v>
      </c>
      <c r="E18" s="66">
        <f t="shared" si="0"/>
        <v>12</v>
      </c>
      <c r="F18" s="65">
        <f>VLOOKUP($A18,'Return Data'!$B$7:$R$2843,10,0)</f>
        <v>10.624000000000001</v>
      </c>
      <c r="G18" s="66">
        <f t="shared" si="1"/>
        <v>9</v>
      </c>
      <c r="H18" s="65">
        <f>VLOOKUP($A18,'Return Data'!$B$7:$R$2843,11,0)</f>
        <v>1.9178999999999999</v>
      </c>
      <c r="I18" s="66">
        <f t="shared" si="2"/>
        <v>14</v>
      </c>
      <c r="J18" s="65">
        <f>VLOOKUP($A18,'Return Data'!$B$7:$R$2843,12,0)</f>
        <v>6.4058999999999999</v>
      </c>
      <c r="K18" s="66">
        <f t="shared" si="3"/>
        <v>13</v>
      </c>
      <c r="L18" s="65">
        <f>VLOOKUP($A18,'Return Data'!$B$7:$R$2843,13,0)</f>
        <v>5.3179999999999996</v>
      </c>
      <c r="M18" s="66">
        <f t="shared" si="4"/>
        <v>4</v>
      </c>
      <c r="N18" s="65">
        <f>VLOOKUP($A18,'Return Data'!$B$7:$R$2843,17,0)</f>
        <v>11.745900000000001</v>
      </c>
      <c r="O18" s="66">
        <f t="shared" si="5"/>
        <v>3</v>
      </c>
      <c r="P18" s="65">
        <f>VLOOKUP($A18,'Return Data'!$B$7:$R$2843,14,0)</f>
        <v>12.1196</v>
      </c>
      <c r="Q18" s="66">
        <f t="shared" si="6"/>
        <v>2</v>
      </c>
      <c r="R18" s="65">
        <f>VLOOKUP($A18,'Return Data'!$B$7:$R$2843,16,0)</f>
        <v>10.094799999999999</v>
      </c>
      <c r="S18" s="67">
        <f t="shared" si="7"/>
        <v>6</v>
      </c>
    </row>
    <row r="19" spans="1:19" x14ac:dyDescent="0.3">
      <c r="A19" s="82" t="s">
        <v>1368</v>
      </c>
      <c r="B19" s="64">
        <f>VLOOKUP($A19,'Return Data'!$B$7:$R$2843,3,0)</f>
        <v>44341</v>
      </c>
      <c r="C19" s="65">
        <f>VLOOKUP($A19,'Return Data'!$B$7:$R$2843,4,0)</f>
        <v>2419.5266000000001</v>
      </c>
      <c r="D19" s="65">
        <f>VLOOKUP($A19,'Return Data'!$B$7:$R$2843,9,0)</f>
        <v>6.9607999999999999</v>
      </c>
      <c r="E19" s="66">
        <f t="shared" si="0"/>
        <v>24</v>
      </c>
      <c r="F19" s="65">
        <f>VLOOKUP($A19,'Return Data'!$B$7:$R$2843,10,0)</f>
        <v>6.7634999999999996</v>
      </c>
      <c r="G19" s="66">
        <f t="shared" si="1"/>
        <v>23</v>
      </c>
      <c r="H19" s="65">
        <f>VLOOKUP($A19,'Return Data'!$B$7:$R$2843,11,0)</f>
        <v>0.5837</v>
      </c>
      <c r="I19" s="66">
        <f t="shared" si="2"/>
        <v>24</v>
      </c>
      <c r="J19" s="65">
        <f>VLOOKUP($A19,'Return Data'!$B$7:$R$2843,12,0)</f>
        <v>3.5181</v>
      </c>
      <c r="K19" s="66">
        <f t="shared" si="3"/>
        <v>24</v>
      </c>
      <c r="L19" s="65">
        <f>VLOOKUP($A19,'Return Data'!$B$7:$R$2843,13,0)</f>
        <v>2.5783999999999998</v>
      </c>
      <c r="M19" s="66">
        <f t="shared" si="4"/>
        <v>23</v>
      </c>
      <c r="N19" s="65">
        <f>VLOOKUP($A19,'Return Data'!$B$7:$R$2843,17,0)</f>
        <v>7.8067000000000002</v>
      </c>
      <c r="O19" s="66">
        <f t="shared" si="5"/>
        <v>22</v>
      </c>
      <c r="P19" s="65">
        <f>VLOOKUP($A19,'Return Data'!$B$7:$R$2843,14,0)</f>
        <v>8.9618000000000002</v>
      </c>
      <c r="Q19" s="66">
        <f t="shared" si="6"/>
        <v>21</v>
      </c>
      <c r="R19" s="65">
        <f>VLOOKUP($A19,'Return Data'!$B$7:$R$2843,16,0)</f>
        <v>8.2302</v>
      </c>
      <c r="S19" s="67">
        <f t="shared" si="7"/>
        <v>22</v>
      </c>
    </row>
    <row r="20" spans="1:19" x14ac:dyDescent="0.3">
      <c r="A20" s="82" t="s">
        <v>1369</v>
      </c>
      <c r="B20" s="64">
        <f>VLOOKUP($A20,'Return Data'!$B$7:$R$2843,3,0)</f>
        <v>44341</v>
      </c>
      <c r="C20" s="65">
        <f>VLOOKUP($A20,'Return Data'!$B$7:$R$2843,4,0)</f>
        <v>85.413200000000003</v>
      </c>
      <c r="D20" s="65">
        <f>VLOOKUP($A20,'Return Data'!$B$7:$R$2843,9,0)</f>
        <v>12.957599999999999</v>
      </c>
      <c r="E20" s="66">
        <f t="shared" si="0"/>
        <v>7</v>
      </c>
      <c r="F20" s="65">
        <f>VLOOKUP($A20,'Return Data'!$B$7:$R$2843,10,0)</f>
        <v>9.3148999999999997</v>
      </c>
      <c r="G20" s="66">
        <f t="shared" si="1"/>
        <v>13</v>
      </c>
      <c r="H20" s="65">
        <f>VLOOKUP($A20,'Return Data'!$B$7:$R$2843,11,0)</f>
        <v>3.3479999999999999</v>
      </c>
      <c r="I20" s="66">
        <f t="shared" si="2"/>
        <v>6</v>
      </c>
      <c r="J20" s="65">
        <f>VLOOKUP($A20,'Return Data'!$B$7:$R$2843,12,0)</f>
        <v>7.9244000000000003</v>
      </c>
      <c r="K20" s="66">
        <f t="shared" si="3"/>
        <v>2</v>
      </c>
      <c r="L20" s="65">
        <f>VLOOKUP($A20,'Return Data'!$B$7:$R$2843,13,0)</f>
        <v>5.1858000000000004</v>
      </c>
      <c r="M20" s="66">
        <f t="shared" si="4"/>
        <v>8</v>
      </c>
      <c r="N20" s="65">
        <f>VLOOKUP($A20,'Return Data'!$B$7:$R$2843,17,0)</f>
        <v>10.928000000000001</v>
      </c>
      <c r="O20" s="66">
        <f t="shared" si="5"/>
        <v>9</v>
      </c>
      <c r="P20" s="65">
        <f>VLOOKUP($A20,'Return Data'!$B$7:$R$2843,14,0)</f>
        <v>10.903600000000001</v>
      </c>
      <c r="Q20" s="66">
        <f t="shared" si="6"/>
        <v>8</v>
      </c>
      <c r="R20" s="65">
        <f>VLOOKUP($A20,'Return Data'!$B$7:$R$2843,16,0)</f>
        <v>9.2091999999999992</v>
      </c>
      <c r="S20" s="67">
        <f t="shared" si="7"/>
        <v>13</v>
      </c>
    </row>
    <row r="21" spans="1:19" x14ac:dyDescent="0.3">
      <c r="A21" s="82" t="s">
        <v>1371</v>
      </c>
      <c r="B21" s="64">
        <f>VLOOKUP($A21,'Return Data'!$B$7:$R$2843,3,0)</f>
        <v>44341</v>
      </c>
      <c r="C21" s="65">
        <f>VLOOKUP($A21,'Return Data'!$B$7:$R$2843,4,0)</f>
        <v>59.136400000000002</v>
      </c>
      <c r="D21" s="65">
        <f>VLOOKUP($A21,'Return Data'!$B$7:$R$2843,9,0)</f>
        <v>12.1739</v>
      </c>
      <c r="E21" s="66">
        <f t="shared" si="0"/>
        <v>11</v>
      </c>
      <c r="F21" s="65">
        <f>VLOOKUP($A21,'Return Data'!$B$7:$R$2843,10,0)</f>
        <v>9.1798000000000002</v>
      </c>
      <c r="G21" s="66">
        <f t="shared" si="1"/>
        <v>15</v>
      </c>
      <c r="H21" s="65">
        <f>VLOOKUP($A21,'Return Data'!$B$7:$R$2843,11,0)</f>
        <v>1.0296000000000001</v>
      </c>
      <c r="I21" s="66">
        <f t="shared" si="2"/>
        <v>22</v>
      </c>
      <c r="J21" s="65">
        <f>VLOOKUP($A21,'Return Data'!$B$7:$R$2843,12,0)</f>
        <v>5.9062999999999999</v>
      </c>
      <c r="K21" s="66">
        <f t="shared" si="3"/>
        <v>17</v>
      </c>
      <c r="L21" s="65">
        <f>VLOOKUP($A21,'Return Data'!$B$7:$R$2843,13,0)</f>
        <v>5.0738000000000003</v>
      </c>
      <c r="M21" s="66">
        <f t="shared" si="4"/>
        <v>10</v>
      </c>
      <c r="N21" s="65">
        <f>VLOOKUP($A21,'Return Data'!$B$7:$R$2843,17,0)</f>
        <v>9.5867000000000004</v>
      </c>
      <c r="O21" s="66">
        <f t="shared" si="5"/>
        <v>16</v>
      </c>
      <c r="P21" s="65">
        <f>VLOOKUP($A21,'Return Data'!$B$7:$R$2843,14,0)</f>
        <v>9.6027000000000005</v>
      </c>
      <c r="Q21" s="66">
        <f t="shared" si="6"/>
        <v>15</v>
      </c>
      <c r="R21" s="65">
        <f>VLOOKUP($A21,'Return Data'!$B$7:$R$2843,16,0)</f>
        <v>9.9710999999999999</v>
      </c>
      <c r="S21" s="67">
        <f t="shared" si="7"/>
        <v>9</v>
      </c>
    </row>
    <row r="22" spans="1:19" x14ac:dyDescent="0.3">
      <c r="A22" s="82" t="s">
        <v>1373</v>
      </c>
      <c r="B22" s="64">
        <f>VLOOKUP($A22,'Return Data'!$B$7:$R$2843,3,0)</f>
        <v>44341</v>
      </c>
      <c r="C22" s="65">
        <f>VLOOKUP($A22,'Return Data'!$B$7:$R$2843,4,0)</f>
        <v>52.017299999999999</v>
      </c>
      <c r="D22" s="65">
        <f>VLOOKUP($A22,'Return Data'!$B$7:$R$2843,9,0)</f>
        <v>10.4938</v>
      </c>
      <c r="E22" s="66">
        <f t="shared" si="0"/>
        <v>17</v>
      </c>
      <c r="F22" s="65">
        <f>VLOOKUP($A22,'Return Data'!$B$7:$R$2843,10,0)</f>
        <v>9.2914999999999992</v>
      </c>
      <c r="G22" s="66">
        <f t="shared" si="1"/>
        <v>14</v>
      </c>
      <c r="H22" s="65">
        <f>VLOOKUP($A22,'Return Data'!$B$7:$R$2843,11,0)</f>
        <v>3.2650999999999999</v>
      </c>
      <c r="I22" s="66">
        <f t="shared" si="2"/>
        <v>7</v>
      </c>
      <c r="J22" s="65">
        <f>VLOOKUP($A22,'Return Data'!$B$7:$R$2843,12,0)</f>
        <v>6.4092000000000002</v>
      </c>
      <c r="K22" s="66">
        <f t="shared" si="3"/>
        <v>12</v>
      </c>
      <c r="L22" s="65">
        <f>VLOOKUP($A22,'Return Data'!$B$7:$R$2843,13,0)</f>
        <v>5.1897000000000002</v>
      </c>
      <c r="M22" s="66">
        <f t="shared" si="4"/>
        <v>7</v>
      </c>
      <c r="N22" s="65">
        <f>VLOOKUP($A22,'Return Data'!$B$7:$R$2843,17,0)</f>
        <v>10.5738</v>
      </c>
      <c r="O22" s="66">
        <f t="shared" si="5"/>
        <v>13</v>
      </c>
      <c r="P22" s="65">
        <f>VLOOKUP($A22,'Return Data'!$B$7:$R$2843,14,0)</f>
        <v>10.805199999999999</v>
      </c>
      <c r="Q22" s="66">
        <f t="shared" si="6"/>
        <v>11</v>
      </c>
      <c r="R22" s="65">
        <f>VLOOKUP($A22,'Return Data'!$B$7:$R$2843,16,0)</f>
        <v>8.5321999999999996</v>
      </c>
      <c r="S22" s="67">
        <f t="shared" si="7"/>
        <v>18</v>
      </c>
    </row>
    <row r="23" spans="1:19" x14ac:dyDescent="0.3">
      <c r="A23" s="82" t="s">
        <v>1376</v>
      </c>
      <c r="B23" s="64">
        <f>VLOOKUP($A23,'Return Data'!$B$7:$R$2843,3,0)</f>
        <v>44341</v>
      </c>
      <c r="C23" s="65">
        <f>VLOOKUP($A23,'Return Data'!$B$7:$R$2843,4,0)</f>
        <v>33.234200000000001</v>
      </c>
      <c r="D23" s="65">
        <f>VLOOKUP($A23,'Return Data'!$B$7:$R$2843,9,0)</f>
        <v>11.583</v>
      </c>
      <c r="E23" s="66">
        <f t="shared" si="0"/>
        <v>13</v>
      </c>
      <c r="F23" s="65">
        <f>VLOOKUP($A23,'Return Data'!$B$7:$R$2843,10,0)</f>
        <v>10.6539</v>
      </c>
      <c r="G23" s="66">
        <f t="shared" si="1"/>
        <v>8</v>
      </c>
      <c r="H23" s="65">
        <f>VLOOKUP($A23,'Return Data'!$B$7:$R$2843,11,0)</f>
        <v>2.2623000000000002</v>
      </c>
      <c r="I23" s="66">
        <f t="shared" si="2"/>
        <v>13</v>
      </c>
      <c r="J23" s="65">
        <f>VLOOKUP($A23,'Return Data'!$B$7:$R$2843,12,0)</f>
        <v>5.9855999999999998</v>
      </c>
      <c r="K23" s="66">
        <f t="shared" si="3"/>
        <v>14</v>
      </c>
      <c r="L23" s="65">
        <f>VLOOKUP($A23,'Return Data'!$B$7:$R$2843,13,0)</f>
        <v>4.5960000000000001</v>
      </c>
      <c r="M23" s="66">
        <f t="shared" si="4"/>
        <v>14</v>
      </c>
      <c r="N23" s="65">
        <f>VLOOKUP($A23,'Return Data'!$B$7:$R$2843,17,0)</f>
        <v>10.7593</v>
      </c>
      <c r="O23" s="66">
        <f t="shared" si="5"/>
        <v>11</v>
      </c>
      <c r="P23" s="65">
        <f>VLOOKUP($A23,'Return Data'!$B$7:$R$2843,14,0)</f>
        <v>11.271000000000001</v>
      </c>
      <c r="Q23" s="66">
        <f t="shared" si="6"/>
        <v>5</v>
      </c>
      <c r="R23" s="65">
        <f>VLOOKUP($A23,'Return Data'!$B$7:$R$2843,16,0)</f>
        <v>10.8306</v>
      </c>
      <c r="S23" s="67">
        <f t="shared" si="7"/>
        <v>1</v>
      </c>
    </row>
    <row r="24" spans="1:19" x14ac:dyDescent="0.3">
      <c r="A24" s="82" t="s">
        <v>1378</v>
      </c>
      <c r="B24" s="64">
        <f>VLOOKUP($A24,'Return Data'!$B$7:$R$2843,3,0)</f>
        <v>44341</v>
      </c>
      <c r="C24" s="65">
        <f>VLOOKUP($A24,'Return Data'!$B$7:$R$2843,4,0)</f>
        <v>25.110900000000001</v>
      </c>
      <c r="D24" s="65">
        <f>VLOOKUP($A24,'Return Data'!$B$7:$R$2843,9,0)</f>
        <v>12.4116</v>
      </c>
      <c r="E24" s="66">
        <f t="shared" si="0"/>
        <v>10</v>
      </c>
      <c r="F24" s="65">
        <f>VLOOKUP($A24,'Return Data'!$B$7:$R$2843,10,0)</f>
        <v>11.1563</v>
      </c>
      <c r="G24" s="66">
        <f t="shared" si="1"/>
        <v>6</v>
      </c>
      <c r="H24" s="65">
        <f>VLOOKUP($A24,'Return Data'!$B$7:$R$2843,11,0)</f>
        <v>3.8056000000000001</v>
      </c>
      <c r="I24" s="66">
        <f t="shared" si="2"/>
        <v>3</v>
      </c>
      <c r="J24" s="65">
        <f>VLOOKUP($A24,'Return Data'!$B$7:$R$2843,12,0)</f>
        <v>7.4199000000000002</v>
      </c>
      <c r="K24" s="66">
        <f t="shared" si="3"/>
        <v>5</v>
      </c>
      <c r="L24" s="65">
        <f>VLOOKUP($A24,'Return Data'!$B$7:$R$2843,13,0)</f>
        <v>5.3155999999999999</v>
      </c>
      <c r="M24" s="66">
        <f t="shared" si="4"/>
        <v>5</v>
      </c>
      <c r="N24" s="65">
        <f>VLOOKUP($A24,'Return Data'!$B$7:$R$2843,17,0)</f>
        <v>9.3561999999999994</v>
      </c>
      <c r="O24" s="66">
        <f t="shared" si="5"/>
        <v>17</v>
      </c>
      <c r="P24" s="65">
        <f>VLOOKUP($A24,'Return Data'!$B$7:$R$2843,14,0)</f>
        <v>9.5991</v>
      </c>
      <c r="Q24" s="66">
        <f t="shared" si="6"/>
        <v>16</v>
      </c>
      <c r="R24" s="65">
        <f>VLOOKUP($A24,'Return Data'!$B$7:$R$2843,16,0)</f>
        <v>8.4730000000000008</v>
      </c>
      <c r="S24" s="67">
        <f t="shared" si="7"/>
        <v>20</v>
      </c>
    </row>
    <row r="25" spans="1:19" x14ac:dyDescent="0.3">
      <c r="A25" s="82" t="s">
        <v>1379</v>
      </c>
      <c r="B25" s="64">
        <f>VLOOKUP($A25,'Return Data'!$B$7:$R$2843,3,0)</f>
        <v>44341</v>
      </c>
      <c r="C25" s="65">
        <f>VLOOKUP($A25,'Return Data'!$B$7:$R$2843,4,0)</f>
        <v>52.884500000000003</v>
      </c>
      <c r="D25" s="65">
        <f>VLOOKUP($A25,'Return Data'!$B$7:$R$2843,9,0)</f>
        <v>7.3741000000000003</v>
      </c>
      <c r="E25" s="66">
        <f t="shared" si="0"/>
        <v>23</v>
      </c>
      <c r="F25" s="65">
        <f>VLOOKUP($A25,'Return Data'!$B$7:$R$2843,10,0)</f>
        <v>8.3810000000000002</v>
      </c>
      <c r="G25" s="66">
        <f t="shared" si="1"/>
        <v>19</v>
      </c>
      <c r="H25" s="65">
        <f>VLOOKUP($A25,'Return Data'!$B$7:$R$2843,11,0)</f>
        <v>3.0226999999999999</v>
      </c>
      <c r="I25" s="66">
        <f t="shared" si="2"/>
        <v>9</v>
      </c>
      <c r="J25" s="65">
        <f>VLOOKUP($A25,'Return Data'!$B$7:$R$2843,12,0)</f>
        <v>7.1623999999999999</v>
      </c>
      <c r="K25" s="66">
        <f t="shared" si="3"/>
        <v>7</v>
      </c>
      <c r="L25" s="65">
        <f>VLOOKUP($A25,'Return Data'!$B$7:$R$2843,13,0)</f>
        <v>4.7954999999999997</v>
      </c>
      <c r="M25" s="66">
        <f t="shared" si="4"/>
        <v>11</v>
      </c>
      <c r="N25" s="65">
        <f>VLOOKUP($A25,'Return Data'!$B$7:$R$2843,17,0)</f>
        <v>11.333600000000001</v>
      </c>
      <c r="O25" s="66">
        <f t="shared" si="5"/>
        <v>7</v>
      </c>
      <c r="P25" s="65">
        <f>VLOOKUP($A25,'Return Data'!$B$7:$R$2843,14,0)</f>
        <v>10.8224</v>
      </c>
      <c r="Q25" s="66">
        <f t="shared" si="6"/>
        <v>10</v>
      </c>
      <c r="R25" s="65">
        <f>VLOOKUP($A25,'Return Data'!$B$7:$R$2843,16,0)</f>
        <v>10.3536</v>
      </c>
      <c r="S25" s="67">
        <f t="shared" si="7"/>
        <v>4</v>
      </c>
    </row>
    <row r="26" spans="1:19" x14ac:dyDescent="0.3">
      <c r="A26" s="82" t="s">
        <v>1381</v>
      </c>
      <c r="B26" s="64">
        <f>VLOOKUP($A26,'Return Data'!$B$7:$R$2843,3,0)</f>
        <v>44341</v>
      </c>
      <c r="C26" s="65">
        <f>VLOOKUP($A26,'Return Data'!$B$7:$R$2843,4,0)</f>
        <v>66.907700000000006</v>
      </c>
      <c r="D26" s="65">
        <f>VLOOKUP($A26,'Return Data'!$B$7:$R$2843,9,0)</f>
        <v>14.683999999999999</v>
      </c>
      <c r="E26" s="66">
        <f t="shared" si="0"/>
        <v>3</v>
      </c>
      <c r="F26" s="65">
        <f>VLOOKUP($A26,'Return Data'!$B$7:$R$2843,10,0)</f>
        <v>8.3412000000000006</v>
      </c>
      <c r="G26" s="66">
        <f t="shared" si="1"/>
        <v>20</v>
      </c>
      <c r="H26" s="65">
        <f>VLOOKUP($A26,'Return Data'!$B$7:$R$2843,11,0)</f>
        <v>0.61040000000000005</v>
      </c>
      <c r="I26" s="66">
        <f t="shared" si="2"/>
        <v>23</v>
      </c>
      <c r="J26" s="65">
        <f>VLOOKUP($A26,'Return Data'!$B$7:$R$2843,12,0)</f>
        <v>4.8368000000000002</v>
      </c>
      <c r="K26" s="66">
        <f t="shared" si="3"/>
        <v>22</v>
      </c>
      <c r="L26" s="65">
        <f>VLOOKUP($A26,'Return Data'!$B$7:$R$2843,13,0)</f>
        <v>3.3228</v>
      </c>
      <c r="M26" s="66">
        <f t="shared" si="4"/>
        <v>21</v>
      </c>
      <c r="N26" s="65">
        <f>VLOOKUP($A26,'Return Data'!$B$7:$R$2843,17,0)</f>
        <v>8.6189</v>
      </c>
      <c r="O26" s="66">
        <f t="shared" si="5"/>
        <v>20</v>
      </c>
      <c r="P26" s="65">
        <f>VLOOKUP($A26,'Return Data'!$B$7:$R$2843,14,0)</f>
        <v>9.4986999999999995</v>
      </c>
      <c r="Q26" s="66">
        <f t="shared" si="6"/>
        <v>18</v>
      </c>
      <c r="R26" s="65">
        <f>VLOOKUP($A26,'Return Data'!$B$7:$R$2843,16,0)</f>
        <v>8.968</v>
      </c>
      <c r="S26" s="67">
        <f t="shared" si="7"/>
        <v>16</v>
      </c>
    </row>
    <row r="27" spans="1:19" x14ac:dyDescent="0.3">
      <c r="A27" s="82" t="s">
        <v>1383</v>
      </c>
      <c r="B27" s="64">
        <f>VLOOKUP($A27,'Return Data'!$B$7:$R$2843,3,0)</f>
        <v>44341</v>
      </c>
      <c r="C27" s="65">
        <f>VLOOKUP($A27,'Return Data'!$B$7:$R$2843,4,0)</f>
        <v>50.805199999999999</v>
      </c>
      <c r="D27" s="65">
        <f>VLOOKUP($A27,'Return Data'!$B$7:$R$2843,9,0)</f>
        <v>7.6028000000000002</v>
      </c>
      <c r="E27" s="66">
        <f t="shared" si="0"/>
        <v>22</v>
      </c>
      <c r="F27" s="65">
        <f>VLOOKUP($A27,'Return Data'!$B$7:$R$2843,10,0)</f>
        <v>6.9547999999999996</v>
      </c>
      <c r="G27" s="66">
        <f t="shared" si="1"/>
        <v>22</v>
      </c>
      <c r="H27" s="65">
        <f>VLOOKUP($A27,'Return Data'!$B$7:$R$2843,11,0)</f>
        <v>1.8385</v>
      </c>
      <c r="I27" s="66">
        <f t="shared" si="2"/>
        <v>15</v>
      </c>
      <c r="J27" s="65">
        <f>VLOOKUP($A27,'Return Data'!$B$7:$R$2843,12,0)</f>
        <v>5.3480999999999996</v>
      </c>
      <c r="K27" s="66">
        <f t="shared" si="3"/>
        <v>20</v>
      </c>
      <c r="L27" s="65">
        <f>VLOOKUP($A27,'Return Data'!$B$7:$R$2843,13,0)</f>
        <v>3.21</v>
      </c>
      <c r="M27" s="66">
        <f t="shared" si="4"/>
        <v>22</v>
      </c>
      <c r="N27" s="65">
        <f>VLOOKUP($A27,'Return Data'!$B$7:$R$2843,17,0)</f>
        <v>9.7756000000000007</v>
      </c>
      <c r="O27" s="66">
        <f t="shared" si="5"/>
        <v>15</v>
      </c>
      <c r="P27" s="65">
        <f>VLOOKUP($A27,'Return Data'!$B$7:$R$2843,14,0)</f>
        <v>9.5272000000000006</v>
      </c>
      <c r="Q27" s="66">
        <f t="shared" si="6"/>
        <v>17</v>
      </c>
      <c r="R27" s="65">
        <f>VLOOKUP($A27,'Return Data'!$B$7:$R$2843,16,0)</f>
        <v>9.4283000000000001</v>
      </c>
      <c r="S27" s="67">
        <f t="shared" si="7"/>
        <v>10</v>
      </c>
    </row>
    <row r="28" spans="1:19" x14ac:dyDescent="0.3">
      <c r="A28" s="82" t="s">
        <v>866</v>
      </c>
      <c r="B28" s="64">
        <f>VLOOKUP($A28,'Return Data'!$B$7:$R$2843,3,0)</f>
        <v>44341</v>
      </c>
      <c r="C28" s="65">
        <f>VLOOKUP($A28,'Return Data'!$B$7:$R$2843,4,0)</f>
        <v>18.1037</v>
      </c>
      <c r="D28" s="65">
        <f>VLOOKUP($A28,'Return Data'!$B$7:$R$2843,9,0)</f>
        <v>11.5448</v>
      </c>
      <c r="E28" s="66">
        <f t="shared" si="0"/>
        <v>14</v>
      </c>
      <c r="F28" s="65">
        <f>VLOOKUP($A28,'Return Data'!$B$7:$R$2843,10,0)</f>
        <v>11.557399999999999</v>
      </c>
      <c r="G28" s="66">
        <f t="shared" si="1"/>
        <v>3</v>
      </c>
      <c r="H28" s="65">
        <f>VLOOKUP($A28,'Return Data'!$B$7:$R$2843,11,0)</f>
        <v>3.9581</v>
      </c>
      <c r="I28" s="66">
        <f t="shared" si="2"/>
        <v>2</v>
      </c>
      <c r="J28" s="65">
        <f>VLOOKUP($A28,'Return Data'!$B$7:$R$2843,12,0)</f>
        <v>6.7731000000000003</v>
      </c>
      <c r="K28" s="66">
        <f t="shared" si="3"/>
        <v>9</v>
      </c>
      <c r="L28" s="65">
        <f>VLOOKUP($A28,'Return Data'!$B$7:$R$2843,13,0)</f>
        <v>4.4920999999999998</v>
      </c>
      <c r="M28" s="66">
        <f t="shared" si="4"/>
        <v>15</v>
      </c>
      <c r="N28" s="65">
        <f>VLOOKUP($A28,'Return Data'!$B$7:$R$2843,17,0)</f>
        <v>10.757999999999999</v>
      </c>
      <c r="O28" s="66">
        <f t="shared" si="5"/>
        <v>12</v>
      </c>
      <c r="P28" s="65">
        <f>VLOOKUP($A28,'Return Data'!$B$7:$R$2843,14,0)</f>
        <v>10.639200000000001</v>
      </c>
      <c r="Q28" s="66">
        <f t="shared" si="6"/>
        <v>13</v>
      </c>
      <c r="R28" s="65">
        <f>VLOOKUP($A28,'Return Data'!$B$7:$R$2843,16,0)</f>
        <v>9.3125999999999998</v>
      </c>
      <c r="S28" s="67">
        <f t="shared" si="7"/>
        <v>12</v>
      </c>
    </row>
    <row r="29" spans="1:19" x14ac:dyDescent="0.3">
      <c r="A29" s="82" t="s">
        <v>869</v>
      </c>
      <c r="B29" s="64">
        <f>VLOOKUP($A29,'Return Data'!$B$7:$R$2843,3,0)</f>
        <v>44341</v>
      </c>
      <c r="C29" s="65">
        <f>VLOOKUP($A29,'Return Data'!$B$7:$R$2843,4,0)</f>
        <v>19.595300000000002</v>
      </c>
      <c r="D29" s="65">
        <f>VLOOKUP($A29,'Return Data'!$B$7:$R$2843,9,0)</f>
        <v>16.3611</v>
      </c>
      <c r="E29" s="66">
        <f t="shared" si="0"/>
        <v>2</v>
      </c>
      <c r="F29" s="65">
        <f>VLOOKUP($A29,'Return Data'!$B$7:$R$2843,10,0)</f>
        <v>11.445</v>
      </c>
      <c r="G29" s="66">
        <f t="shared" si="1"/>
        <v>4</v>
      </c>
      <c r="H29" s="65">
        <f>VLOOKUP($A29,'Return Data'!$B$7:$R$2843,11,0)</f>
        <v>2.2866</v>
      </c>
      <c r="I29" s="66">
        <f t="shared" si="2"/>
        <v>12</v>
      </c>
      <c r="J29" s="65">
        <f>VLOOKUP($A29,'Return Data'!$B$7:$R$2843,12,0)</f>
        <v>6.8354999999999997</v>
      </c>
      <c r="K29" s="66">
        <f t="shared" si="3"/>
        <v>8</v>
      </c>
      <c r="L29" s="65">
        <f>VLOOKUP($A29,'Return Data'!$B$7:$R$2843,13,0)</f>
        <v>5.1599000000000004</v>
      </c>
      <c r="M29" s="66">
        <f t="shared" si="4"/>
        <v>9</v>
      </c>
      <c r="N29" s="65">
        <f>VLOOKUP($A29,'Return Data'!$B$7:$R$2843,17,0)</f>
        <v>11.7944</v>
      </c>
      <c r="O29" s="66">
        <f t="shared" si="5"/>
        <v>2</v>
      </c>
      <c r="P29" s="65">
        <f>VLOOKUP($A29,'Return Data'!$B$7:$R$2843,14,0)</f>
        <v>11.973800000000001</v>
      </c>
      <c r="Q29" s="66">
        <f t="shared" si="6"/>
        <v>3</v>
      </c>
      <c r="R29" s="65">
        <f>VLOOKUP($A29,'Return Data'!$B$7:$R$2843,16,0)</f>
        <v>10.5549</v>
      </c>
      <c r="S29" s="67">
        <f t="shared" si="7"/>
        <v>2</v>
      </c>
    </row>
    <row r="30" spans="1:19" x14ac:dyDescent="0.3">
      <c r="A30" s="82" t="s">
        <v>870</v>
      </c>
      <c r="B30" s="64">
        <f>VLOOKUP($A30,'Return Data'!$B$7:$R$2843,3,0)</f>
        <v>44341</v>
      </c>
      <c r="C30" s="65">
        <f>VLOOKUP($A30,'Return Data'!$B$7:$R$2843,4,0)</f>
        <v>36.389400000000002</v>
      </c>
      <c r="D30" s="65">
        <f>VLOOKUP($A30,'Return Data'!$B$7:$R$2843,9,0)</f>
        <v>14.5326</v>
      </c>
      <c r="E30" s="66">
        <f t="shared" si="0"/>
        <v>5</v>
      </c>
      <c r="F30" s="65">
        <f>VLOOKUP($A30,'Return Data'!$B$7:$R$2843,10,0)</f>
        <v>10.8713</v>
      </c>
      <c r="G30" s="66">
        <f t="shared" si="1"/>
        <v>7</v>
      </c>
      <c r="H30" s="65">
        <f>VLOOKUP($A30,'Return Data'!$B$7:$R$2843,11,0)</f>
        <v>1.3371</v>
      </c>
      <c r="I30" s="66">
        <f t="shared" si="2"/>
        <v>21</v>
      </c>
      <c r="J30" s="65">
        <f>VLOOKUP($A30,'Return Data'!$B$7:$R$2843,12,0)</f>
        <v>5.9423000000000004</v>
      </c>
      <c r="K30" s="66">
        <f t="shared" si="3"/>
        <v>16</v>
      </c>
      <c r="L30" s="65">
        <f>VLOOKUP($A30,'Return Data'!$B$7:$R$2843,13,0)</f>
        <v>4.4207000000000001</v>
      </c>
      <c r="M30" s="66">
        <f t="shared" si="4"/>
        <v>16</v>
      </c>
      <c r="N30" s="65">
        <f>VLOOKUP($A30,'Return Data'!$B$7:$R$2843,17,0)</f>
        <v>11.390700000000001</v>
      </c>
      <c r="O30" s="66">
        <f t="shared" si="5"/>
        <v>6</v>
      </c>
      <c r="P30" s="65">
        <f>VLOOKUP($A30,'Return Data'!$B$7:$R$2843,14,0)</f>
        <v>12.4716</v>
      </c>
      <c r="Q30" s="66">
        <f t="shared" si="6"/>
        <v>1</v>
      </c>
      <c r="R30" s="65">
        <f>VLOOKUP($A30,'Return Data'!$B$7:$R$2843,16,0)</f>
        <v>10.5037</v>
      </c>
      <c r="S30" s="67">
        <f t="shared" si="7"/>
        <v>3</v>
      </c>
    </row>
    <row r="31" spans="1:19" x14ac:dyDescent="0.3">
      <c r="A31" s="82" t="s">
        <v>873</v>
      </c>
      <c r="B31" s="64">
        <f>VLOOKUP($A31,'Return Data'!$B$7:$R$2843,3,0)</f>
        <v>44341</v>
      </c>
      <c r="C31" s="65">
        <f>VLOOKUP($A31,'Return Data'!$B$7:$R$2843,4,0)</f>
        <v>51.3416</v>
      </c>
      <c r="D31" s="65">
        <f>VLOOKUP($A31,'Return Data'!$B$7:$R$2843,9,0)</f>
        <v>14.6691</v>
      </c>
      <c r="E31" s="66">
        <f t="shared" si="0"/>
        <v>4</v>
      </c>
      <c r="F31" s="65">
        <f>VLOOKUP($A31,'Return Data'!$B$7:$R$2843,10,0)</f>
        <v>10.610300000000001</v>
      </c>
      <c r="G31" s="66">
        <f t="shared" si="1"/>
        <v>10</v>
      </c>
      <c r="H31" s="65">
        <f>VLOOKUP($A31,'Return Data'!$B$7:$R$2843,11,0)</f>
        <v>1.6513</v>
      </c>
      <c r="I31" s="66">
        <f t="shared" si="2"/>
        <v>19</v>
      </c>
      <c r="J31" s="65">
        <f>VLOOKUP($A31,'Return Data'!$B$7:$R$2843,12,0)</f>
        <v>5.9752999999999998</v>
      </c>
      <c r="K31" s="66">
        <f t="shared" si="3"/>
        <v>15</v>
      </c>
      <c r="L31" s="65">
        <f>VLOOKUP($A31,'Return Data'!$B$7:$R$2843,13,0)</f>
        <v>4.2915000000000001</v>
      </c>
      <c r="M31" s="66">
        <f t="shared" si="4"/>
        <v>18</v>
      </c>
      <c r="N31" s="65">
        <f>VLOOKUP($A31,'Return Data'!$B$7:$R$2843,17,0)</f>
        <v>10.4091</v>
      </c>
      <c r="O31" s="66">
        <f t="shared" si="5"/>
        <v>14</v>
      </c>
      <c r="P31" s="65">
        <f>VLOOKUP($A31,'Return Data'!$B$7:$R$2843,14,0)</f>
        <v>10.7034</v>
      </c>
      <c r="Q31" s="66">
        <f t="shared" si="6"/>
        <v>12</v>
      </c>
      <c r="R31" s="65">
        <f>VLOOKUP($A31,'Return Data'!$B$7:$R$2843,16,0)</f>
        <v>10.1829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11.728829166666666</v>
      </c>
      <c r="E33" s="88"/>
      <c r="F33" s="89">
        <f>AVERAGE(F8:F31)</f>
        <v>9.7817624999999975</v>
      </c>
      <c r="G33" s="88"/>
      <c r="H33" s="89">
        <f>AVERAGE(H8:H31)</f>
        <v>2.5138875000000001</v>
      </c>
      <c r="I33" s="88"/>
      <c r="J33" s="89">
        <f>AVERAGE(J8:J31)</f>
        <v>6.3847625000000008</v>
      </c>
      <c r="K33" s="88"/>
      <c r="L33" s="89">
        <f>AVERAGE(L8:L31)</f>
        <v>4.6471208333333331</v>
      </c>
      <c r="M33" s="88"/>
      <c r="N33" s="89">
        <f>AVERAGE(N8:N31)</f>
        <v>10.127320833333334</v>
      </c>
      <c r="O33" s="88"/>
      <c r="P33" s="89">
        <f>AVERAGE(P8:P31)</f>
        <v>10.343758333333332</v>
      </c>
      <c r="Q33" s="88"/>
      <c r="R33" s="89">
        <f>AVERAGE(R8:R31)</f>
        <v>9.299312500000001</v>
      </c>
      <c r="S33" s="90"/>
    </row>
    <row r="34" spans="1:19" x14ac:dyDescent="0.3">
      <c r="A34" s="87" t="s">
        <v>28</v>
      </c>
      <c r="B34" s="88"/>
      <c r="C34" s="88"/>
      <c r="D34" s="89">
        <f>MIN(D8:D31)</f>
        <v>6.9607999999999999</v>
      </c>
      <c r="E34" s="88"/>
      <c r="F34" s="89">
        <f>MIN(F8:F31)</f>
        <v>6.3041</v>
      </c>
      <c r="G34" s="88"/>
      <c r="H34" s="89">
        <f>MIN(H8:H31)</f>
        <v>0.5837</v>
      </c>
      <c r="I34" s="88"/>
      <c r="J34" s="89">
        <f>MIN(J8:J31)</f>
        <v>3.5181</v>
      </c>
      <c r="K34" s="88"/>
      <c r="L34" s="89">
        <f>MIN(L8:L31)</f>
        <v>2.5331999999999999</v>
      </c>
      <c r="M34" s="88"/>
      <c r="N34" s="89">
        <f>MIN(N8:N31)</f>
        <v>7.0876999999999999</v>
      </c>
      <c r="O34" s="88"/>
      <c r="P34" s="89">
        <f>MIN(P8:P31)</f>
        <v>8.4710000000000001</v>
      </c>
      <c r="Q34" s="88"/>
      <c r="R34" s="89">
        <f>MIN(R8:R31)</f>
        <v>7.4165000000000001</v>
      </c>
      <c r="S34" s="90"/>
    </row>
    <row r="35" spans="1:19" ht="15" thickBot="1" x14ac:dyDescent="0.35">
      <c r="A35" s="91" t="s">
        <v>29</v>
      </c>
      <c r="B35" s="92"/>
      <c r="C35" s="92"/>
      <c r="D35" s="93">
        <f>MAX(D8:D31)</f>
        <v>16.965499999999999</v>
      </c>
      <c r="E35" s="92"/>
      <c r="F35" s="93">
        <f>MAX(F8:F31)</f>
        <v>15.51</v>
      </c>
      <c r="G35" s="92"/>
      <c r="H35" s="93">
        <f>MAX(H8:H31)</f>
        <v>6.4836</v>
      </c>
      <c r="I35" s="92"/>
      <c r="J35" s="93">
        <f>MAX(J8:J31)</f>
        <v>10.623200000000001</v>
      </c>
      <c r="K35" s="92"/>
      <c r="L35" s="93">
        <f>MAX(L8:L31)</f>
        <v>8.2391000000000005</v>
      </c>
      <c r="M35" s="92"/>
      <c r="N35" s="93">
        <f>MAX(N8:N31)</f>
        <v>11.923999999999999</v>
      </c>
      <c r="O35" s="92"/>
      <c r="P35" s="93">
        <f>MAX(P8:P31)</f>
        <v>12.4716</v>
      </c>
      <c r="Q35" s="92"/>
      <c r="R35" s="93">
        <f>MAX(R8:R31)</f>
        <v>10.8306</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44341</v>
      </c>
      <c r="C8" s="65">
        <f>VLOOKUP($A8,'Return Data'!$B$7:$R$2843,4,0)</f>
        <v>64.075199999999995</v>
      </c>
      <c r="D8" s="65">
        <f>VLOOKUP($A8,'Return Data'!$B$7:$R$2843,9,0)</f>
        <v>9.5260999999999996</v>
      </c>
      <c r="E8" s="66">
        <f>RANK(D8,D$8:D$34,0)</f>
        <v>21</v>
      </c>
      <c r="F8" s="65">
        <f>VLOOKUP($A8,'Return Data'!$B$7:$R$2843,10,0)</f>
        <v>10.528</v>
      </c>
      <c r="G8" s="66">
        <f>RANK(F8,F$8:F$34,0)</f>
        <v>7</v>
      </c>
      <c r="H8" s="65">
        <f>VLOOKUP($A8,'Return Data'!$B$7:$R$2843,11,0)</f>
        <v>2.2031999999999998</v>
      </c>
      <c r="I8" s="66">
        <f>RANK(H8,H$8:H$34,0)</f>
        <v>13</v>
      </c>
      <c r="J8" s="65">
        <f>VLOOKUP($A8,'Return Data'!$B$7:$R$2843,12,0)</f>
        <v>5.7832999999999997</v>
      </c>
      <c r="K8" s="66">
        <f>RANK(J8,J$8:J$34,0)</f>
        <v>14</v>
      </c>
      <c r="L8" s="65">
        <f>VLOOKUP($A8,'Return Data'!$B$7:$R$2843,13,0)</f>
        <v>4.0201000000000002</v>
      </c>
      <c r="M8" s="66">
        <f>RANK(L8,L$8:L$34,0)</f>
        <v>15</v>
      </c>
      <c r="N8" s="65">
        <f>VLOOKUP($A8,'Return Data'!$B$7:$R$2843,17,0)</f>
        <v>10.117599999999999</v>
      </c>
      <c r="O8" s="66">
        <f>RANK(N8,N$8:N$34,0)</f>
        <v>10</v>
      </c>
      <c r="P8" s="65">
        <f>VLOOKUP($A8,'Return Data'!$B$7:$R$2843,14,0)</f>
        <v>10.173999999999999</v>
      </c>
      <c r="Q8" s="66">
        <f>RANK(P8,P$8:P$34,0)</f>
        <v>12</v>
      </c>
      <c r="R8" s="65">
        <f>VLOOKUP($A8,'Return Data'!$B$7:$R$2843,16,0)</f>
        <v>8.9646000000000008</v>
      </c>
      <c r="S8" s="67">
        <f>RANK(R8,R$8:R$34,0)</f>
        <v>8</v>
      </c>
    </row>
    <row r="9" spans="1:19" x14ac:dyDescent="0.3">
      <c r="A9" s="82" t="s">
        <v>1348</v>
      </c>
      <c r="B9" s="64">
        <f>VLOOKUP($A9,'Return Data'!$B$7:$R$2843,3,0)</f>
        <v>44341</v>
      </c>
      <c r="C9" s="65">
        <f>VLOOKUP($A9,'Return Data'!$B$7:$R$2843,4,0)</f>
        <v>20.030999999999999</v>
      </c>
      <c r="D9" s="65">
        <f>VLOOKUP($A9,'Return Data'!$B$7:$R$2843,9,0)</f>
        <v>9.0396000000000001</v>
      </c>
      <c r="E9" s="66">
        <f t="shared" ref="E9:E34" si="0">RANK(D9,D$8:D$34,0)</f>
        <v>23</v>
      </c>
      <c r="F9" s="65">
        <f>VLOOKUP($A9,'Return Data'!$B$7:$R$2843,10,0)</f>
        <v>7.1364000000000001</v>
      </c>
      <c r="G9" s="66">
        <f t="shared" ref="G9:G34" si="1">RANK(F9,F$8:F$34,0)</f>
        <v>24</v>
      </c>
      <c r="H9" s="65">
        <f>VLOOKUP($A9,'Return Data'!$B$7:$R$2843,11,0)</f>
        <v>2.5951</v>
      </c>
      <c r="I9" s="66">
        <f t="shared" ref="I9:I34" si="2">RANK(H9,H$8:H$34,0)</f>
        <v>7</v>
      </c>
      <c r="J9" s="65">
        <f>VLOOKUP($A9,'Return Data'!$B$7:$R$2843,12,0)</f>
        <v>6.7927999999999997</v>
      </c>
      <c r="K9" s="66">
        <f t="shared" ref="K9:K34" si="3">RANK(J9,J$8:J$34,0)</f>
        <v>4</v>
      </c>
      <c r="L9" s="65">
        <f>VLOOKUP($A9,'Return Data'!$B$7:$R$2843,13,0)</f>
        <v>5.0785999999999998</v>
      </c>
      <c r="M9" s="66">
        <f t="shared" ref="M9:M34" si="4">RANK(L9,L$8:L$34,0)</f>
        <v>2</v>
      </c>
      <c r="N9" s="65">
        <f>VLOOKUP($A9,'Return Data'!$B$7:$R$2843,17,0)</f>
        <v>11.004099999999999</v>
      </c>
      <c r="O9" s="66">
        <f t="shared" ref="O9:O34" si="5">RANK(N9,N$8:N$34,0)</f>
        <v>6</v>
      </c>
      <c r="P9" s="65">
        <f>VLOOKUP($A9,'Return Data'!$B$7:$R$2843,14,0)</f>
        <v>10.533899999999999</v>
      </c>
      <c r="Q9" s="66">
        <f t="shared" ref="Q9:Q34" si="6">RANK(P9,P$8:P$34,0)</f>
        <v>6</v>
      </c>
      <c r="R9" s="65">
        <f>VLOOKUP($A9,'Return Data'!$B$7:$R$2843,16,0)</f>
        <v>7.7192999999999996</v>
      </c>
      <c r="S9" s="67">
        <f t="shared" ref="S9:S34" si="7">RANK(R9,R$8:R$34,0)</f>
        <v>20</v>
      </c>
    </row>
    <row r="10" spans="1:19" x14ac:dyDescent="0.3">
      <c r="A10" s="82" t="s">
        <v>1349</v>
      </c>
      <c r="B10" s="64">
        <f>VLOOKUP($A10,'Return Data'!$B$7:$R$2843,3,0)</f>
        <v>44341</v>
      </c>
      <c r="C10" s="65">
        <f>VLOOKUP($A10,'Return Data'!$B$7:$R$2843,4,0)</f>
        <v>33.553100000000001</v>
      </c>
      <c r="D10" s="65">
        <f>VLOOKUP($A10,'Return Data'!$B$7:$R$2843,9,0)</f>
        <v>12.9373</v>
      </c>
      <c r="E10" s="66">
        <f t="shared" si="0"/>
        <v>8</v>
      </c>
      <c r="F10" s="65">
        <f>VLOOKUP($A10,'Return Data'!$B$7:$R$2843,10,0)</f>
        <v>9.7363</v>
      </c>
      <c r="G10" s="66">
        <f t="shared" si="1"/>
        <v>13</v>
      </c>
      <c r="H10" s="65">
        <f>VLOOKUP($A10,'Return Data'!$B$7:$R$2843,11,0)</f>
        <v>0.90680000000000005</v>
      </c>
      <c r="I10" s="66">
        <f t="shared" si="2"/>
        <v>23</v>
      </c>
      <c r="J10" s="65">
        <f>VLOOKUP($A10,'Return Data'!$B$7:$R$2843,12,0)</f>
        <v>4.3935000000000004</v>
      </c>
      <c r="K10" s="66">
        <f t="shared" si="3"/>
        <v>24</v>
      </c>
      <c r="L10" s="65">
        <f>VLOOKUP($A10,'Return Data'!$B$7:$R$2843,13,0)</f>
        <v>3.5154000000000001</v>
      </c>
      <c r="M10" s="66">
        <f t="shared" si="4"/>
        <v>20</v>
      </c>
      <c r="N10" s="65">
        <f>VLOOKUP($A10,'Return Data'!$B$7:$R$2843,17,0)</f>
        <v>7.9790999999999999</v>
      </c>
      <c r="O10" s="66">
        <f t="shared" si="5"/>
        <v>23</v>
      </c>
      <c r="P10" s="65">
        <f>VLOOKUP($A10,'Return Data'!$B$7:$R$2843,14,0)</f>
        <v>8.4878</v>
      </c>
      <c r="Q10" s="66">
        <f t="shared" si="6"/>
        <v>21</v>
      </c>
      <c r="R10" s="65">
        <f>VLOOKUP($A10,'Return Data'!$B$7:$R$2843,16,0)</f>
        <v>6.5107999999999997</v>
      </c>
      <c r="S10" s="67">
        <f t="shared" si="7"/>
        <v>26</v>
      </c>
    </row>
    <row r="11" spans="1:19" x14ac:dyDescent="0.3">
      <c r="A11" s="82" t="s">
        <v>1352</v>
      </c>
      <c r="B11" s="64">
        <f>VLOOKUP($A11,'Return Data'!$B$7:$R$2843,3,0)</f>
        <v>44341</v>
      </c>
      <c r="C11" s="65">
        <f>VLOOKUP($A11,'Return Data'!$B$7:$R$2843,4,0)</f>
        <v>60.464399999999998</v>
      </c>
      <c r="D11" s="65">
        <f>VLOOKUP($A11,'Return Data'!$B$7:$R$2843,9,0)</f>
        <v>8.1410999999999998</v>
      </c>
      <c r="E11" s="66">
        <f t="shared" si="0"/>
        <v>24</v>
      </c>
      <c r="F11" s="65">
        <f>VLOOKUP($A11,'Return Data'!$B$7:$R$2843,10,0)</f>
        <v>5.5796999999999999</v>
      </c>
      <c r="G11" s="66">
        <f t="shared" si="1"/>
        <v>27</v>
      </c>
      <c r="H11" s="65">
        <f>VLOOKUP($A11,'Return Data'!$B$7:$R$2843,11,0)</f>
        <v>0.78410000000000002</v>
      </c>
      <c r="I11" s="66">
        <f t="shared" si="2"/>
        <v>24</v>
      </c>
      <c r="J11" s="65">
        <f>VLOOKUP($A11,'Return Data'!$B$7:$R$2843,12,0)</f>
        <v>4.8954000000000004</v>
      </c>
      <c r="K11" s="66">
        <f t="shared" si="3"/>
        <v>22</v>
      </c>
      <c r="L11" s="65">
        <f>VLOOKUP($A11,'Return Data'!$B$7:$R$2843,13,0)</f>
        <v>3.1587999999999998</v>
      </c>
      <c r="M11" s="66">
        <f t="shared" si="4"/>
        <v>22</v>
      </c>
      <c r="N11" s="65">
        <f>VLOOKUP($A11,'Return Data'!$B$7:$R$2843,17,0)</f>
        <v>8.5202000000000009</v>
      </c>
      <c r="O11" s="66">
        <f t="shared" si="5"/>
        <v>19</v>
      </c>
      <c r="P11" s="65">
        <f>VLOOKUP($A11,'Return Data'!$B$7:$R$2843,14,0)</f>
        <v>8.4011999999999993</v>
      </c>
      <c r="Q11" s="66">
        <f t="shared" si="6"/>
        <v>22</v>
      </c>
      <c r="R11" s="65">
        <f>VLOOKUP($A11,'Return Data'!$B$7:$R$2843,16,0)</f>
        <v>8.7642000000000007</v>
      </c>
      <c r="S11" s="67">
        <f t="shared" si="7"/>
        <v>10</v>
      </c>
    </row>
    <row r="12" spans="1:19" x14ac:dyDescent="0.3">
      <c r="A12" s="82" t="s">
        <v>1354</v>
      </c>
      <c r="B12" s="64">
        <f>VLOOKUP($A12,'Return Data'!$B$7:$R$2843,3,0)</f>
        <v>44341</v>
      </c>
      <c r="C12" s="65">
        <f>VLOOKUP($A12,'Return Data'!$B$7:$R$2843,4,0)</f>
        <v>74.575500000000005</v>
      </c>
      <c r="D12" s="65">
        <f>VLOOKUP($A12,'Return Data'!$B$7:$R$2843,9,0)</f>
        <v>11.9343</v>
      </c>
      <c r="E12" s="66">
        <f t="shared" si="0"/>
        <v>11</v>
      </c>
      <c r="F12" s="65">
        <f>VLOOKUP($A12,'Return Data'!$B$7:$R$2843,10,0)</f>
        <v>9.6072000000000006</v>
      </c>
      <c r="G12" s="66">
        <f t="shared" si="1"/>
        <v>15</v>
      </c>
      <c r="H12" s="65">
        <f>VLOOKUP($A12,'Return Data'!$B$7:$R$2843,11,0)</f>
        <v>2.3471000000000002</v>
      </c>
      <c r="I12" s="66">
        <f t="shared" si="2"/>
        <v>10</v>
      </c>
      <c r="J12" s="65">
        <f>VLOOKUP($A12,'Return Data'!$B$7:$R$2843,12,0)</f>
        <v>7.0072999999999999</v>
      </c>
      <c r="K12" s="66">
        <f t="shared" si="3"/>
        <v>2</v>
      </c>
      <c r="L12" s="65">
        <f>VLOOKUP($A12,'Return Data'!$B$7:$R$2843,13,0)</f>
        <v>4.7167000000000003</v>
      </c>
      <c r="M12" s="66">
        <f t="shared" si="4"/>
        <v>4</v>
      </c>
      <c r="N12" s="65">
        <f>VLOOKUP($A12,'Return Data'!$B$7:$R$2843,17,0)</f>
        <v>11.114100000000001</v>
      </c>
      <c r="O12" s="66">
        <f t="shared" si="5"/>
        <v>4</v>
      </c>
      <c r="P12" s="65">
        <f>VLOOKUP($A12,'Return Data'!$B$7:$R$2843,14,0)</f>
        <v>10.9762</v>
      </c>
      <c r="Q12" s="66">
        <f t="shared" si="6"/>
        <v>4</v>
      </c>
      <c r="R12" s="65">
        <f>VLOOKUP($A12,'Return Data'!$B$7:$R$2843,16,0)</f>
        <v>9.7173999999999996</v>
      </c>
      <c r="S12" s="67">
        <f t="shared" si="7"/>
        <v>3</v>
      </c>
    </row>
    <row r="13" spans="1:19" x14ac:dyDescent="0.3">
      <c r="A13" s="82" t="s">
        <v>1356</v>
      </c>
      <c r="B13" s="64">
        <f>VLOOKUP($A13,'Return Data'!$B$7:$R$2843,3,0)</f>
        <v>44341</v>
      </c>
      <c r="C13" s="65">
        <f>VLOOKUP($A13,'Return Data'!$B$7:$R$2843,4,0)</f>
        <v>19.443300000000001</v>
      </c>
      <c r="D13" s="65">
        <f>VLOOKUP($A13,'Return Data'!$B$7:$R$2843,9,0)</f>
        <v>16.213200000000001</v>
      </c>
      <c r="E13" s="66">
        <f t="shared" si="0"/>
        <v>1</v>
      </c>
      <c r="F13" s="65">
        <f>VLOOKUP($A13,'Return Data'!$B$7:$R$2843,10,0)</f>
        <v>14.693099999999999</v>
      </c>
      <c r="G13" s="66">
        <f t="shared" si="1"/>
        <v>1</v>
      </c>
      <c r="H13" s="65">
        <f>VLOOKUP($A13,'Return Data'!$B$7:$R$2843,11,0)</f>
        <v>5.8254000000000001</v>
      </c>
      <c r="I13" s="66">
        <f t="shared" si="2"/>
        <v>1</v>
      </c>
      <c r="J13" s="65">
        <f>VLOOKUP($A13,'Return Data'!$B$7:$R$2843,12,0)</f>
        <v>9.9955999999999996</v>
      </c>
      <c r="K13" s="66">
        <f t="shared" si="3"/>
        <v>1</v>
      </c>
      <c r="L13" s="65">
        <f>VLOOKUP($A13,'Return Data'!$B$7:$R$2843,13,0)</f>
        <v>7.6325000000000003</v>
      </c>
      <c r="M13" s="66">
        <f t="shared" si="4"/>
        <v>1</v>
      </c>
      <c r="N13" s="65">
        <f>VLOOKUP($A13,'Return Data'!$B$7:$R$2843,17,0)</f>
        <v>11.361800000000001</v>
      </c>
      <c r="O13" s="66">
        <f t="shared" si="5"/>
        <v>2</v>
      </c>
      <c r="P13" s="65">
        <f>VLOOKUP($A13,'Return Data'!$B$7:$R$2843,14,0)</f>
        <v>10.692500000000001</v>
      </c>
      <c r="Q13" s="66">
        <f t="shared" si="6"/>
        <v>5</v>
      </c>
      <c r="R13" s="65">
        <f>VLOOKUP($A13,'Return Data'!$B$7:$R$2843,16,0)</f>
        <v>9.5606000000000009</v>
      </c>
      <c r="S13" s="67">
        <f t="shared" si="7"/>
        <v>4</v>
      </c>
    </row>
    <row r="14" spans="1:19" x14ac:dyDescent="0.3">
      <c r="A14" s="82" t="s">
        <v>1357</v>
      </c>
      <c r="B14" s="64">
        <f>VLOOKUP($A14,'Return Data'!$B$7:$R$2843,3,0)</f>
        <v>44341</v>
      </c>
      <c r="C14" s="65">
        <f>VLOOKUP($A14,'Return Data'!$B$7:$R$2843,4,0)</f>
        <v>47.715000000000003</v>
      </c>
      <c r="D14" s="65">
        <f>VLOOKUP($A14,'Return Data'!$B$7:$R$2843,9,0)</f>
        <v>9.3049999999999997</v>
      </c>
      <c r="E14" s="66">
        <f t="shared" si="0"/>
        <v>22</v>
      </c>
      <c r="F14" s="65">
        <f>VLOOKUP($A14,'Return Data'!$B$7:$R$2843,10,0)</f>
        <v>8.7109000000000005</v>
      </c>
      <c r="G14" s="66">
        <f t="shared" si="1"/>
        <v>16</v>
      </c>
      <c r="H14" s="65">
        <f>VLOOKUP($A14,'Return Data'!$B$7:$R$2843,11,0)</f>
        <v>1.3940999999999999</v>
      </c>
      <c r="I14" s="66">
        <f t="shared" si="2"/>
        <v>17</v>
      </c>
      <c r="J14" s="65">
        <f>VLOOKUP($A14,'Return Data'!$B$7:$R$2843,12,0)</f>
        <v>3.7826</v>
      </c>
      <c r="K14" s="66">
        <f t="shared" si="3"/>
        <v>26</v>
      </c>
      <c r="L14" s="65">
        <f>VLOOKUP($A14,'Return Data'!$B$7:$R$2843,13,0)</f>
        <v>2.0678999999999998</v>
      </c>
      <c r="M14" s="66">
        <f t="shared" si="4"/>
        <v>26</v>
      </c>
      <c r="N14" s="65">
        <f>VLOOKUP($A14,'Return Data'!$B$7:$R$2843,17,0)</f>
        <v>6.585</v>
      </c>
      <c r="O14" s="66">
        <f t="shared" si="5"/>
        <v>26</v>
      </c>
      <c r="P14" s="65">
        <f>VLOOKUP($A14,'Return Data'!$B$7:$R$2843,14,0)</f>
        <v>7.8014000000000001</v>
      </c>
      <c r="Q14" s="66">
        <f t="shared" si="6"/>
        <v>26</v>
      </c>
      <c r="R14" s="65">
        <f>VLOOKUP($A14,'Return Data'!$B$7:$R$2843,16,0)</f>
        <v>8.3538999999999994</v>
      </c>
      <c r="S14" s="67">
        <f t="shared" si="7"/>
        <v>13</v>
      </c>
    </row>
    <row r="15" spans="1:19" x14ac:dyDescent="0.3">
      <c r="A15" s="82" t="s">
        <v>1359</v>
      </c>
      <c r="B15" s="64">
        <f>VLOOKUP($A15,'Return Data'!$B$7:$R$2843,3,0)</f>
        <v>44341</v>
      </c>
      <c r="C15" s="65">
        <f>VLOOKUP($A15,'Return Data'!$B$7:$R$2843,4,0)</f>
        <v>43.929699999999997</v>
      </c>
      <c r="D15" s="65">
        <f>VLOOKUP($A15,'Return Data'!$B$7:$R$2843,9,0)</f>
        <v>10.3544</v>
      </c>
      <c r="E15" s="66">
        <f t="shared" si="0"/>
        <v>18</v>
      </c>
      <c r="F15" s="65">
        <f>VLOOKUP($A15,'Return Data'!$B$7:$R$2843,10,0)</f>
        <v>8.1306999999999992</v>
      </c>
      <c r="G15" s="66">
        <f t="shared" si="1"/>
        <v>19</v>
      </c>
      <c r="H15" s="65">
        <f>VLOOKUP($A15,'Return Data'!$B$7:$R$2843,11,0)</f>
        <v>1.294</v>
      </c>
      <c r="I15" s="66">
        <f t="shared" si="2"/>
        <v>19</v>
      </c>
      <c r="J15" s="65">
        <f>VLOOKUP($A15,'Return Data'!$B$7:$R$2843,12,0)</f>
        <v>5.0891000000000002</v>
      </c>
      <c r="K15" s="66">
        <f t="shared" si="3"/>
        <v>19</v>
      </c>
      <c r="L15" s="65">
        <f>VLOOKUP($A15,'Return Data'!$B$7:$R$2843,13,0)</f>
        <v>4.1428000000000003</v>
      </c>
      <c r="M15" s="66">
        <f t="shared" si="4"/>
        <v>11</v>
      </c>
      <c r="N15" s="65">
        <f>VLOOKUP($A15,'Return Data'!$B$7:$R$2843,17,0)</f>
        <v>8.0137</v>
      </c>
      <c r="O15" s="66">
        <f t="shared" si="5"/>
        <v>22</v>
      </c>
      <c r="P15" s="65">
        <f>VLOOKUP($A15,'Return Data'!$B$7:$R$2843,14,0)</f>
        <v>8.1769999999999996</v>
      </c>
      <c r="Q15" s="66">
        <f t="shared" si="6"/>
        <v>24</v>
      </c>
      <c r="R15" s="65">
        <f>VLOOKUP($A15,'Return Data'!$B$7:$R$2843,16,0)</f>
        <v>7.7423000000000002</v>
      </c>
      <c r="S15" s="67">
        <f t="shared" si="7"/>
        <v>19</v>
      </c>
    </row>
    <row r="16" spans="1:19" x14ac:dyDescent="0.3">
      <c r="A16" s="82" t="s">
        <v>1361</v>
      </c>
      <c r="B16" s="64">
        <f>VLOOKUP($A16,'Return Data'!$B$7:$R$2843,3,0)</f>
        <v>44341</v>
      </c>
      <c r="C16" s="65">
        <f>VLOOKUP($A16,'Return Data'!$B$7:$R$2843,4,0)</f>
        <v>78.729600000000005</v>
      </c>
      <c r="D16" s="65">
        <f>VLOOKUP($A16,'Return Data'!$B$7:$R$2843,9,0)</f>
        <v>12.3085</v>
      </c>
      <c r="E16" s="66">
        <f t="shared" si="0"/>
        <v>9</v>
      </c>
      <c r="F16" s="65">
        <f>VLOOKUP($A16,'Return Data'!$B$7:$R$2843,10,0)</f>
        <v>8.11</v>
      </c>
      <c r="G16" s="66">
        <f t="shared" si="1"/>
        <v>20</v>
      </c>
      <c r="H16" s="65">
        <f>VLOOKUP($A16,'Return Data'!$B$7:$R$2843,11,0)</f>
        <v>3.1345000000000001</v>
      </c>
      <c r="I16" s="66">
        <f t="shared" si="2"/>
        <v>4</v>
      </c>
      <c r="J16" s="65">
        <f>VLOOKUP($A16,'Return Data'!$B$7:$R$2843,12,0)</f>
        <v>6.7390999999999996</v>
      </c>
      <c r="K16" s="66">
        <f t="shared" si="3"/>
        <v>6</v>
      </c>
      <c r="L16" s="65">
        <f>VLOOKUP($A16,'Return Data'!$B$7:$R$2843,13,0)</f>
        <v>4.6973000000000003</v>
      </c>
      <c r="M16" s="66">
        <f t="shared" si="4"/>
        <v>5</v>
      </c>
      <c r="N16" s="65">
        <f>VLOOKUP($A16,'Return Data'!$B$7:$R$2843,17,0)</f>
        <v>10.610900000000001</v>
      </c>
      <c r="O16" s="66">
        <f t="shared" si="5"/>
        <v>8</v>
      </c>
      <c r="P16" s="65">
        <f>VLOOKUP($A16,'Return Data'!$B$7:$R$2843,14,0)</f>
        <v>9.7912999999999997</v>
      </c>
      <c r="Q16" s="66">
        <f t="shared" si="6"/>
        <v>15</v>
      </c>
      <c r="R16" s="65">
        <f>VLOOKUP($A16,'Return Data'!$B$7:$R$2843,16,0)</f>
        <v>9.9368999999999996</v>
      </c>
      <c r="S16" s="67">
        <f t="shared" si="7"/>
        <v>2</v>
      </c>
    </row>
    <row r="17" spans="1:19" x14ac:dyDescent="0.3">
      <c r="A17" s="82" t="s">
        <v>1363</v>
      </c>
      <c r="B17" s="64">
        <f>VLOOKUP($A17,'Return Data'!$B$7:$R$2843,3,0)</f>
        <v>44341</v>
      </c>
      <c r="C17" s="65">
        <f>VLOOKUP($A17,'Return Data'!$B$7:$R$2843,4,0)</f>
        <v>17.334399999999999</v>
      </c>
      <c r="D17" s="65">
        <f>VLOOKUP($A17,'Return Data'!$B$7:$R$2843,9,0)</f>
        <v>10.1104</v>
      </c>
      <c r="E17" s="66">
        <f t="shared" si="0"/>
        <v>19</v>
      </c>
      <c r="F17" s="65">
        <f>VLOOKUP($A17,'Return Data'!$B$7:$R$2843,10,0)</f>
        <v>10.8879</v>
      </c>
      <c r="G17" s="66">
        <f t="shared" si="1"/>
        <v>5</v>
      </c>
      <c r="H17" s="65">
        <f>VLOOKUP($A17,'Return Data'!$B$7:$R$2843,11,0)</f>
        <v>2.6303999999999998</v>
      </c>
      <c r="I17" s="66">
        <f t="shared" si="2"/>
        <v>5</v>
      </c>
      <c r="J17" s="65">
        <f>VLOOKUP($A17,'Return Data'!$B$7:$R$2843,12,0)</f>
        <v>5.8552999999999997</v>
      </c>
      <c r="K17" s="66">
        <f t="shared" si="3"/>
        <v>12</v>
      </c>
      <c r="L17" s="65">
        <f>VLOOKUP($A17,'Return Data'!$B$7:$R$2843,13,0)</f>
        <v>3.1873</v>
      </c>
      <c r="M17" s="66">
        <f t="shared" si="4"/>
        <v>21</v>
      </c>
      <c r="N17" s="65">
        <f>VLOOKUP($A17,'Return Data'!$B$7:$R$2843,17,0)</f>
        <v>6.4744999999999999</v>
      </c>
      <c r="O17" s="66">
        <f t="shared" si="5"/>
        <v>27</v>
      </c>
      <c r="P17" s="65">
        <f>VLOOKUP($A17,'Return Data'!$B$7:$R$2843,14,0)</f>
        <v>7.7453000000000003</v>
      </c>
      <c r="Q17" s="66">
        <f t="shared" si="6"/>
        <v>27</v>
      </c>
      <c r="R17" s="65">
        <f>VLOOKUP($A17,'Return Data'!$B$7:$R$2843,16,0)</f>
        <v>6.7431000000000001</v>
      </c>
      <c r="S17" s="67">
        <f t="shared" si="7"/>
        <v>25</v>
      </c>
    </row>
    <row r="18" spans="1:19" x14ac:dyDescent="0.3">
      <c r="A18" s="82" t="s">
        <v>1366</v>
      </c>
      <c r="B18" s="64">
        <f>VLOOKUP($A18,'Return Data'!$B$7:$R$2843,3,0)</f>
        <v>44341</v>
      </c>
      <c r="C18" s="65">
        <f>VLOOKUP($A18,'Return Data'!$B$7:$R$2843,4,0)</f>
        <v>27.9727</v>
      </c>
      <c r="D18" s="65">
        <f>VLOOKUP($A18,'Return Data'!$B$7:$R$2843,9,0)</f>
        <v>11.1585</v>
      </c>
      <c r="E18" s="66">
        <f t="shared" si="0"/>
        <v>15</v>
      </c>
      <c r="F18" s="65">
        <f>VLOOKUP($A18,'Return Data'!$B$7:$R$2843,10,0)</f>
        <v>9.9855999999999998</v>
      </c>
      <c r="G18" s="66">
        <f t="shared" si="1"/>
        <v>10</v>
      </c>
      <c r="H18" s="65">
        <f>VLOOKUP($A18,'Return Data'!$B$7:$R$2843,11,0)</f>
        <v>1.2878000000000001</v>
      </c>
      <c r="I18" s="66">
        <f t="shared" si="2"/>
        <v>20</v>
      </c>
      <c r="J18" s="65">
        <f>VLOOKUP($A18,'Return Data'!$B$7:$R$2843,12,0)</f>
        <v>5.7535999999999996</v>
      </c>
      <c r="K18" s="66">
        <f t="shared" si="3"/>
        <v>15</v>
      </c>
      <c r="L18" s="65">
        <f>VLOOKUP($A18,'Return Data'!$B$7:$R$2843,13,0)</f>
        <v>4.6643999999999997</v>
      </c>
      <c r="M18" s="66">
        <f t="shared" si="4"/>
        <v>6</v>
      </c>
      <c r="N18" s="65">
        <f>VLOOKUP($A18,'Return Data'!$B$7:$R$2843,17,0)</f>
        <v>11.077400000000001</v>
      </c>
      <c r="O18" s="66">
        <f t="shared" si="5"/>
        <v>5</v>
      </c>
      <c r="P18" s="65">
        <f>VLOOKUP($A18,'Return Data'!$B$7:$R$2843,14,0)</f>
        <v>11.4549</v>
      </c>
      <c r="Q18" s="66">
        <f t="shared" si="6"/>
        <v>3</v>
      </c>
      <c r="R18" s="65">
        <f>VLOOKUP($A18,'Return Data'!$B$7:$R$2843,16,0)</f>
        <v>8.5974000000000004</v>
      </c>
      <c r="S18" s="67">
        <f t="shared" si="7"/>
        <v>12</v>
      </c>
    </row>
    <row r="19" spans="1:19" x14ac:dyDescent="0.3">
      <c r="A19" s="82" t="s">
        <v>1367</v>
      </c>
      <c r="B19" s="64">
        <f>VLOOKUP($A19,'Return Data'!$B$7:$R$2843,3,0)</f>
        <v>44341</v>
      </c>
      <c r="C19" s="65">
        <f>VLOOKUP($A19,'Return Data'!$B$7:$R$2843,4,0)</f>
        <v>2257.1795999999999</v>
      </c>
      <c r="D19" s="65">
        <f>VLOOKUP($A19,'Return Data'!$B$7:$R$2843,9,0)</f>
        <v>6.1863000000000001</v>
      </c>
      <c r="E19" s="66">
        <f t="shared" si="0"/>
        <v>27</v>
      </c>
      <c r="F19" s="65">
        <f>VLOOKUP($A19,'Return Data'!$B$7:$R$2843,10,0)</f>
        <v>5.9791999999999996</v>
      </c>
      <c r="G19" s="66">
        <f t="shared" si="1"/>
        <v>26</v>
      </c>
      <c r="H19" s="65">
        <f>VLOOKUP($A19,'Return Data'!$B$7:$R$2843,11,0)</f>
        <v>-0.188</v>
      </c>
      <c r="I19" s="66">
        <f t="shared" si="2"/>
        <v>26</v>
      </c>
      <c r="J19" s="65">
        <f>VLOOKUP($A19,'Return Data'!$B$7:$R$2843,12,0)</f>
        <v>2.7292000000000001</v>
      </c>
      <c r="K19" s="66">
        <f t="shared" si="3"/>
        <v>27</v>
      </c>
      <c r="L19" s="65">
        <f>VLOOKUP($A19,'Return Data'!$B$7:$R$2843,13,0)</f>
        <v>1.7846</v>
      </c>
      <c r="M19" s="66">
        <f t="shared" si="4"/>
        <v>27</v>
      </c>
      <c r="N19" s="65">
        <f>VLOOKUP($A19,'Return Data'!$B$7:$R$2843,17,0)</f>
        <v>6.9489000000000001</v>
      </c>
      <c r="O19" s="66">
        <f t="shared" si="5"/>
        <v>25</v>
      </c>
      <c r="P19" s="65">
        <f>VLOOKUP($A19,'Return Data'!$B$7:$R$2843,14,0)</f>
        <v>8.1129999999999995</v>
      </c>
      <c r="Q19" s="66">
        <f t="shared" si="6"/>
        <v>25</v>
      </c>
      <c r="R19" s="65">
        <f>VLOOKUP($A19,'Return Data'!$B$7:$R$2843,16,0)</f>
        <v>6.3131000000000004</v>
      </c>
      <c r="S19" s="67">
        <f t="shared" si="7"/>
        <v>27</v>
      </c>
    </row>
    <row r="20" spans="1:19" x14ac:dyDescent="0.3">
      <c r="A20" s="82" t="s">
        <v>1370</v>
      </c>
      <c r="B20" s="64">
        <f>VLOOKUP($A20,'Return Data'!$B$7:$R$2843,3,0)</f>
        <v>44341</v>
      </c>
      <c r="C20" s="65">
        <f>VLOOKUP($A20,'Return Data'!$B$7:$R$2843,4,0)</f>
        <v>76.689300000000003</v>
      </c>
      <c r="D20" s="65">
        <f>VLOOKUP($A20,'Return Data'!$B$7:$R$2843,9,0)</f>
        <v>11.9421</v>
      </c>
      <c r="E20" s="66">
        <f t="shared" si="0"/>
        <v>10</v>
      </c>
      <c r="F20" s="65">
        <f>VLOOKUP($A20,'Return Data'!$B$7:$R$2843,10,0)</f>
        <v>8.2918000000000003</v>
      </c>
      <c r="G20" s="66">
        <f t="shared" si="1"/>
        <v>18</v>
      </c>
      <c r="H20" s="65">
        <f>VLOOKUP($A20,'Return Data'!$B$7:$R$2843,11,0)</f>
        <v>2.3191000000000002</v>
      </c>
      <c r="I20" s="66">
        <f t="shared" si="2"/>
        <v>11</v>
      </c>
      <c r="J20" s="65">
        <f>VLOOKUP($A20,'Return Data'!$B$7:$R$2843,12,0)</f>
        <v>6.8460999999999999</v>
      </c>
      <c r="K20" s="66">
        <f t="shared" si="3"/>
        <v>3</v>
      </c>
      <c r="L20" s="65">
        <f>VLOOKUP($A20,'Return Data'!$B$7:$R$2843,13,0)</f>
        <v>4.1188000000000002</v>
      </c>
      <c r="M20" s="66">
        <f t="shared" si="4"/>
        <v>13</v>
      </c>
      <c r="N20" s="65">
        <f>VLOOKUP($A20,'Return Data'!$B$7:$R$2843,17,0)</f>
        <v>9.8005999999999993</v>
      </c>
      <c r="O20" s="66">
        <f t="shared" si="5"/>
        <v>12</v>
      </c>
      <c r="P20" s="65">
        <f>VLOOKUP($A20,'Return Data'!$B$7:$R$2843,14,0)</f>
        <v>9.7703000000000007</v>
      </c>
      <c r="Q20" s="66">
        <f t="shared" si="6"/>
        <v>16</v>
      </c>
      <c r="R20" s="65">
        <f>VLOOKUP($A20,'Return Data'!$B$7:$R$2843,16,0)</f>
        <v>9.5123999999999995</v>
      </c>
      <c r="S20" s="67">
        <f t="shared" si="7"/>
        <v>5</v>
      </c>
    </row>
    <row r="21" spans="1:19" x14ac:dyDescent="0.3">
      <c r="A21" s="82" t="s">
        <v>1372</v>
      </c>
      <c r="B21" s="64">
        <f>VLOOKUP($A21,'Return Data'!$B$7:$R$2843,3,0)</f>
        <v>44341</v>
      </c>
      <c r="C21" s="65">
        <f>VLOOKUP($A21,'Return Data'!$B$7:$R$2843,4,0)</f>
        <v>54.192500000000003</v>
      </c>
      <c r="D21" s="65">
        <f>VLOOKUP($A21,'Return Data'!$B$7:$R$2843,9,0)</f>
        <v>10.9628</v>
      </c>
      <c r="E21" s="66">
        <f t="shared" si="0"/>
        <v>16</v>
      </c>
      <c r="F21" s="65">
        <f>VLOOKUP($A21,'Return Data'!$B$7:$R$2843,10,0)</f>
        <v>7.9355000000000002</v>
      </c>
      <c r="G21" s="66">
        <f t="shared" si="1"/>
        <v>21</v>
      </c>
      <c r="H21" s="65">
        <f>VLOOKUP($A21,'Return Data'!$B$7:$R$2843,11,0)</f>
        <v>-0.1714</v>
      </c>
      <c r="I21" s="66">
        <f t="shared" si="2"/>
        <v>25</v>
      </c>
      <c r="J21" s="65">
        <f>VLOOKUP($A21,'Return Data'!$B$7:$R$2843,12,0)</f>
        <v>4.6837</v>
      </c>
      <c r="K21" s="66">
        <f t="shared" si="3"/>
        <v>23</v>
      </c>
      <c r="L21" s="65">
        <f>VLOOKUP($A21,'Return Data'!$B$7:$R$2843,13,0)</f>
        <v>3.8452999999999999</v>
      </c>
      <c r="M21" s="66">
        <f t="shared" si="4"/>
        <v>17</v>
      </c>
      <c r="N21" s="65">
        <f>VLOOKUP($A21,'Return Data'!$B$7:$R$2843,17,0)</f>
        <v>8.2710000000000008</v>
      </c>
      <c r="O21" s="66">
        <f t="shared" si="5"/>
        <v>21</v>
      </c>
      <c r="P21" s="65">
        <f>VLOOKUP($A21,'Return Data'!$B$7:$R$2843,14,0)</f>
        <v>8.2591999999999999</v>
      </c>
      <c r="Q21" s="66">
        <f t="shared" si="6"/>
        <v>23</v>
      </c>
      <c r="R21" s="65">
        <f>VLOOKUP($A21,'Return Data'!$B$7:$R$2843,16,0)</f>
        <v>8.3101000000000003</v>
      </c>
      <c r="S21" s="67">
        <f t="shared" si="7"/>
        <v>14</v>
      </c>
    </row>
    <row r="22" spans="1:19" x14ac:dyDescent="0.3">
      <c r="A22" s="82" t="s">
        <v>1374</v>
      </c>
      <c r="B22" s="64">
        <f>VLOOKUP($A22,'Return Data'!$B$7:$R$2843,3,0)</f>
        <v>44341</v>
      </c>
      <c r="C22" s="65">
        <f>VLOOKUP($A22,'Return Data'!$B$7:$R$2843,4,0)</f>
        <v>48.631900000000002</v>
      </c>
      <c r="D22" s="65">
        <f>VLOOKUP($A22,'Return Data'!$B$7:$R$2843,9,0)</f>
        <v>9.7696000000000005</v>
      </c>
      <c r="E22" s="66">
        <f t="shared" si="0"/>
        <v>20</v>
      </c>
      <c r="F22" s="65">
        <f>VLOOKUP($A22,'Return Data'!$B$7:$R$2843,10,0)</f>
        <v>8.5555000000000003</v>
      </c>
      <c r="G22" s="66">
        <f t="shared" si="1"/>
        <v>17</v>
      </c>
      <c r="H22" s="65">
        <f>VLOOKUP($A22,'Return Data'!$B$7:$R$2843,11,0)</f>
        <v>2.5356000000000001</v>
      </c>
      <c r="I22" s="66">
        <f t="shared" si="2"/>
        <v>9</v>
      </c>
      <c r="J22" s="65">
        <f>VLOOKUP($A22,'Return Data'!$B$7:$R$2843,12,0)</f>
        <v>5.6585999999999999</v>
      </c>
      <c r="K22" s="66">
        <f t="shared" si="3"/>
        <v>17</v>
      </c>
      <c r="L22" s="65">
        <f>VLOOKUP($A22,'Return Data'!$B$7:$R$2843,13,0)</f>
        <v>4.4142999999999999</v>
      </c>
      <c r="M22" s="66">
        <f t="shared" si="4"/>
        <v>7</v>
      </c>
      <c r="N22" s="65">
        <f>VLOOKUP($A22,'Return Data'!$B$7:$R$2843,17,0)</f>
        <v>9.7863000000000007</v>
      </c>
      <c r="O22" s="66">
        <f t="shared" si="5"/>
        <v>13</v>
      </c>
      <c r="P22" s="65">
        <f>VLOOKUP($A22,'Return Data'!$B$7:$R$2843,14,0)</f>
        <v>9.9390000000000001</v>
      </c>
      <c r="Q22" s="66">
        <f t="shared" si="6"/>
        <v>14</v>
      </c>
      <c r="R22" s="65">
        <f>VLOOKUP($A22,'Return Data'!$B$7:$R$2843,16,0)</f>
        <v>7.6336000000000004</v>
      </c>
      <c r="S22" s="67">
        <f t="shared" si="7"/>
        <v>21</v>
      </c>
    </row>
    <row r="23" spans="1:19" x14ac:dyDescent="0.3">
      <c r="A23" s="82" t="s">
        <v>1375</v>
      </c>
      <c r="B23" s="64">
        <f>VLOOKUP($A23,'Return Data'!$B$7:$R$2843,3,0)</f>
        <v>44341</v>
      </c>
      <c r="C23" s="65">
        <f>VLOOKUP($A23,'Return Data'!$B$7:$R$2843,4,0)</f>
        <v>30.452200000000001</v>
      </c>
      <c r="D23" s="65">
        <f>VLOOKUP($A23,'Return Data'!$B$7:$R$2843,9,0)</f>
        <v>10.600300000000001</v>
      </c>
      <c r="E23" s="66">
        <f t="shared" si="0"/>
        <v>17</v>
      </c>
      <c r="F23" s="65">
        <f>VLOOKUP($A23,'Return Data'!$B$7:$R$2843,10,0)</f>
        <v>9.6588999999999992</v>
      </c>
      <c r="G23" s="66">
        <f t="shared" si="1"/>
        <v>14</v>
      </c>
      <c r="H23" s="65">
        <f>VLOOKUP($A23,'Return Data'!$B$7:$R$2843,11,0)</f>
        <v>1.2835000000000001</v>
      </c>
      <c r="I23" s="66">
        <f t="shared" si="2"/>
        <v>21</v>
      </c>
      <c r="J23" s="65">
        <f>VLOOKUP($A23,'Return Data'!$B$7:$R$2843,12,0)</f>
        <v>4.9756</v>
      </c>
      <c r="K23" s="66">
        <f t="shared" si="3"/>
        <v>21</v>
      </c>
      <c r="L23" s="65">
        <f>VLOOKUP($A23,'Return Data'!$B$7:$R$2843,13,0)</f>
        <v>3.5857000000000001</v>
      </c>
      <c r="M23" s="66">
        <f t="shared" si="4"/>
        <v>19</v>
      </c>
      <c r="N23" s="65">
        <f>VLOOKUP($A23,'Return Data'!$B$7:$R$2843,17,0)</f>
        <v>9.7232000000000003</v>
      </c>
      <c r="O23" s="66">
        <f t="shared" si="5"/>
        <v>14</v>
      </c>
      <c r="P23" s="65">
        <f>VLOOKUP($A23,'Return Data'!$B$7:$R$2843,14,0)</f>
        <v>10.2437</v>
      </c>
      <c r="Q23" s="66">
        <f t="shared" si="6"/>
        <v>11</v>
      </c>
      <c r="R23" s="65">
        <f>VLOOKUP($A23,'Return Data'!$B$7:$R$2843,16,0)</f>
        <v>9.1158999999999999</v>
      </c>
      <c r="S23" s="67">
        <f t="shared" si="7"/>
        <v>6</v>
      </c>
    </row>
    <row r="24" spans="1:19" x14ac:dyDescent="0.3">
      <c r="A24" s="82" t="s">
        <v>1377</v>
      </c>
      <c r="B24" s="64">
        <f>VLOOKUP($A24,'Return Data'!$B$7:$R$2843,3,0)</f>
        <v>44341</v>
      </c>
      <c r="C24" s="65">
        <f>VLOOKUP($A24,'Return Data'!$B$7:$R$2843,4,0)</f>
        <v>24.2105</v>
      </c>
      <c r="D24" s="65">
        <f>VLOOKUP($A24,'Return Data'!$B$7:$R$2843,9,0)</f>
        <v>11.247299999999999</v>
      </c>
      <c r="E24" s="66">
        <f t="shared" si="0"/>
        <v>14</v>
      </c>
      <c r="F24" s="65">
        <f>VLOOKUP($A24,'Return Data'!$B$7:$R$2843,10,0)</f>
        <v>9.9718</v>
      </c>
      <c r="G24" s="66">
        <f t="shared" si="1"/>
        <v>11</v>
      </c>
      <c r="H24" s="65">
        <f>VLOOKUP($A24,'Return Data'!$B$7:$R$2843,11,0)</f>
        <v>2.6240999999999999</v>
      </c>
      <c r="I24" s="66">
        <f t="shared" si="2"/>
        <v>6</v>
      </c>
      <c r="J24" s="65">
        <f>VLOOKUP($A24,'Return Data'!$B$7:$R$2843,12,0)</f>
        <v>6.1380999999999997</v>
      </c>
      <c r="K24" s="66">
        <f t="shared" si="3"/>
        <v>10</v>
      </c>
      <c r="L24" s="65">
        <f>VLOOKUP($A24,'Return Data'!$B$7:$R$2843,13,0)</f>
        <v>4.1219000000000001</v>
      </c>
      <c r="M24" s="66">
        <f t="shared" si="4"/>
        <v>12</v>
      </c>
      <c r="N24" s="65">
        <f>VLOOKUP($A24,'Return Data'!$B$7:$R$2843,17,0)</f>
        <v>8.4754000000000005</v>
      </c>
      <c r="O24" s="66">
        <f t="shared" si="5"/>
        <v>20</v>
      </c>
      <c r="P24" s="65">
        <f>VLOOKUP($A24,'Return Data'!$B$7:$R$2843,14,0)</f>
        <v>8.7875999999999994</v>
      </c>
      <c r="Q24" s="66">
        <f t="shared" si="6"/>
        <v>19</v>
      </c>
      <c r="R24" s="65">
        <f>VLOOKUP($A24,'Return Data'!$B$7:$R$2843,16,0)</f>
        <v>7.2793999999999999</v>
      </c>
      <c r="S24" s="67">
        <f t="shared" si="7"/>
        <v>22</v>
      </c>
    </row>
    <row r="25" spans="1:19" x14ac:dyDescent="0.3">
      <c r="A25" s="82" t="s">
        <v>1380</v>
      </c>
      <c r="B25" s="64">
        <f>VLOOKUP($A25,'Return Data'!$B$7:$R$2843,3,0)</f>
        <v>44341</v>
      </c>
      <c r="C25" s="65">
        <f>VLOOKUP($A25,'Return Data'!$B$7:$R$2843,4,0)</f>
        <v>50.925600000000003</v>
      </c>
      <c r="D25" s="65">
        <f>VLOOKUP($A25,'Return Data'!$B$7:$R$2843,9,0)</f>
        <v>6.8929</v>
      </c>
      <c r="E25" s="66">
        <f t="shared" si="0"/>
        <v>26</v>
      </c>
      <c r="F25" s="65">
        <f>VLOOKUP($A25,'Return Data'!$B$7:$R$2843,10,0)</f>
        <v>7.8937999999999997</v>
      </c>
      <c r="G25" s="66">
        <f t="shared" si="1"/>
        <v>22</v>
      </c>
      <c r="H25" s="65">
        <f>VLOOKUP($A25,'Return Data'!$B$7:$R$2843,11,0)</f>
        <v>2.5373000000000001</v>
      </c>
      <c r="I25" s="66">
        <f t="shared" si="2"/>
        <v>8</v>
      </c>
      <c r="J25" s="65">
        <f>VLOOKUP($A25,'Return Data'!$B$7:$R$2843,12,0)</f>
        <v>6.6501999999999999</v>
      </c>
      <c r="K25" s="66">
        <f t="shared" si="3"/>
        <v>8</v>
      </c>
      <c r="L25" s="65">
        <f>VLOOKUP($A25,'Return Data'!$B$7:$R$2843,13,0)</f>
        <v>4.2962999999999996</v>
      </c>
      <c r="M25" s="66">
        <f t="shared" si="4"/>
        <v>8</v>
      </c>
      <c r="N25" s="65">
        <f>VLOOKUP($A25,'Return Data'!$B$7:$R$2843,17,0)</f>
        <v>10.8193</v>
      </c>
      <c r="O25" s="66">
        <f t="shared" si="5"/>
        <v>7</v>
      </c>
      <c r="P25" s="65">
        <f>VLOOKUP($A25,'Return Data'!$B$7:$R$2843,14,0)</f>
        <v>10.276999999999999</v>
      </c>
      <c r="Q25" s="66">
        <f t="shared" si="6"/>
        <v>10</v>
      </c>
      <c r="R25" s="65">
        <f>VLOOKUP($A25,'Return Data'!$B$7:$R$2843,16,0)</f>
        <v>8.2924000000000007</v>
      </c>
      <c r="S25" s="67">
        <f t="shared" si="7"/>
        <v>15</v>
      </c>
    </row>
    <row r="26" spans="1:19" x14ac:dyDescent="0.3">
      <c r="A26" s="82" t="s">
        <v>1382</v>
      </c>
      <c r="B26" s="64">
        <f>VLOOKUP($A26,'Return Data'!$B$7:$R$2843,3,0)</f>
        <v>44341</v>
      </c>
      <c r="C26" s="65">
        <f>VLOOKUP($A26,'Return Data'!$B$7:$R$2843,4,0)</f>
        <v>62.1447</v>
      </c>
      <c r="D26" s="65">
        <f>VLOOKUP($A26,'Return Data'!$B$7:$R$2843,9,0)</f>
        <v>13.841799999999999</v>
      </c>
      <c r="E26" s="66">
        <f t="shared" si="0"/>
        <v>5</v>
      </c>
      <c r="F26" s="65">
        <f>VLOOKUP($A26,'Return Data'!$B$7:$R$2843,10,0)</f>
        <v>7.3510999999999997</v>
      </c>
      <c r="G26" s="66">
        <f t="shared" si="1"/>
        <v>23</v>
      </c>
      <c r="H26" s="65">
        <f>VLOOKUP($A26,'Return Data'!$B$7:$R$2843,11,0)</f>
        <v>-0.33139999999999997</v>
      </c>
      <c r="I26" s="66">
        <f t="shared" si="2"/>
        <v>27</v>
      </c>
      <c r="J26" s="65">
        <f>VLOOKUP($A26,'Return Data'!$B$7:$R$2843,12,0)</f>
        <v>3.9447000000000001</v>
      </c>
      <c r="K26" s="66">
        <f t="shared" si="3"/>
        <v>25</v>
      </c>
      <c r="L26" s="65">
        <f>VLOOKUP($A26,'Return Data'!$B$7:$R$2843,13,0)</f>
        <v>2.4727000000000001</v>
      </c>
      <c r="M26" s="66">
        <f t="shared" si="4"/>
        <v>25</v>
      </c>
      <c r="N26" s="65">
        <f>VLOOKUP($A26,'Return Data'!$B$7:$R$2843,17,0)</f>
        <v>7.8090000000000002</v>
      </c>
      <c r="O26" s="66">
        <f t="shared" si="5"/>
        <v>24</v>
      </c>
      <c r="P26" s="65">
        <f>VLOOKUP($A26,'Return Data'!$B$7:$R$2843,14,0)</f>
        <v>8.5952000000000002</v>
      </c>
      <c r="Q26" s="66">
        <f t="shared" si="6"/>
        <v>20</v>
      </c>
      <c r="R26" s="65">
        <f>VLOOKUP($A26,'Return Data'!$B$7:$R$2843,16,0)</f>
        <v>8.7677999999999994</v>
      </c>
      <c r="S26" s="67">
        <f t="shared" si="7"/>
        <v>9</v>
      </c>
    </row>
    <row r="27" spans="1:19" x14ac:dyDescent="0.3">
      <c r="A27" s="82" t="s">
        <v>1384</v>
      </c>
      <c r="B27" s="64">
        <f>VLOOKUP($A27,'Return Data'!$B$7:$R$2843,3,0)</f>
        <v>44341</v>
      </c>
      <c r="C27" s="65">
        <f>VLOOKUP($A27,'Return Data'!$B$7:$R$2843,4,0)</f>
        <v>49.615400000000001</v>
      </c>
      <c r="D27" s="65">
        <f>VLOOKUP($A27,'Return Data'!$B$7:$R$2843,9,0)</f>
        <v>7.3182</v>
      </c>
      <c r="E27" s="66">
        <f t="shared" si="0"/>
        <v>25</v>
      </c>
      <c r="F27" s="65">
        <f>VLOOKUP($A27,'Return Data'!$B$7:$R$2843,10,0)</f>
        <v>6.6536</v>
      </c>
      <c r="G27" s="66">
        <f t="shared" si="1"/>
        <v>25</v>
      </c>
      <c r="H27" s="65">
        <f>VLOOKUP($A27,'Return Data'!$B$7:$R$2843,11,0)</f>
        <v>1.5374000000000001</v>
      </c>
      <c r="I27" s="66">
        <f t="shared" si="2"/>
        <v>16</v>
      </c>
      <c r="J27" s="65">
        <f>VLOOKUP($A27,'Return Data'!$B$7:$R$2843,12,0)</f>
        <v>5.0366</v>
      </c>
      <c r="K27" s="66">
        <f t="shared" si="3"/>
        <v>20</v>
      </c>
      <c r="L27" s="65">
        <f>VLOOKUP($A27,'Return Data'!$B$7:$R$2843,13,0)</f>
        <v>2.9062000000000001</v>
      </c>
      <c r="M27" s="66">
        <f t="shared" si="4"/>
        <v>24</v>
      </c>
      <c r="N27" s="65">
        <f>VLOOKUP($A27,'Return Data'!$B$7:$R$2843,17,0)</f>
        <v>9.4488000000000003</v>
      </c>
      <c r="O27" s="66">
        <f t="shared" si="5"/>
        <v>16</v>
      </c>
      <c r="P27" s="65">
        <f>VLOOKUP($A27,'Return Data'!$B$7:$R$2843,14,0)</f>
        <v>9.2172000000000001</v>
      </c>
      <c r="Q27" s="66">
        <f t="shared" si="6"/>
        <v>17</v>
      </c>
      <c r="R27" s="65">
        <f>VLOOKUP($A27,'Return Data'!$B$7:$R$2843,16,0)</f>
        <v>8.6282999999999994</v>
      </c>
      <c r="S27" s="67">
        <f t="shared" si="7"/>
        <v>11</v>
      </c>
    </row>
    <row r="28" spans="1:19" x14ac:dyDescent="0.3">
      <c r="A28" s="82" t="s">
        <v>867</v>
      </c>
      <c r="B28" s="64">
        <f>VLOOKUP($A28,'Return Data'!$B$7:$R$2843,3,0)</f>
        <v>44341</v>
      </c>
      <c r="C28" s="65">
        <f>VLOOKUP($A28,'Return Data'!$B$7:$R$2843,4,0)</f>
        <v>17.8215</v>
      </c>
      <c r="D28" s="65">
        <f>VLOOKUP($A28,'Return Data'!$B$7:$R$2843,9,0)</f>
        <v>11.331099999999999</v>
      </c>
      <c r="E28" s="66">
        <f t="shared" si="0"/>
        <v>13</v>
      </c>
      <c r="F28" s="65">
        <f>VLOOKUP($A28,'Return Data'!$B$7:$R$2843,10,0)</f>
        <v>11.3322</v>
      </c>
      <c r="G28" s="66">
        <f t="shared" si="1"/>
        <v>3</v>
      </c>
      <c r="H28" s="65">
        <f>VLOOKUP($A28,'Return Data'!$B$7:$R$2843,11,0)</f>
        <v>3.7458</v>
      </c>
      <c r="I28" s="66">
        <f t="shared" si="2"/>
        <v>2</v>
      </c>
      <c r="J28" s="65">
        <f>VLOOKUP($A28,'Return Data'!$B$7:$R$2843,12,0)</f>
        <v>6.5564999999999998</v>
      </c>
      <c r="K28" s="66">
        <f t="shared" si="3"/>
        <v>9</v>
      </c>
      <c r="L28" s="65">
        <f>VLOOKUP($A28,'Return Data'!$B$7:$R$2843,13,0)</f>
        <v>4.2781000000000002</v>
      </c>
      <c r="M28" s="66">
        <f t="shared" si="4"/>
        <v>10</v>
      </c>
      <c r="N28" s="65">
        <f>VLOOKUP($A28,'Return Data'!$B$7:$R$2843,17,0)</f>
        <v>10.5213</v>
      </c>
      <c r="O28" s="66">
        <f t="shared" si="5"/>
        <v>9</v>
      </c>
      <c r="P28" s="65">
        <f>VLOOKUP($A28,'Return Data'!$B$7:$R$2843,14,0)</f>
        <v>10.3924</v>
      </c>
      <c r="Q28" s="66">
        <f t="shared" si="6"/>
        <v>7</v>
      </c>
      <c r="R28" s="65">
        <f>VLOOKUP($A28,'Return Data'!$B$7:$R$2843,16,0)</f>
        <v>9.0553000000000008</v>
      </c>
      <c r="S28" s="67">
        <f t="shared" si="7"/>
        <v>7</v>
      </c>
    </row>
    <row r="29" spans="1:19" x14ac:dyDescent="0.3">
      <c r="A29" s="82" t="s">
        <v>868</v>
      </c>
      <c r="B29" s="64">
        <f>VLOOKUP($A29,'Return Data'!$B$7:$R$2843,3,0)</f>
        <v>44341</v>
      </c>
      <c r="C29" s="65">
        <f>VLOOKUP($A29,'Return Data'!$B$7:$R$2843,4,0)</f>
        <v>19.292300000000001</v>
      </c>
      <c r="D29" s="65">
        <f>VLOOKUP($A29,'Return Data'!$B$7:$R$2843,9,0)</f>
        <v>16.196000000000002</v>
      </c>
      <c r="E29" s="66">
        <f t="shared" si="0"/>
        <v>2</v>
      </c>
      <c r="F29" s="65">
        <f>VLOOKUP($A29,'Return Data'!$B$7:$R$2843,10,0)</f>
        <v>11.281700000000001</v>
      </c>
      <c r="G29" s="66">
        <f t="shared" si="1"/>
        <v>4</v>
      </c>
      <c r="H29" s="65">
        <f>VLOOKUP($A29,'Return Data'!$B$7:$R$2843,11,0)</f>
        <v>2.1253000000000002</v>
      </c>
      <c r="I29" s="66">
        <f t="shared" si="2"/>
        <v>14</v>
      </c>
      <c r="J29" s="65">
        <f>VLOOKUP($A29,'Return Data'!$B$7:$R$2843,12,0)</f>
        <v>6.6676000000000002</v>
      </c>
      <c r="K29" s="66">
        <f t="shared" si="3"/>
        <v>7</v>
      </c>
      <c r="L29" s="65">
        <f>VLOOKUP($A29,'Return Data'!$B$7:$R$2843,13,0)</f>
        <v>4.9916999999999998</v>
      </c>
      <c r="M29" s="66">
        <f t="shared" si="4"/>
        <v>3</v>
      </c>
      <c r="N29" s="65">
        <f>VLOOKUP($A29,'Return Data'!$B$7:$R$2843,17,0)</f>
        <v>11.6005</v>
      </c>
      <c r="O29" s="66">
        <f t="shared" si="5"/>
        <v>1</v>
      </c>
      <c r="P29" s="65">
        <f>VLOOKUP($A29,'Return Data'!$B$7:$R$2843,14,0)</f>
        <v>11.7593</v>
      </c>
      <c r="Q29" s="66">
        <f t="shared" si="6"/>
        <v>2</v>
      </c>
      <c r="R29" s="65">
        <f>VLOOKUP($A29,'Return Data'!$B$7:$R$2843,16,0)</f>
        <v>10.2982</v>
      </c>
      <c r="S29" s="67">
        <f t="shared" si="7"/>
        <v>1</v>
      </c>
    </row>
    <row r="30" spans="1:19" x14ac:dyDescent="0.3">
      <c r="A30" s="82" t="s">
        <v>871</v>
      </c>
      <c r="B30" s="64">
        <f>VLOOKUP($A30,'Return Data'!$B$7:$R$2843,3,0)</f>
        <v>44341</v>
      </c>
      <c r="C30" s="65">
        <f>VLOOKUP($A30,'Return Data'!$B$7:$R$2843,4,0)</f>
        <v>36.055999999999997</v>
      </c>
      <c r="D30" s="65">
        <f>VLOOKUP($A30,'Return Data'!$B$7:$R$2843,9,0)</f>
        <v>14.3994</v>
      </c>
      <c r="E30" s="66">
        <f t="shared" si="0"/>
        <v>3</v>
      </c>
      <c r="F30" s="65">
        <f>VLOOKUP($A30,'Return Data'!$B$7:$R$2843,10,0)</f>
        <v>10.7384</v>
      </c>
      <c r="G30" s="66">
        <f t="shared" si="1"/>
        <v>6</v>
      </c>
      <c r="H30" s="65">
        <f>VLOOKUP($A30,'Return Data'!$B$7:$R$2843,11,0)</f>
        <v>1.2062999999999999</v>
      </c>
      <c r="I30" s="66">
        <f t="shared" si="2"/>
        <v>22</v>
      </c>
      <c r="J30" s="65">
        <f>VLOOKUP($A30,'Return Data'!$B$7:$R$2843,12,0)</f>
        <v>5.806</v>
      </c>
      <c r="K30" s="66">
        <f t="shared" si="3"/>
        <v>13</v>
      </c>
      <c r="L30" s="65">
        <f>VLOOKUP($A30,'Return Data'!$B$7:$R$2843,13,0)</f>
        <v>4.2840999999999996</v>
      </c>
      <c r="M30" s="66">
        <f t="shared" si="4"/>
        <v>9</v>
      </c>
      <c r="N30" s="65">
        <f>VLOOKUP($A30,'Return Data'!$B$7:$R$2843,17,0)</f>
        <v>11.245900000000001</v>
      </c>
      <c r="O30" s="66">
        <f t="shared" si="5"/>
        <v>3</v>
      </c>
      <c r="P30" s="65">
        <f>VLOOKUP($A30,'Return Data'!$B$7:$R$2843,14,0)</f>
        <v>12.3339</v>
      </c>
      <c r="Q30" s="66">
        <f t="shared" si="6"/>
        <v>1</v>
      </c>
      <c r="R30" s="65">
        <f>VLOOKUP($A30,'Return Data'!$B$7:$R$2843,16,0)</f>
        <v>6.8986000000000001</v>
      </c>
      <c r="S30" s="67">
        <f t="shared" si="7"/>
        <v>24</v>
      </c>
    </row>
    <row r="31" spans="1:19" x14ac:dyDescent="0.3">
      <c r="A31" s="82" t="s">
        <v>872</v>
      </c>
      <c r="B31" s="64">
        <f>VLOOKUP($A31,'Return Data'!$B$7:$R$2843,3,0)</f>
        <v>44341</v>
      </c>
      <c r="C31" s="65">
        <f>VLOOKUP($A31,'Return Data'!$B$7:$R$2843,4,0)</f>
        <v>50.026400000000002</v>
      </c>
      <c r="D31" s="65">
        <f>VLOOKUP($A31,'Return Data'!$B$7:$R$2843,9,0)</f>
        <v>14.3558</v>
      </c>
      <c r="E31" s="66">
        <f t="shared" si="0"/>
        <v>4</v>
      </c>
      <c r="F31" s="65">
        <f>VLOOKUP($A31,'Return Data'!$B$7:$R$2843,10,0)</f>
        <v>10.293699999999999</v>
      </c>
      <c r="G31" s="66">
        <f t="shared" si="1"/>
        <v>8</v>
      </c>
      <c r="H31" s="65">
        <f>VLOOKUP($A31,'Return Data'!$B$7:$R$2843,11,0)</f>
        <v>1.3399000000000001</v>
      </c>
      <c r="I31" s="66">
        <f t="shared" si="2"/>
        <v>18</v>
      </c>
      <c r="J31" s="65">
        <f>VLOOKUP($A31,'Return Data'!$B$7:$R$2843,12,0)</f>
        <v>5.6531000000000002</v>
      </c>
      <c r="K31" s="66">
        <f t="shared" si="3"/>
        <v>18</v>
      </c>
      <c r="L31" s="65">
        <f>VLOOKUP($A31,'Return Data'!$B$7:$R$2843,13,0)</f>
        <v>3.9716999999999998</v>
      </c>
      <c r="M31" s="66">
        <f t="shared" si="4"/>
        <v>16</v>
      </c>
      <c r="N31" s="65">
        <f>VLOOKUP($A31,'Return Data'!$B$7:$R$2843,17,0)</f>
        <v>10.0746</v>
      </c>
      <c r="O31" s="66">
        <f t="shared" si="5"/>
        <v>11</v>
      </c>
      <c r="P31" s="65">
        <f>VLOOKUP($A31,'Return Data'!$B$7:$R$2843,14,0)</f>
        <v>10.3527</v>
      </c>
      <c r="Q31" s="66">
        <f t="shared" si="6"/>
        <v>8</v>
      </c>
      <c r="R31" s="65">
        <f>VLOOKUP($A31,'Return Data'!$B$7:$R$2843,16,0)</f>
        <v>8.2003000000000004</v>
      </c>
      <c r="S31" s="67">
        <f t="shared" si="7"/>
        <v>16</v>
      </c>
    </row>
    <row r="32" spans="1:19" x14ac:dyDescent="0.3">
      <c r="A32" s="82" t="s">
        <v>716</v>
      </c>
      <c r="B32" s="64">
        <f>VLOOKUP($A32,'Return Data'!$B$7:$R$2843,3,0)</f>
        <v>44341</v>
      </c>
      <c r="C32" s="65">
        <f>VLOOKUP($A32,'Return Data'!$B$7:$R$2843,4,0)</f>
        <v>22.2058</v>
      </c>
      <c r="D32" s="65">
        <f>VLOOKUP($A32,'Return Data'!$B$7:$R$2843,9,0)</f>
        <v>13.6975</v>
      </c>
      <c r="E32" s="66">
        <f t="shared" si="0"/>
        <v>7</v>
      </c>
      <c r="F32" s="65">
        <f>VLOOKUP($A32,'Return Data'!$B$7:$R$2843,10,0)</f>
        <v>9.7992000000000008</v>
      </c>
      <c r="G32" s="66">
        <f t="shared" si="1"/>
        <v>12</v>
      </c>
      <c r="H32" s="65">
        <f>VLOOKUP($A32,'Return Data'!$B$7:$R$2843,11,0)</f>
        <v>1.8346</v>
      </c>
      <c r="I32" s="66">
        <f t="shared" si="2"/>
        <v>15</v>
      </c>
      <c r="J32" s="65">
        <f>VLOOKUP($A32,'Return Data'!$B$7:$R$2843,12,0)</f>
        <v>5.7407000000000004</v>
      </c>
      <c r="K32" s="66">
        <f t="shared" si="3"/>
        <v>16</v>
      </c>
      <c r="L32" s="65">
        <f>VLOOKUP($A32,'Return Data'!$B$7:$R$2843,13,0)</f>
        <v>3.7928999999999999</v>
      </c>
      <c r="M32" s="66">
        <f t="shared" si="4"/>
        <v>18</v>
      </c>
      <c r="N32" s="65">
        <f>VLOOKUP($A32,'Return Data'!$B$7:$R$2843,17,0)</f>
        <v>9.2980999999999998</v>
      </c>
      <c r="O32" s="66">
        <f t="shared" si="5"/>
        <v>17</v>
      </c>
      <c r="P32" s="65">
        <f>VLOOKUP($A32,'Return Data'!$B$7:$R$2843,14,0)</f>
        <v>9.9657</v>
      </c>
      <c r="Q32" s="66">
        <f t="shared" si="6"/>
        <v>13</v>
      </c>
      <c r="R32" s="65">
        <f>VLOOKUP($A32,'Return Data'!$B$7:$R$2843,16,0)</f>
        <v>8.1706000000000003</v>
      </c>
      <c r="S32" s="67">
        <f t="shared" si="7"/>
        <v>17</v>
      </c>
    </row>
    <row r="33" spans="1:19" x14ac:dyDescent="0.3">
      <c r="A33" s="82" t="s">
        <v>717</v>
      </c>
      <c r="B33" s="64">
        <f>VLOOKUP($A33,'Return Data'!$B$7:$R$2843,3,0)</f>
        <v>44341</v>
      </c>
      <c r="C33" s="65">
        <f>VLOOKUP($A33,'Return Data'!$B$7:$R$2843,4,0)</f>
        <v>22.590599999999998</v>
      </c>
      <c r="D33" s="65">
        <f>VLOOKUP($A33,'Return Data'!$B$7:$R$2843,9,0)</f>
        <v>13.7872</v>
      </c>
      <c r="E33" s="66">
        <f t="shared" si="0"/>
        <v>6</v>
      </c>
      <c r="F33" s="65">
        <f>VLOOKUP($A33,'Return Data'!$B$7:$R$2843,10,0)</f>
        <v>10.0909</v>
      </c>
      <c r="G33" s="66">
        <f t="shared" si="1"/>
        <v>9</v>
      </c>
      <c r="H33" s="65">
        <f>VLOOKUP($A33,'Return Data'!$B$7:$R$2843,11,0)</f>
        <v>2.3003999999999998</v>
      </c>
      <c r="I33" s="66">
        <f t="shared" si="2"/>
        <v>12</v>
      </c>
      <c r="J33" s="65">
        <f>VLOOKUP($A33,'Return Data'!$B$7:$R$2843,12,0)</f>
        <v>6.0178000000000003</v>
      </c>
      <c r="K33" s="66">
        <f t="shared" si="3"/>
        <v>11</v>
      </c>
      <c r="L33" s="65">
        <f>VLOOKUP($A33,'Return Data'!$B$7:$R$2843,13,0)</f>
        <v>4.0221999999999998</v>
      </c>
      <c r="M33" s="66">
        <f t="shared" si="4"/>
        <v>14</v>
      </c>
      <c r="N33" s="65">
        <f>VLOOKUP($A33,'Return Data'!$B$7:$R$2843,17,0)</f>
        <v>9.6966999999999999</v>
      </c>
      <c r="O33" s="66">
        <f t="shared" si="5"/>
        <v>15</v>
      </c>
      <c r="P33" s="65">
        <f>VLOOKUP($A33,'Return Data'!$B$7:$R$2843,14,0)</f>
        <v>10.316599999999999</v>
      </c>
      <c r="Q33" s="66">
        <f t="shared" si="6"/>
        <v>9</v>
      </c>
      <c r="R33" s="65">
        <f>VLOOKUP($A33,'Return Data'!$B$7:$R$2843,16,0)</f>
        <v>8.1390999999999991</v>
      </c>
      <c r="S33" s="67">
        <f t="shared" si="7"/>
        <v>18</v>
      </c>
    </row>
    <row r="34" spans="1:19" x14ac:dyDescent="0.3">
      <c r="A34" s="82" t="s">
        <v>718</v>
      </c>
      <c r="B34" s="64">
        <f>VLOOKUP($A34,'Return Data'!$B$7:$R$2843,3,0)</f>
        <v>44341</v>
      </c>
      <c r="C34" s="65">
        <f>VLOOKUP($A34,'Return Data'!$B$7:$R$2843,4,0)</f>
        <v>206.0138</v>
      </c>
      <c r="D34" s="65">
        <f>VLOOKUP($A34,'Return Data'!$B$7:$R$2843,9,0)</f>
        <v>11.7348</v>
      </c>
      <c r="E34" s="66">
        <f t="shared" si="0"/>
        <v>12</v>
      </c>
      <c r="F34" s="65">
        <f>VLOOKUP($A34,'Return Data'!$B$7:$R$2843,10,0)</f>
        <v>11.763</v>
      </c>
      <c r="G34" s="66">
        <f t="shared" si="1"/>
        <v>2</v>
      </c>
      <c r="H34" s="65">
        <f>VLOOKUP($A34,'Return Data'!$B$7:$R$2843,11,0)</f>
        <v>3.6272000000000002</v>
      </c>
      <c r="I34" s="66">
        <f t="shared" si="2"/>
        <v>3</v>
      </c>
      <c r="J34" s="65">
        <f>VLOOKUP($A34,'Return Data'!$B$7:$R$2843,12,0)</f>
        <v>6.7836999999999996</v>
      </c>
      <c r="K34" s="66">
        <f t="shared" si="3"/>
        <v>5</v>
      </c>
      <c r="L34" s="65">
        <f>VLOOKUP($A34,'Return Data'!$B$7:$R$2843,13,0)</f>
        <v>3.1392000000000002</v>
      </c>
      <c r="M34" s="66">
        <f t="shared" si="4"/>
        <v>23</v>
      </c>
      <c r="N34" s="65">
        <f>VLOOKUP($A34,'Return Data'!$B$7:$R$2843,17,0)</f>
        <v>8.8922000000000008</v>
      </c>
      <c r="O34" s="66">
        <f t="shared" si="5"/>
        <v>18</v>
      </c>
      <c r="P34" s="65">
        <f>VLOOKUP($A34,'Return Data'!$B$7:$R$2843,14,0)</f>
        <v>9.1443999999999992</v>
      </c>
      <c r="Q34" s="66">
        <f t="shared" si="6"/>
        <v>18</v>
      </c>
      <c r="R34" s="65">
        <f>VLOOKUP($A34,'Return Data'!$B$7:$R$2843,16,0)</f>
        <v>7.2584</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11.307092592592589</v>
      </c>
      <c r="E36" s="88"/>
      <c r="F36" s="89">
        <f>AVERAGE(F8:F34)</f>
        <v>9.285040740740742</v>
      </c>
      <c r="G36" s="88"/>
      <c r="H36" s="89">
        <f>AVERAGE(H8:H34)</f>
        <v>1.9528962962962964</v>
      </c>
      <c r="I36" s="88"/>
      <c r="J36" s="89">
        <f>AVERAGE(J8:J34)</f>
        <v>5.7768814814814808</v>
      </c>
      <c r="K36" s="88"/>
      <c r="L36" s="89">
        <f>AVERAGE(L8:L34)</f>
        <v>3.9595370370370366</v>
      </c>
      <c r="M36" s="88"/>
      <c r="N36" s="89">
        <f>AVERAGE(N8:N34)</f>
        <v>9.4544518518518519</v>
      </c>
      <c r="O36" s="88"/>
      <c r="P36" s="89">
        <f>AVERAGE(P8:P34)</f>
        <v>9.6926925925925929</v>
      </c>
      <c r="Q36" s="88"/>
      <c r="R36" s="89">
        <f>AVERAGE(R8:R34)</f>
        <v>8.314222222222222</v>
      </c>
      <c r="S36" s="90"/>
    </row>
    <row r="37" spans="1:19" x14ac:dyDescent="0.3">
      <c r="A37" s="87" t="s">
        <v>28</v>
      </c>
      <c r="B37" s="88"/>
      <c r="C37" s="88"/>
      <c r="D37" s="89">
        <f>MIN(D8:D34)</f>
        <v>6.1863000000000001</v>
      </c>
      <c r="E37" s="88"/>
      <c r="F37" s="89">
        <f>MIN(F8:F34)</f>
        <v>5.5796999999999999</v>
      </c>
      <c r="G37" s="88"/>
      <c r="H37" s="89">
        <f>MIN(H8:H34)</f>
        <v>-0.33139999999999997</v>
      </c>
      <c r="I37" s="88"/>
      <c r="J37" s="89">
        <f>MIN(J8:J34)</f>
        <v>2.7292000000000001</v>
      </c>
      <c r="K37" s="88"/>
      <c r="L37" s="89">
        <f>MIN(L8:L34)</f>
        <v>1.7846</v>
      </c>
      <c r="M37" s="88"/>
      <c r="N37" s="89">
        <f>MIN(N8:N34)</f>
        <v>6.4744999999999999</v>
      </c>
      <c r="O37" s="88"/>
      <c r="P37" s="89">
        <f>MIN(P8:P34)</f>
        <v>7.7453000000000003</v>
      </c>
      <c r="Q37" s="88"/>
      <c r="R37" s="89">
        <f>MIN(R8:R34)</f>
        <v>6.3131000000000004</v>
      </c>
      <c r="S37" s="90"/>
    </row>
    <row r="38" spans="1:19" ht="15" thickBot="1" x14ac:dyDescent="0.35">
      <c r="A38" s="91" t="s">
        <v>29</v>
      </c>
      <c r="B38" s="92"/>
      <c r="C38" s="92"/>
      <c r="D38" s="93">
        <f>MAX(D8:D34)</f>
        <v>16.213200000000001</v>
      </c>
      <c r="E38" s="92"/>
      <c r="F38" s="93">
        <f>MAX(F8:F34)</f>
        <v>14.693099999999999</v>
      </c>
      <c r="G38" s="92"/>
      <c r="H38" s="93">
        <f>MAX(H8:H34)</f>
        <v>5.8254000000000001</v>
      </c>
      <c r="I38" s="92"/>
      <c r="J38" s="93">
        <f>MAX(J8:J34)</f>
        <v>9.9955999999999996</v>
      </c>
      <c r="K38" s="92"/>
      <c r="L38" s="93">
        <f>MAX(L8:L34)</f>
        <v>7.6325000000000003</v>
      </c>
      <c r="M38" s="92"/>
      <c r="N38" s="93">
        <f>MAX(N8:N34)</f>
        <v>11.6005</v>
      </c>
      <c r="O38" s="92"/>
      <c r="P38" s="93">
        <f>MAX(P8:P34)</f>
        <v>12.3339</v>
      </c>
      <c r="Q38" s="92"/>
      <c r="R38" s="93">
        <f>MAX(R8:R34)</f>
        <v>10.2982</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44341</v>
      </c>
      <c r="C8" s="65">
        <f>VLOOKUP($A8,'Return Data'!$B$7:$R$2843,4,0)</f>
        <v>293.58359999999999</v>
      </c>
      <c r="D8" s="65">
        <f>VLOOKUP($A8,'Return Data'!$B$7:$R$2843,9,0)</f>
        <v>9.8394999999999992</v>
      </c>
      <c r="E8" s="66">
        <f t="shared" ref="E8:E25" si="0">RANK(D8,D$8:D$25,0)</f>
        <v>8</v>
      </c>
      <c r="F8" s="65">
        <f>VLOOKUP($A8,'Return Data'!$B$7:$R$2843,10,0)</f>
        <v>8.7893000000000008</v>
      </c>
      <c r="G8" s="66">
        <f t="shared" ref="G8:G25" si="1">RANK(F8,F$8:F$25,0)</f>
        <v>5</v>
      </c>
      <c r="H8" s="65">
        <f>VLOOKUP($A8,'Return Data'!$B$7:$R$2843,11,0)</f>
        <v>3.5817000000000001</v>
      </c>
      <c r="I8" s="66">
        <f t="shared" ref="I8:I25" si="2">RANK(H8,H$8:H$25,0)</f>
        <v>9</v>
      </c>
      <c r="J8" s="65">
        <f>VLOOKUP($A8,'Return Data'!$B$7:$R$2843,12,0)</f>
        <v>6.4175000000000004</v>
      </c>
      <c r="K8" s="66">
        <f t="shared" ref="K8:K25" si="3">RANK(J8,J$8:J$25,0)</f>
        <v>6</v>
      </c>
      <c r="L8" s="65">
        <f>VLOOKUP($A8,'Return Data'!$B$7:$R$2843,13,0)</f>
        <v>7.2584999999999997</v>
      </c>
      <c r="M8" s="66">
        <f t="shared" ref="M8:M25" si="4">RANK(L8,L$8:L$25,0)</f>
        <v>4</v>
      </c>
      <c r="N8" s="65">
        <f>VLOOKUP($A8,'Return Data'!$B$7:$R$2843,17,0)</f>
        <v>9.4892000000000003</v>
      </c>
      <c r="O8" s="66">
        <f t="shared" ref="O8:O23" si="5">RANK(N8,N$8:N$25,0)</f>
        <v>6</v>
      </c>
      <c r="P8" s="65">
        <f>VLOOKUP($A8,'Return Data'!$B$7:$R$2843,14,0)</f>
        <v>9.4087999999999994</v>
      </c>
      <c r="Q8" s="66">
        <f t="shared" ref="Q8:Q23" si="6">RANK(P8,P$8:P$25,0)</f>
        <v>7</v>
      </c>
      <c r="R8" s="65">
        <f>VLOOKUP($A8,'Return Data'!$B$7:$R$2843,16,0)</f>
        <v>9.4543999999999997</v>
      </c>
      <c r="S8" s="67">
        <f t="shared" ref="S8:S25" si="7">RANK(R8,R$8:R$25,0)</f>
        <v>1</v>
      </c>
    </row>
    <row r="9" spans="1:19" x14ac:dyDescent="0.3">
      <c r="A9" s="82" t="s">
        <v>567</v>
      </c>
      <c r="B9" s="64">
        <f>VLOOKUP($A9,'Return Data'!$B$7:$R$2843,3,0)</f>
        <v>44341</v>
      </c>
      <c r="C9" s="65">
        <f>VLOOKUP($A9,'Return Data'!$B$7:$R$2843,4,0)</f>
        <v>2117.3130000000001</v>
      </c>
      <c r="D9" s="65">
        <f>VLOOKUP($A9,'Return Data'!$B$7:$R$2843,9,0)</f>
        <v>6.5134999999999996</v>
      </c>
      <c r="E9" s="66">
        <f t="shared" si="0"/>
        <v>16</v>
      </c>
      <c r="F9" s="65">
        <f>VLOOKUP($A9,'Return Data'!$B$7:$R$2843,10,0)</f>
        <v>6.4025999999999996</v>
      </c>
      <c r="G9" s="66">
        <f t="shared" si="1"/>
        <v>16</v>
      </c>
      <c r="H9" s="65">
        <f>VLOOKUP($A9,'Return Data'!$B$7:$R$2843,11,0)</f>
        <v>3.5074999999999998</v>
      </c>
      <c r="I9" s="66">
        <f t="shared" si="2"/>
        <v>11</v>
      </c>
      <c r="J9" s="65">
        <f>VLOOKUP($A9,'Return Data'!$B$7:$R$2843,12,0)</f>
        <v>5.3414999999999999</v>
      </c>
      <c r="K9" s="66">
        <f t="shared" si="3"/>
        <v>15</v>
      </c>
      <c r="L9" s="65">
        <f>VLOOKUP($A9,'Return Data'!$B$7:$R$2843,13,0)</f>
        <v>6.4614000000000003</v>
      </c>
      <c r="M9" s="66">
        <f t="shared" si="4"/>
        <v>11</v>
      </c>
      <c r="N9" s="65">
        <f>VLOOKUP($A9,'Return Data'!$B$7:$R$2843,17,0)</f>
        <v>8.8262999999999998</v>
      </c>
      <c r="O9" s="66">
        <f t="shared" si="5"/>
        <v>13</v>
      </c>
      <c r="P9" s="65">
        <f>VLOOKUP($A9,'Return Data'!$B$7:$R$2843,14,0)</f>
        <v>9.2851999999999997</v>
      </c>
      <c r="Q9" s="66">
        <f t="shared" si="6"/>
        <v>10</v>
      </c>
      <c r="R9" s="65">
        <f>VLOOKUP($A9,'Return Data'!$B$7:$R$2843,16,0)</f>
        <v>8.6732999999999993</v>
      </c>
      <c r="S9" s="67">
        <f t="shared" si="7"/>
        <v>12</v>
      </c>
    </row>
    <row r="10" spans="1:19" x14ac:dyDescent="0.3">
      <c r="A10" s="82" t="s">
        <v>569</v>
      </c>
      <c r="B10" s="64">
        <f>VLOOKUP($A10,'Return Data'!$B$7:$R$2843,3,0)</f>
        <v>44341</v>
      </c>
      <c r="C10" s="65">
        <f>VLOOKUP($A10,'Return Data'!$B$7:$R$2843,4,0)</f>
        <v>19.392700000000001</v>
      </c>
      <c r="D10" s="65">
        <f>VLOOKUP($A10,'Return Data'!$B$7:$R$2843,9,0)</f>
        <v>8.1808999999999994</v>
      </c>
      <c r="E10" s="66">
        <f t="shared" si="0"/>
        <v>12</v>
      </c>
      <c r="F10" s="65">
        <f>VLOOKUP($A10,'Return Data'!$B$7:$R$2843,10,0)</f>
        <v>8.0779999999999994</v>
      </c>
      <c r="G10" s="66">
        <f t="shared" si="1"/>
        <v>10</v>
      </c>
      <c r="H10" s="65">
        <f>VLOOKUP($A10,'Return Data'!$B$7:$R$2843,11,0)</f>
        <v>3.1976</v>
      </c>
      <c r="I10" s="66">
        <f t="shared" si="2"/>
        <v>15</v>
      </c>
      <c r="J10" s="65">
        <f>VLOOKUP($A10,'Return Data'!$B$7:$R$2843,12,0)</f>
        <v>5.9059999999999997</v>
      </c>
      <c r="K10" s="66">
        <f t="shared" si="3"/>
        <v>11</v>
      </c>
      <c r="L10" s="65">
        <f>VLOOKUP($A10,'Return Data'!$B$7:$R$2843,13,0)</f>
        <v>6.1416000000000004</v>
      </c>
      <c r="M10" s="66">
        <f t="shared" si="4"/>
        <v>15</v>
      </c>
      <c r="N10" s="65">
        <f>VLOOKUP($A10,'Return Data'!$B$7:$R$2843,17,0)</f>
        <v>9.2834000000000003</v>
      </c>
      <c r="O10" s="66">
        <f t="shared" si="5"/>
        <v>9</v>
      </c>
      <c r="P10" s="65">
        <f>VLOOKUP($A10,'Return Data'!$B$7:$R$2843,14,0)</f>
        <v>9.3369</v>
      </c>
      <c r="Q10" s="66">
        <f t="shared" si="6"/>
        <v>9</v>
      </c>
      <c r="R10" s="65">
        <f>VLOOKUP($A10,'Return Data'!$B$7:$R$2843,16,0)</f>
        <v>8.9839000000000002</v>
      </c>
      <c r="S10" s="67">
        <f t="shared" si="7"/>
        <v>4</v>
      </c>
    </row>
    <row r="11" spans="1:19" x14ac:dyDescent="0.3">
      <c r="A11" s="82" t="s">
        <v>571</v>
      </c>
      <c r="B11" s="64">
        <f>VLOOKUP($A11,'Return Data'!$B$7:$R$2843,3,0)</f>
        <v>44341</v>
      </c>
      <c r="C11" s="65">
        <f>VLOOKUP($A11,'Return Data'!$B$7:$R$2843,4,0)</f>
        <v>19.7837</v>
      </c>
      <c r="D11" s="65">
        <f>VLOOKUP($A11,'Return Data'!$B$7:$R$2843,9,0)</f>
        <v>12.6675</v>
      </c>
      <c r="E11" s="66">
        <f t="shared" si="0"/>
        <v>1</v>
      </c>
      <c r="F11" s="65">
        <f>VLOOKUP($A11,'Return Data'!$B$7:$R$2843,10,0)</f>
        <v>15.620900000000001</v>
      </c>
      <c r="G11" s="66">
        <f t="shared" si="1"/>
        <v>1</v>
      </c>
      <c r="H11" s="65">
        <f>VLOOKUP($A11,'Return Data'!$B$7:$R$2843,11,0)</f>
        <v>4.3228999999999997</v>
      </c>
      <c r="I11" s="66">
        <f t="shared" si="2"/>
        <v>2</v>
      </c>
      <c r="J11" s="65">
        <f>VLOOKUP($A11,'Return Data'!$B$7:$R$2843,12,0)</f>
        <v>7.9314</v>
      </c>
      <c r="K11" s="66">
        <f t="shared" si="3"/>
        <v>1</v>
      </c>
      <c r="L11" s="65">
        <f>VLOOKUP($A11,'Return Data'!$B$7:$R$2843,13,0)</f>
        <v>7.4512999999999998</v>
      </c>
      <c r="M11" s="66">
        <f t="shared" si="4"/>
        <v>3</v>
      </c>
      <c r="N11" s="65">
        <f>VLOOKUP($A11,'Return Data'!$B$7:$R$2843,17,0)</f>
        <v>11.5214</v>
      </c>
      <c r="O11" s="66">
        <f t="shared" si="5"/>
        <v>1</v>
      </c>
      <c r="P11" s="65">
        <f>VLOOKUP($A11,'Return Data'!$B$7:$R$2843,14,0)</f>
        <v>10.9169</v>
      </c>
      <c r="Q11" s="66">
        <f t="shared" si="6"/>
        <v>1</v>
      </c>
      <c r="R11" s="65">
        <f>VLOOKUP($A11,'Return Data'!$B$7:$R$2843,16,0)</f>
        <v>9.2634000000000007</v>
      </c>
      <c r="S11" s="67">
        <f t="shared" si="7"/>
        <v>2</v>
      </c>
    </row>
    <row r="12" spans="1:19" x14ac:dyDescent="0.3">
      <c r="A12" s="82" t="s">
        <v>574</v>
      </c>
      <c r="B12" s="64">
        <f>VLOOKUP($A12,'Return Data'!$B$7:$R$2843,3,0)</f>
        <v>44341</v>
      </c>
      <c r="C12" s="65">
        <f>VLOOKUP($A12,'Return Data'!$B$7:$R$2843,4,0)</f>
        <v>18.2592</v>
      </c>
      <c r="D12" s="65">
        <f>VLOOKUP($A12,'Return Data'!$B$7:$R$2843,9,0)</f>
        <v>9.3018000000000001</v>
      </c>
      <c r="E12" s="66">
        <f t="shared" si="0"/>
        <v>9</v>
      </c>
      <c r="F12" s="65">
        <f>VLOOKUP($A12,'Return Data'!$B$7:$R$2843,10,0)</f>
        <v>9.0938999999999997</v>
      </c>
      <c r="G12" s="66">
        <f t="shared" si="1"/>
        <v>4</v>
      </c>
      <c r="H12" s="65">
        <f>VLOOKUP($A12,'Return Data'!$B$7:$R$2843,11,0)</f>
        <v>4.1870000000000003</v>
      </c>
      <c r="I12" s="66">
        <f t="shared" si="2"/>
        <v>4</v>
      </c>
      <c r="J12" s="65">
        <f>VLOOKUP($A12,'Return Data'!$B$7:$R$2843,12,0)</f>
        <v>6.2666000000000004</v>
      </c>
      <c r="K12" s="66">
        <f t="shared" si="3"/>
        <v>9</v>
      </c>
      <c r="L12" s="65">
        <f>VLOOKUP($A12,'Return Data'!$B$7:$R$2843,13,0)</f>
        <v>6.4297000000000004</v>
      </c>
      <c r="M12" s="66">
        <f t="shared" si="4"/>
        <v>13</v>
      </c>
      <c r="N12" s="65">
        <f>VLOOKUP($A12,'Return Data'!$B$7:$R$2843,17,0)</f>
        <v>8.8750999999999998</v>
      </c>
      <c r="O12" s="66">
        <f t="shared" si="5"/>
        <v>12</v>
      </c>
      <c r="P12" s="65">
        <f>VLOOKUP($A12,'Return Data'!$B$7:$R$2843,14,0)</f>
        <v>9.6134000000000004</v>
      </c>
      <c r="Q12" s="66">
        <f t="shared" si="6"/>
        <v>4</v>
      </c>
      <c r="R12" s="65">
        <f>VLOOKUP($A12,'Return Data'!$B$7:$R$2843,16,0)</f>
        <v>8.8660999999999994</v>
      </c>
      <c r="S12" s="67">
        <f t="shared" si="7"/>
        <v>7</v>
      </c>
    </row>
    <row r="13" spans="1:19" x14ac:dyDescent="0.3">
      <c r="A13" s="82" t="s">
        <v>575</v>
      </c>
      <c r="B13" s="64">
        <f>VLOOKUP($A13,'Return Data'!$B$7:$R$2843,3,0)</f>
        <v>44341</v>
      </c>
      <c r="C13" s="65">
        <f>VLOOKUP($A13,'Return Data'!$B$7:$R$2843,4,0)</f>
        <v>18.499099999999999</v>
      </c>
      <c r="D13" s="65">
        <f>VLOOKUP($A13,'Return Data'!$B$7:$R$2843,9,0)</f>
        <v>10.4724</v>
      </c>
      <c r="E13" s="66">
        <f t="shared" si="0"/>
        <v>6</v>
      </c>
      <c r="F13" s="65">
        <f>VLOOKUP($A13,'Return Data'!$B$7:$R$2843,10,0)</f>
        <v>8.2131000000000007</v>
      </c>
      <c r="G13" s="66">
        <f t="shared" si="1"/>
        <v>8</v>
      </c>
      <c r="H13" s="65">
        <f>VLOOKUP($A13,'Return Data'!$B$7:$R$2843,11,0)</f>
        <v>4.2565</v>
      </c>
      <c r="I13" s="66">
        <f t="shared" si="2"/>
        <v>3</v>
      </c>
      <c r="J13" s="65">
        <f>VLOOKUP($A13,'Return Data'!$B$7:$R$2843,12,0)</f>
        <v>6.7302999999999997</v>
      </c>
      <c r="K13" s="66">
        <f t="shared" si="3"/>
        <v>3</v>
      </c>
      <c r="L13" s="65">
        <f>VLOOKUP($A13,'Return Data'!$B$7:$R$2843,13,0)</f>
        <v>7.7599</v>
      </c>
      <c r="M13" s="66">
        <f t="shared" si="4"/>
        <v>1</v>
      </c>
      <c r="N13" s="65">
        <f>VLOOKUP($A13,'Return Data'!$B$7:$R$2843,17,0)</f>
        <v>9.5180000000000007</v>
      </c>
      <c r="O13" s="66">
        <f t="shared" si="5"/>
        <v>5</v>
      </c>
      <c r="P13" s="65">
        <f>VLOOKUP($A13,'Return Data'!$B$7:$R$2843,14,0)</f>
        <v>9.5358000000000001</v>
      </c>
      <c r="Q13" s="66">
        <f t="shared" si="6"/>
        <v>6</v>
      </c>
      <c r="R13" s="65">
        <f>VLOOKUP($A13,'Return Data'!$B$7:$R$2843,16,0)</f>
        <v>8.9582999999999995</v>
      </c>
      <c r="S13" s="67">
        <f t="shared" si="7"/>
        <v>5</v>
      </c>
    </row>
    <row r="14" spans="1:19" x14ac:dyDescent="0.3">
      <c r="A14" s="82" t="s">
        <v>578</v>
      </c>
      <c r="B14" s="64">
        <f>VLOOKUP($A14,'Return Data'!$B$7:$R$2843,3,0)</f>
        <v>44341</v>
      </c>
      <c r="C14" s="65">
        <f>VLOOKUP($A14,'Return Data'!$B$7:$R$2843,4,0)</f>
        <v>25.942699999999999</v>
      </c>
      <c r="D14" s="65">
        <f>VLOOKUP($A14,'Return Data'!$B$7:$R$2843,9,0)</f>
        <v>10.256600000000001</v>
      </c>
      <c r="E14" s="66">
        <f t="shared" si="0"/>
        <v>7</v>
      </c>
      <c r="F14" s="65">
        <f>VLOOKUP($A14,'Return Data'!$B$7:$R$2843,10,0)</f>
        <v>6.8337000000000003</v>
      </c>
      <c r="G14" s="66">
        <f t="shared" si="1"/>
        <v>13</v>
      </c>
      <c r="H14" s="65">
        <f>VLOOKUP($A14,'Return Data'!$B$7:$R$2843,11,0)</f>
        <v>4.3548999999999998</v>
      </c>
      <c r="I14" s="66">
        <f t="shared" si="2"/>
        <v>1</v>
      </c>
      <c r="J14" s="65">
        <f>VLOOKUP($A14,'Return Data'!$B$7:$R$2843,12,0)</f>
        <v>6.7403000000000004</v>
      </c>
      <c r="K14" s="66">
        <f t="shared" si="3"/>
        <v>2</v>
      </c>
      <c r="L14" s="65">
        <f>VLOOKUP($A14,'Return Data'!$B$7:$R$2843,13,0)</f>
        <v>7.0968999999999998</v>
      </c>
      <c r="M14" s="66">
        <f t="shared" si="4"/>
        <v>5</v>
      </c>
      <c r="N14" s="65">
        <f>VLOOKUP($A14,'Return Data'!$B$7:$R$2843,17,0)</f>
        <v>9.0132999999999992</v>
      </c>
      <c r="O14" s="66">
        <f t="shared" si="5"/>
        <v>11</v>
      </c>
      <c r="P14" s="65">
        <f>VLOOKUP($A14,'Return Data'!$B$7:$R$2843,14,0)</f>
        <v>8.8607999999999993</v>
      </c>
      <c r="Q14" s="66">
        <f t="shared" si="6"/>
        <v>13</v>
      </c>
      <c r="R14" s="65">
        <f>VLOOKUP($A14,'Return Data'!$B$7:$R$2843,16,0)</f>
        <v>8.9109999999999996</v>
      </c>
      <c r="S14" s="67">
        <f t="shared" si="7"/>
        <v>6</v>
      </c>
    </row>
    <row r="15" spans="1:19" x14ac:dyDescent="0.3">
      <c r="A15" s="82" t="s">
        <v>579</v>
      </c>
      <c r="B15" s="64">
        <f>VLOOKUP($A15,'Return Data'!$B$7:$R$2843,3,0)</f>
        <v>44341</v>
      </c>
      <c r="C15" s="65">
        <f>VLOOKUP($A15,'Return Data'!$B$7:$R$2843,4,0)</f>
        <v>19.746400000000001</v>
      </c>
      <c r="D15" s="65">
        <f>VLOOKUP($A15,'Return Data'!$B$7:$R$2843,9,0)</f>
        <v>7.1845999999999997</v>
      </c>
      <c r="E15" s="66">
        <f t="shared" si="0"/>
        <v>14</v>
      </c>
      <c r="F15" s="65">
        <f>VLOOKUP($A15,'Return Data'!$B$7:$R$2843,10,0)</f>
        <v>7.7213000000000003</v>
      </c>
      <c r="G15" s="66">
        <f t="shared" si="1"/>
        <v>11</v>
      </c>
      <c r="H15" s="65">
        <f>VLOOKUP($A15,'Return Data'!$B$7:$R$2843,11,0)</f>
        <v>3.5880000000000001</v>
      </c>
      <c r="I15" s="66">
        <f t="shared" si="2"/>
        <v>8</v>
      </c>
      <c r="J15" s="65">
        <f>VLOOKUP($A15,'Return Data'!$B$7:$R$2843,12,0)</f>
        <v>5.7727000000000004</v>
      </c>
      <c r="K15" s="66">
        <f t="shared" si="3"/>
        <v>14</v>
      </c>
      <c r="L15" s="65">
        <f>VLOOKUP($A15,'Return Data'!$B$7:$R$2843,13,0)</f>
        <v>6.8875999999999999</v>
      </c>
      <c r="M15" s="66">
        <f t="shared" si="4"/>
        <v>8</v>
      </c>
      <c r="N15" s="65">
        <f>VLOOKUP($A15,'Return Data'!$B$7:$R$2843,17,0)</f>
        <v>9.7096999999999998</v>
      </c>
      <c r="O15" s="66">
        <f t="shared" si="5"/>
        <v>3</v>
      </c>
      <c r="P15" s="65">
        <f>VLOOKUP($A15,'Return Data'!$B$7:$R$2843,14,0)</f>
        <v>10.082100000000001</v>
      </c>
      <c r="Q15" s="66">
        <f t="shared" si="6"/>
        <v>2</v>
      </c>
      <c r="R15" s="65">
        <f>VLOOKUP($A15,'Return Data'!$B$7:$R$2843,16,0)</f>
        <v>8.6273</v>
      </c>
      <c r="S15" s="67">
        <f t="shared" si="7"/>
        <v>13</v>
      </c>
    </row>
    <row r="16" spans="1:19" x14ac:dyDescent="0.3">
      <c r="A16" s="82" t="s">
        <v>584</v>
      </c>
      <c r="B16" s="64">
        <f>VLOOKUP($A16,'Return Data'!$B$7:$R$2843,3,0)</f>
        <v>44341</v>
      </c>
      <c r="C16" s="65">
        <f>VLOOKUP($A16,'Return Data'!$B$7:$R$2843,4,0)</f>
        <v>1928.0997</v>
      </c>
      <c r="D16" s="65">
        <f>VLOOKUP($A16,'Return Data'!$B$7:$R$2843,9,0)</f>
        <v>12.0829</v>
      </c>
      <c r="E16" s="66">
        <f t="shared" si="0"/>
        <v>2</v>
      </c>
      <c r="F16" s="65">
        <f>VLOOKUP($A16,'Return Data'!$B$7:$R$2843,10,0)</f>
        <v>14.6751</v>
      </c>
      <c r="G16" s="66">
        <f t="shared" si="1"/>
        <v>2</v>
      </c>
      <c r="H16" s="65">
        <f>VLOOKUP($A16,'Return Data'!$B$7:$R$2843,11,0)</f>
        <v>3.6657000000000002</v>
      </c>
      <c r="I16" s="66">
        <f t="shared" si="2"/>
        <v>7</v>
      </c>
      <c r="J16" s="65">
        <f>VLOOKUP($A16,'Return Data'!$B$7:$R$2843,12,0)</f>
        <v>6.6582999999999997</v>
      </c>
      <c r="K16" s="66">
        <f t="shared" si="3"/>
        <v>4</v>
      </c>
      <c r="L16" s="65">
        <f>VLOOKUP($A16,'Return Data'!$B$7:$R$2843,13,0)</f>
        <v>6.4414999999999996</v>
      </c>
      <c r="M16" s="66">
        <f t="shared" si="4"/>
        <v>12</v>
      </c>
      <c r="N16" s="65">
        <f>VLOOKUP($A16,'Return Data'!$B$7:$R$2843,17,0)</f>
        <v>8.5643999999999991</v>
      </c>
      <c r="O16" s="66">
        <f t="shared" si="5"/>
        <v>14</v>
      </c>
      <c r="P16" s="65">
        <f>VLOOKUP($A16,'Return Data'!$B$7:$R$2843,14,0)</f>
        <v>8.7004000000000001</v>
      </c>
      <c r="Q16" s="66">
        <f t="shared" si="6"/>
        <v>15</v>
      </c>
      <c r="R16" s="65">
        <f>VLOOKUP($A16,'Return Data'!$B$7:$R$2843,16,0)</f>
        <v>8.0816999999999997</v>
      </c>
      <c r="S16" s="67">
        <f t="shared" si="7"/>
        <v>16</v>
      </c>
    </row>
    <row r="17" spans="1:19" x14ac:dyDescent="0.3">
      <c r="A17" s="82" t="s">
        <v>586</v>
      </c>
      <c r="B17" s="64">
        <f>VLOOKUP($A17,'Return Data'!$B$7:$R$2843,3,0)</f>
        <v>44341</v>
      </c>
      <c r="C17" s="65">
        <f>VLOOKUP($A17,'Return Data'!$B$7:$R$2843,4,0)</f>
        <v>52.1783</v>
      </c>
      <c r="D17" s="65">
        <f>VLOOKUP($A17,'Return Data'!$B$7:$R$2843,9,0)</f>
        <v>10.706099999999999</v>
      </c>
      <c r="E17" s="66">
        <f t="shared" si="0"/>
        <v>5</v>
      </c>
      <c r="F17" s="65">
        <f>VLOOKUP($A17,'Return Data'!$B$7:$R$2843,10,0)</f>
        <v>7.5368000000000004</v>
      </c>
      <c r="G17" s="66">
        <f t="shared" si="1"/>
        <v>12</v>
      </c>
      <c r="H17" s="65">
        <f>VLOOKUP($A17,'Return Data'!$B$7:$R$2843,11,0)</f>
        <v>3.5405000000000002</v>
      </c>
      <c r="I17" s="66">
        <f t="shared" si="2"/>
        <v>10</v>
      </c>
      <c r="J17" s="65">
        <f>VLOOKUP($A17,'Return Data'!$B$7:$R$2843,12,0)</f>
        <v>6.3041</v>
      </c>
      <c r="K17" s="66">
        <f t="shared" si="3"/>
        <v>8</v>
      </c>
      <c r="L17" s="65">
        <f>VLOOKUP($A17,'Return Data'!$B$7:$R$2843,13,0)</f>
        <v>7.0533000000000001</v>
      </c>
      <c r="M17" s="66">
        <f t="shared" si="4"/>
        <v>7</v>
      </c>
      <c r="N17" s="65">
        <f>VLOOKUP($A17,'Return Data'!$B$7:$R$2843,17,0)</f>
        <v>9.4841999999999995</v>
      </c>
      <c r="O17" s="66">
        <f t="shared" si="5"/>
        <v>7</v>
      </c>
      <c r="P17" s="65">
        <f>VLOOKUP($A17,'Return Data'!$B$7:$R$2843,14,0)</f>
        <v>9.5991</v>
      </c>
      <c r="Q17" s="66">
        <f t="shared" si="6"/>
        <v>5</v>
      </c>
      <c r="R17" s="65">
        <f>VLOOKUP($A17,'Return Data'!$B$7:$R$2843,16,0)</f>
        <v>8.9842999999999993</v>
      </c>
      <c r="S17" s="67">
        <f t="shared" si="7"/>
        <v>3</v>
      </c>
    </row>
    <row r="18" spans="1:19" x14ac:dyDescent="0.3">
      <c r="A18" s="82" t="s">
        <v>587</v>
      </c>
      <c r="B18" s="64">
        <f>VLOOKUP($A18,'Return Data'!$B$7:$R$2843,3,0)</f>
        <v>44341</v>
      </c>
      <c r="C18" s="65">
        <f>VLOOKUP($A18,'Return Data'!$B$7:$R$2843,4,0)</f>
        <v>20.3598</v>
      </c>
      <c r="D18" s="65">
        <f>VLOOKUP($A18,'Return Data'!$B$7:$R$2843,9,0)</f>
        <v>8.7501999999999995</v>
      </c>
      <c r="E18" s="66">
        <f t="shared" si="0"/>
        <v>11</v>
      </c>
      <c r="F18" s="65">
        <f>VLOOKUP($A18,'Return Data'!$B$7:$R$2843,10,0)</f>
        <v>8.1622000000000003</v>
      </c>
      <c r="G18" s="66">
        <f t="shared" si="1"/>
        <v>9</v>
      </c>
      <c r="H18" s="65">
        <f>VLOOKUP($A18,'Return Data'!$B$7:$R$2843,11,0)</f>
        <v>3.3828</v>
      </c>
      <c r="I18" s="66">
        <f t="shared" si="2"/>
        <v>12</v>
      </c>
      <c r="J18" s="65">
        <f>VLOOKUP($A18,'Return Data'!$B$7:$R$2843,12,0)</f>
        <v>5.8342999999999998</v>
      </c>
      <c r="K18" s="66">
        <f t="shared" si="3"/>
        <v>12</v>
      </c>
      <c r="L18" s="65">
        <f>VLOOKUP($A18,'Return Data'!$B$7:$R$2843,13,0)</f>
        <v>6.5105000000000004</v>
      </c>
      <c r="M18" s="66">
        <f t="shared" si="4"/>
        <v>10</v>
      </c>
      <c r="N18" s="65">
        <f>VLOOKUP($A18,'Return Data'!$B$7:$R$2843,17,0)</f>
        <v>9.4345999999999997</v>
      </c>
      <c r="O18" s="66">
        <f t="shared" si="5"/>
        <v>8</v>
      </c>
      <c r="P18" s="65">
        <f>VLOOKUP($A18,'Return Data'!$B$7:$R$2843,14,0)</f>
        <v>8.9468999999999994</v>
      </c>
      <c r="Q18" s="66">
        <f t="shared" si="6"/>
        <v>12</v>
      </c>
      <c r="R18" s="65">
        <f>VLOOKUP($A18,'Return Data'!$B$7:$R$2843,16,0)</f>
        <v>8.5103000000000009</v>
      </c>
      <c r="S18" s="67">
        <f t="shared" si="7"/>
        <v>14</v>
      </c>
    </row>
    <row r="19" spans="1:19" x14ac:dyDescent="0.3">
      <c r="A19" s="82" t="s">
        <v>590</v>
      </c>
      <c r="B19" s="64">
        <f>VLOOKUP($A19,'Return Data'!$B$7:$R$2843,3,0)</f>
        <v>44341</v>
      </c>
      <c r="C19" s="65">
        <f>VLOOKUP($A19,'Return Data'!$B$7:$R$2843,4,0)</f>
        <v>29.188199999999998</v>
      </c>
      <c r="D19" s="65">
        <f>VLOOKUP($A19,'Return Data'!$B$7:$R$2843,9,0)</f>
        <v>6.702</v>
      </c>
      <c r="E19" s="66">
        <f t="shared" si="0"/>
        <v>15</v>
      </c>
      <c r="F19" s="65">
        <f>VLOOKUP($A19,'Return Data'!$B$7:$R$2843,10,0)</f>
        <v>6.532</v>
      </c>
      <c r="G19" s="66">
        <f t="shared" si="1"/>
        <v>14</v>
      </c>
      <c r="H19" s="65">
        <f>VLOOKUP($A19,'Return Data'!$B$7:$R$2843,11,0)</f>
        <v>2.8595000000000002</v>
      </c>
      <c r="I19" s="66">
        <f t="shared" si="2"/>
        <v>16</v>
      </c>
      <c r="J19" s="65">
        <f>VLOOKUP($A19,'Return Data'!$B$7:$R$2843,12,0)</f>
        <v>4.8090000000000002</v>
      </c>
      <c r="K19" s="66">
        <f t="shared" si="3"/>
        <v>16</v>
      </c>
      <c r="L19" s="65">
        <f>VLOOKUP($A19,'Return Data'!$B$7:$R$2843,13,0)</f>
        <v>5.6341000000000001</v>
      </c>
      <c r="M19" s="66">
        <f t="shared" si="4"/>
        <v>16</v>
      </c>
      <c r="N19" s="65">
        <f>VLOOKUP($A19,'Return Data'!$B$7:$R$2843,17,0)</f>
        <v>8.2515000000000001</v>
      </c>
      <c r="O19" s="66">
        <f t="shared" si="5"/>
        <v>15</v>
      </c>
      <c r="P19" s="65">
        <f>VLOOKUP($A19,'Return Data'!$B$7:$R$2843,14,0)</f>
        <v>8.7483000000000004</v>
      </c>
      <c r="Q19" s="66">
        <f t="shared" si="6"/>
        <v>14</v>
      </c>
      <c r="R19" s="65">
        <f>VLOOKUP($A19,'Return Data'!$B$7:$R$2843,16,0)</f>
        <v>8.1062999999999992</v>
      </c>
      <c r="S19" s="67">
        <f t="shared" si="7"/>
        <v>15</v>
      </c>
    </row>
    <row r="20" spans="1:19" x14ac:dyDescent="0.3">
      <c r="A20" s="82" t="s">
        <v>592</v>
      </c>
      <c r="B20" s="64">
        <f>VLOOKUP($A20,'Return Data'!$B$7:$R$2843,3,0)</f>
        <v>44341</v>
      </c>
      <c r="C20" s="65">
        <f>VLOOKUP($A20,'Return Data'!$B$7:$R$2843,4,0)</f>
        <v>16.6267</v>
      </c>
      <c r="D20" s="65">
        <f>VLOOKUP($A20,'Return Data'!$B$7:$R$2843,9,0)</f>
        <v>8.9954999999999998</v>
      </c>
      <c r="E20" s="66">
        <f t="shared" si="0"/>
        <v>10</v>
      </c>
      <c r="F20" s="65">
        <f>VLOOKUP($A20,'Return Data'!$B$7:$R$2843,10,0)</f>
        <v>9.2050999999999998</v>
      </c>
      <c r="G20" s="66">
        <f t="shared" si="1"/>
        <v>3</v>
      </c>
      <c r="H20" s="65">
        <f>VLOOKUP($A20,'Return Data'!$B$7:$R$2843,11,0)</f>
        <v>3.9396</v>
      </c>
      <c r="I20" s="66">
        <f t="shared" si="2"/>
        <v>5</v>
      </c>
      <c r="J20" s="65">
        <f>VLOOKUP($A20,'Return Data'!$B$7:$R$2843,12,0)</f>
        <v>6.4729999999999999</v>
      </c>
      <c r="K20" s="66">
        <f t="shared" si="3"/>
        <v>5</v>
      </c>
      <c r="L20" s="65">
        <f>VLOOKUP($A20,'Return Data'!$B$7:$R$2843,13,0)</f>
        <v>7.0739999999999998</v>
      </c>
      <c r="M20" s="66">
        <f t="shared" si="4"/>
        <v>6</v>
      </c>
      <c r="N20" s="65">
        <f>VLOOKUP($A20,'Return Data'!$B$7:$R$2843,17,0)</f>
        <v>9.8788</v>
      </c>
      <c r="O20" s="66">
        <f t="shared" si="5"/>
        <v>2</v>
      </c>
      <c r="P20" s="65">
        <f>VLOOKUP($A20,'Return Data'!$B$7:$R$2843,14,0)</f>
        <v>9.8054000000000006</v>
      </c>
      <c r="Q20" s="66">
        <f t="shared" si="6"/>
        <v>3</v>
      </c>
      <c r="R20" s="65">
        <f>VLOOKUP($A20,'Return Data'!$B$7:$R$2843,16,0)</f>
        <v>8.7928999999999995</v>
      </c>
      <c r="S20" s="67">
        <f t="shared" si="7"/>
        <v>10</v>
      </c>
    </row>
    <row r="21" spans="1:19" x14ac:dyDescent="0.3">
      <c r="A21" s="82" t="s">
        <v>594</v>
      </c>
      <c r="B21" s="64">
        <f>VLOOKUP($A21,'Return Data'!$B$7:$R$2843,3,0)</f>
        <v>44341</v>
      </c>
      <c r="C21" s="65">
        <f>VLOOKUP($A21,'Return Data'!$B$7:$R$2843,4,0)</f>
        <v>20.033200000000001</v>
      </c>
      <c r="D21" s="65">
        <f>VLOOKUP($A21,'Return Data'!$B$7:$R$2843,9,0)</f>
        <v>12.048500000000001</v>
      </c>
      <c r="E21" s="66">
        <f t="shared" si="0"/>
        <v>3</v>
      </c>
      <c r="F21" s="65">
        <f>VLOOKUP($A21,'Return Data'!$B$7:$R$2843,10,0)</f>
        <v>8.4578000000000007</v>
      </c>
      <c r="G21" s="66">
        <f t="shared" si="1"/>
        <v>6</v>
      </c>
      <c r="H21" s="65">
        <f>VLOOKUP($A21,'Return Data'!$B$7:$R$2843,11,0)</f>
        <v>3.8845000000000001</v>
      </c>
      <c r="I21" s="66">
        <f t="shared" si="2"/>
        <v>6</v>
      </c>
      <c r="J21" s="65">
        <f>VLOOKUP($A21,'Return Data'!$B$7:$R$2843,12,0)</f>
        <v>6.3132000000000001</v>
      </c>
      <c r="K21" s="66">
        <f t="shared" si="3"/>
        <v>7</v>
      </c>
      <c r="L21" s="65">
        <f>VLOOKUP($A21,'Return Data'!$B$7:$R$2843,13,0)</f>
        <v>6.6733000000000002</v>
      </c>
      <c r="M21" s="66">
        <f t="shared" si="4"/>
        <v>9</v>
      </c>
      <c r="N21" s="65">
        <f>VLOOKUP($A21,'Return Data'!$B$7:$R$2843,17,0)</f>
        <v>9.5284999999999993</v>
      </c>
      <c r="O21" s="66">
        <f t="shared" si="5"/>
        <v>4</v>
      </c>
      <c r="P21" s="65">
        <f>VLOOKUP($A21,'Return Data'!$B$7:$R$2843,14,0)</f>
        <v>9.3823000000000008</v>
      </c>
      <c r="Q21" s="66">
        <f t="shared" si="6"/>
        <v>8</v>
      </c>
      <c r="R21" s="65">
        <f>VLOOKUP($A21,'Return Data'!$B$7:$R$2843,16,0)</f>
        <v>8.8210999999999995</v>
      </c>
      <c r="S21" s="67">
        <f t="shared" si="7"/>
        <v>9</v>
      </c>
    </row>
    <row r="22" spans="1:19" x14ac:dyDescent="0.3">
      <c r="A22" s="82" t="s">
        <v>595</v>
      </c>
      <c r="B22" s="64">
        <f>VLOOKUP($A22,'Return Data'!$B$7:$R$2843,3,0)</f>
        <v>44341</v>
      </c>
      <c r="C22" s="65">
        <f>VLOOKUP($A22,'Return Data'!$B$7:$R$2843,4,0)</f>
        <v>2583.3238000000001</v>
      </c>
      <c r="D22" s="65">
        <f>VLOOKUP($A22,'Return Data'!$B$7:$R$2843,9,0)</f>
        <v>7.9554999999999998</v>
      </c>
      <c r="E22" s="66">
        <f t="shared" si="0"/>
        <v>13</v>
      </c>
      <c r="F22" s="65">
        <f>VLOOKUP($A22,'Return Data'!$B$7:$R$2843,10,0)</f>
        <v>6.4880000000000004</v>
      </c>
      <c r="G22" s="66">
        <f t="shared" si="1"/>
        <v>15</v>
      </c>
      <c r="H22" s="65">
        <f>VLOOKUP($A22,'Return Data'!$B$7:$R$2843,11,0)</f>
        <v>2.5756000000000001</v>
      </c>
      <c r="I22" s="66">
        <f t="shared" si="2"/>
        <v>17</v>
      </c>
      <c r="J22" s="65">
        <f>VLOOKUP($A22,'Return Data'!$B$7:$R$2843,12,0)</f>
        <v>5.8036000000000003</v>
      </c>
      <c r="K22" s="66">
        <f t="shared" si="3"/>
        <v>13</v>
      </c>
      <c r="L22" s="65">
        <f>VLOOKUP($A22,'Return Data'!$B$7:$R$2843,13,0)</f>
        <v>6.3597000000000001</v>
      </c>
      <c r="M22" s="66">
        <f t="shared" si="4"/>
        <v>14</v>
      </c>
      <c r="N22" s="65">
        <f>VLOOKUP($A22,'Return Data'!$B$7:$R$2843,17,0)</f>
        <v>9.0981000000000005</v>
      </c>
      <c r="O22" s="66">
        <f t="shared" si="5"/>
        <v>10</v>
      </c>
      <c r="P22" s="65">
        <f>VLOOKUP($A22,'Return Data'!$B$7:$R$2843,14,0)</f>
        <v>9.0699000000000005</v>
      </c>
      <c r="Q22" s="66">
        <f t="shared" si="6"/>
        <v>11</v>
      </c>
      <c r="R22" s="65">
        <f>VLOOKUP($A22,'Return Data'!$B$7:$R$2843,16,0)</f>
        <v>8.8512000000000004</v>
      </c>
      <c r="S22" s="67">
        <f t="shared" si="7"/>
        <v>8</v>
      </c>
    </row>
    <row r="23" spans="1:19" x14ac:dyDescent="0.3">
      <c r="A23" s="82" t="s">
        <v>598</v>
      </c>
      <c r="B23" s="64">
        <f>VLOOKUP($A23,'Return Data'!$B$7:$R$2843,3,0)</f>
        <v>44341</v>
      </c>
      <c r="C23" s="65">
        <f>VLOOKUP($A23,'Return Data'!$B$7:$R$2843,4,0)</f>
        <v>34.3598</v>
      </c>
      <c r="D23" s="65">
        <f>VLOOKUP($A23,'Return Data'!$B$7:$R$2843,9,0)</f>
        <v>3.4863</v>
      </c>
      <c r="E23" s="66">
        <f t="shared" si="0"/>
        <v>18</v>
      </c>
      <c r="F23" s="65">
        <f>VLOOKUP($A23,'Return Data'!$B$7:$R$2843,10,0)</f>
        <v>3.7545000000000002</v>
      </c>
      <c r="G23" s="66">
        <f t="shared" si="1"/>
        <v>18</v>
      </c>
      <c r="H23" s="65">
        <f>VLOOKUP($A23,'Return Data'!$B$7:$R$2843,11,0)</f>
        <v>3.3393000000000002</v>
      </c>
      <c r="I23" s="66">
        <f t="shared" si="2"/>
        <v>14</v>
      </c>
      <c r="J23" s="65">
        <f>VLOOKUP($A23,'Return Data'!$B$7:$R$2843,12,0)</f>
        <v>4.0342000000000002</v>
      </c>
      <c r="K23" s="66">
        <f t="shared" si="3"/>
        <v>18</v>
      </c>
      <c r="L23" s="65">
        <f>VLOOKUP($A23,'Return Data'!$B$7:$R$2843,13,0)</f>
        <v>4.9469000000000003</v>
      </c>
      <c r="M23" s="66">
        <f t="shared" si="4"/>
        <v>18</v>
      </c>
      <c r="N23" s="65">
        <f>VLOOKUP($A23,'Return Data'!$B$7:$R$2843,17,0)</f>
        <v>7.5343999999999998</v>
      </c>
      <c r="O23" s="66">
        <f t="shared" si="5"/>
        <v>16</v>
      </c>
      <c r="P23" s="65">
        <f>VLOOKUP($A23,'Return Data'!$B$7:$R$2843,14,0)</f>
        <v>8.1925000000000008</v>
      </c>
      <c r="Q23" s="66">
        <f t="shared" si="6"/>
        <v>16</v>
      </c>
      <c r="R23" s="65">
        <f>VLOOKUP($A23,'Return Data'!$B$7:$R$2843,16,0)</f>
        <v>7.8769999999999998</v>
      </c>
      <c r="S23" s="67">
        <f t="shared" si="7"/>
        <v>17</v>
      </c>
    </row>
    <row r="24" spans="1:19" x14ac:dyDescent="0.3">
      <c r="A24" s="82" t="s">
        <v>599</v>
      </c>
      <c r="B24" s="64">
        <f>VLOOKUP($A24,'Return Data'!$B$7:$R$2843,3,0)</f>
        <v>44341</v>
      </c>
      <c r="C24" s="65">
        <f>VLOOKUP($A24,'Return Data'!$B$7:$R$2843,4,0)</f>
        <v>11.451599999999999</v>
      </c>
      <c r="D24" s="65">
        <f>VLOOKUP($A24,'Return Data'!$B$7:$R$2843,9,0)</f>
        <v>10.8292</v>
      </c>
      <c r="E24" s="66">
        <f t="shared" si="0"/>
        <v>4</v>
      </c>
      <c r="F24" s="65">
        <f>VLOOKUP($A24,'Return Data'!$B$7:$R$2843,10,0)</f>
        <v>8.3983000000000008</v>
      </c>
      <c r="G24" s="66">
        <f t="shared" si="1"/>
        <v>7</v>
      </c>
      <c r="H24" s="65">
        <f>VLOOKUP($A24,'Return Data'!$B$7:$R$2843,11,0)</f>
        <v>3.3694999999999999</v>
      </c>
      <c r="I24" s="66">
        <f t="shared" si="2"/>
        <v>13</v>
      </c>
      <c r="J24" s="65">
        <f>VLOOKUP($A24,'Return Data'!$B$7:$R$2843,12,0)</f>
        <v>6.2625999999999999</v>
      </c>
      <c r="K24" s="66">
        <f t="shared" si="3"/>
        <v>10</v>
      </c>
      <c r="L24" s="65">
        <f>VLOOKUP($A24,'Return Data'!$B$7:$R$2843,13,0)</f>
        <v>7.5456000000000003</v>
      </c>
      <c r="M24" s="66">
        <f t="shared" si="4"/>
        <v>2</v>
      </c>
      <c r="N24" s="65"/>
      <c r="O24" s="66"/>
      <c r="P24" s="65"/>
      <c r="Q24" s="66"/>
      <c r="R24" s="65">
        <f>VLOOKUP($A24,'Return Data'!$B$7:$R$2843,16,0)</f>
        <v>8.7009000000000007</v>
      </c>
      <c r="S24" s="67">
        <f t="shared" si="7"/>
        <v>11</v>
      </c>
    </row>
    <row r="25" spans="1:19" x14ac:dyDescent="0.3">
      <c r="A25" s="82" t="s">
        <v>601</v>
      </c>
      <c r="B25" s="64">
        <f>VLOOKUP($A25,'Return Data'!$B$7:$R$2843,3,0)</f>
        <v>44341</v>
      </c>
      <c r="C25" s="65">
        <f>VLOOKUP($A25,'Return Data'!$B$7:$R$2843,4,0)</f>
        <v>16.381599999999999</v>
      </c>
      <c r="D25" s="65">
        <f>VLOOKUP($A25,'Return Data'!$B$7:$R$2843,9,0)</f>
        <v>6.2026000000000003</v>
      </c>
      <c r="E25" s="66">
        <f t="shared" si="0"/>
        <v>17</v>
      </c>
      <c r="F25" s="65">
        <f>VLOOKUP($A25,'Return Data'!$B$7:$R$2843,10,0)</f>
        <v>5.9146999999999998</v>
      </c>
      <c r="G25" s="66">
        <f t="shared" si="1"/>
        <v>17</v>
      </c>
      <c r="H25" s="65">
        <f>VLOOKUP($A25,'Return Data'!$B$7:$R$2843,11,0)</f>
        <v>2.5341</v>
      </c>
      <c r="I25" s="66">
        <f t="shared" si="2"/>
        <v>18</v>
      </c>
      <c r="J25" s="65">
        <f>VLOOKUP($A25,'Return Data'!$B$7:$R$2843,12,0)</f>
        <v>4.6142000000000003</v>
      </c>
      <c r="K25" s="66">
        <f t="shared" si="3"/>
        <v>17</v>
      </c>
      <c r="L25" s="65">
        <f>VLOOKUP($A25,'Return Data'!$B$7:$R$2843,13,0)</f>
        <v>5.0810000000000004</v>
      </c>
      <c r="M25" s="66">
        <f t="shared" si="4"/>
        <v>17</v>
      </c>
      <c r="N25" s="65">
        <f>VLOOKUP($A25,'Return Data'!$B$7:$R$2843,17,0)</f>
        <v>7.2723000000000004</v>
      </c>
      <c r="O25" s="66">
        <f>RANK(N25,N$8:N$25,0)</f>
        <v>17</v>
      </c>
      <c r="P25" s="65">
        <f>VLOOKUP($A25,'Return Data'!$B$7:$R$2843,14,0)</f>
        <v>4.6383000000000001</v>
      </c>
      <c r="Q25" s="66">
        <f>RANK(P25,P$8:P$25,0)</f>
        <v>17</v>
      </c>
      <c r="R25" s="65">
        <f>VLOOKUP($A25,'Return Data'!$B$7:$R$2843,16,0)</f>
        <v>6.9855999999999998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9.009755555555552</v>
      </c>
      <c r="E27" s="88"/>
      <c r="F27" s="89">
        <f>AVERAGE(F8:F25)</f>
        <v>8.3265166666666701</v>
      </c>
      <c r="G27" s="88"/>
      <c r="H27" s="89">
        <f>AVERAGE(H8:H25)</f>
        <v>3.5604000000000005</v>
      </c>
      <c r="I27" s="88"/>
      <c r="J27" s="89">
        <f>AVERAGE(J8:J25)</f>
        <v>6.0118222222222215</v>
      </c>
      <c r="K27" s="88"/>
      <c r="L27" s="89">
        <f>AVERAGE(L8:L25)</f>
        <v>6.6003777777777772</v>
      </c>
      <c r="M27" s="88"/>
      <c r="N27" s="89">
        <f>AVERAGE(N8:N25)</f>
        <v>9.1343058823529404</v>
      </c>
      <c r="O27" s="88"/>
      <c r="P27" s="89">
        <f>AVERAGE(P8:P25)</f>
        <v>9.0660588235294117</v>
      </c>
      <c r="Q27" s="88"/>
      <c r="R27" s="89">
        <f>AVERAGE(R8:R25)</f>
        <v>8.636055555555556</v>
      </c>
      <c r="S27" s="90"/>
    </row>
    <row r="28" spans="1:19" x14ac:dyDescent="0.3">
      <c r="A28" s="87" t="s">
        <v>28</v>
      </c>
      <c r="B28" s="88"/>
      <c r="C28" s="88"/>
      <c r="D28" s="89">
        <f>MIN(D8:D25)</f>
        <v>3.4863</v>
      </c>
      <c r="E28" s="88"/>
      <c r="F28" s="89">
        <f>MIN(F8:F25)</f>
        <v>3.7545000000000002</v>
      </c>
      <c r="G28" s="88"/>
      <c r="H28" s="89">
        <f>MIN(H8:H25)</f>
        <v>2.5341</v>
      </c>
      <c r="I28" s="88"/>
      <c r="J28" s="89">
        <f>MIN(J8:J25)</f>
        <v>4.0342000000000002</v>
      </c>
      <c r="K28" s="88"/>
      <c r="L28" s="89">
        <f>MIN(L8:L25)</f>
        <v>4.9469000000000003</v>
      </c>
      <c r="M28" s="88"/>
      <c r="N28" s="89">
        <f>MIN(N8:N25)</f>
        <v>7.2723000000000004</v>
      </c>
      <c r="O28" s="88"/>
      <c r="P28" s="89">
        <f>MIN(P8:P25)</f>
        <v>4.6383000000000001</v>
      </c>
      <c r="Q28" s="88"/>
      <c r="R28" s="89">
        <f>MIN(R8:R25)</f>
        <v>6.9855999999999998</v>
      </c>
      <c r="S28" s="90"/>
    </row>
    <row r="29" spans="1:19" ht="15" thickBot="1" x14ac:dyDescent="0.35">
      <c r="A29" s="91" t="s">
        <v>29</v>
      </c>
      <c r="B29" s="92"/>
      <c r="C29" s="92"/>
      <c r="D29" s="93">
        <f>MAX(D8:D25)</f>
        <v>12.6675</v>
      </c>
      <c r="E29" s="92"/>
      <c r="F29" s="93">
        <f>MAX(F8:F25)</f>
        <v>15.620900000000001</v>
      </c>
      <c r="G29" s="92"/>
      <c r="H29" s="93">
        <f>MAX(H8:H25)</f>
        <v>4.3548999999999998</v>
      </c>
      <c r="I29" s="92"/>
      <c r="J29" s="93">
        <f>MAX(J8:J25)</f>
        <v>7.9314</v>
      </c>
      <c r="K29" s="92"/>
      <c r="L29" s="93">
        <f>MAX(L8:L25)</f>
        <v>7.7599</v>
      </c>
      <c r="M29" s="92"/>
      <c r="N29" s="93">
        <f>MAX(N8:N25)</f>
        <v>11.5214</v>
      </c>
      <c r="O29" s="92"/>
      <c r="P29" s="93">
        <f>MAX(P8:P25)</f>
        <v>10.9169</v>
      </c>
      <c r="Q29" s="92"/>
      <c r="R29" s="93">
        <f>MAX(R8:R25)</f>
        <v>9.4543999999999997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44341</v>
      </c>
      <c r="C8" s="65">
        <f>VLOOKUP($A8,'Return Data'!$B$7:$R$2843,4,0)</f>
        <v>286.85680000000002</v>
      </c>
      <c r="D8" s="65">
        <f>VLOOKUP($A8,'Return Data'!$B$7:$R$2843,9,0)</f>
        <v>9.4254999999999995</v>
      </c>
      <c r="E8" s="66">
        <f t="shared" ref="E8:E27" si="0">RANK(D8,D$8:D$27,0)</f>
        <v>9</v>
      </c>
      <c r="F8" s="65">
        <f>VLOOKUP($A8,'Return Data'!$B$7:$R$2843,10,0)</f>
        <v>8.4227000000000007</v>
      </c>
      <c r="G8" s="66">
        <f t="shared" ref="G8:G27" si="1">RANK(F8,F$8:F$27,0)</f>
        <v>7</v>
      </c>
      <c r="H8" s="65">
        <f>VLOOKUP($A8,'Return Data'!$B$7:$R$2843,11,0)</f>
        <v>3.2315999999999998</v>
      </c>
      <c r="I8" s="66">
        <f t="shared" ref="I8:I27" si="2">RANK(H8,H$8:H$27,0)</f>
        <v>11</v>
      </c>
      <c r="J8" s="65">
        <f>VLOOKUP($A8,'Return Data'!$B$7:$R$2843,12,0)</f>
        <v>6.0622999999999996</v>
      </c>
      <c r="K8" s="66">
        <f t="shared" ref="K8:K27" si="3">RANK(J8,J$8:J$27,0)</f>
        <v>7</v>
      </c>
      <c r="L8" s="65">
        <f>VLOOKUP($A8,'Return Data'!$B$7:$R$2843,13,0)</f>
        <v>6.8891</v>
      </c>
      <c r="M8" s="66">
        <f t="shared" ref="M8:M25" si="4">RANK(L8,L$8:L$27,0)</f>
        <v>6</v>
      </c>
      <c r="N8" s="65">
        <f>VLOOKUP($A8,'Return Data'!$B$7:$R$2843,17,0)</f>
        <v>9.1346000000000007</v>
      </c>
      <c r="O8" s="66">
        <f t="shared" ref="O8:O23" si="5">RANK(N8,N$8:N$27,0)</f>
        <v>4</v>
      </c>
      <c r="P8" s="65">
        <f>VLOOKUP($A8,'Return Data'!$B$7:$R$2843,14,0)</f>
        <v>9.0641999999999996</v>
      </c>
      <c r="Q8" s="66">
        <f t="shared" ref="Q8:Q23" si="6">RANK(P8,P$8:P$27,0)</f>
        <v>6</v>
      </c>
      <c r="R8" s="65">
        <f>VLOOKUP($A8,'Return Data'!$B$7:$R$2843,16,0)</f>
        <v>8.3948</v>
      </c>
      <c r="S8" s="67">
        <f t="shared" ref="S8:S27" si="7">RANK(R8,R$8:R$27,0)</f>
        <v>11</v>
      </c>
    </row>
    <row r="9" spans="1:19" x14ac:dyDescent="0.3">
      <c r="A9" s="82" t="s">
        <v>568</v>
      </c>
      <c r="B9" s="64">
        <f>VLOOKUP($A9,'Return Data'!$B$7:$R$2843,3,0)</f>
        <v>44341</v>
      </c>
      <c r="C9" s="65">
        <f>VLOOKUP($A9,'Return Data'!$B$7:$R$2843,4,0)</f>
        <v>2077.5976000000001</v>
      </c>
      <c r="D9" s="65">
        <f>VLOOKUP($A9,'Return Data'!$B$7:$R$2843,9,0)</f>
        <v>6.2016999999999998</v>
      </c>
      <c r="E9" s="66">
        <f t="shared" si="0"/>
        <v>17</v>
      </c>
      <c r="F9" s="65">
        <f>VLOOKUP($A9,'Return Data'!$B$7:$R$2843,10,0)</f>
        <v>6.0877999999999997</v>
      </c>
      <c r="G9" s="66">
        <f t="shared" si="1"/>
        <v>16</v>
      </c>
      <c r="H9" s="65">
        <f>VLOOKUP($A9,'Return Data'!$B$7:$R$2843,11,0)</f>
        <v>3.1922999999999999</v>
      </c>
      <c r="I9" s="66">
        <f t="shared" si="2"/>
        <v>12</v>
      </c>
      <c r="J9" s="65">
        <f>VLOOKUP($A9,'Return Data'!$B$7:$R$2843,12,0)</f>
        <v>5.0194999999999999</v>
      </c>
      <c r="K9" s="66">
        <f t="shared" si="3"/>
        <v>17</v>
      </c>
      <c r="L9" s="65">
        <f>VLOOKUP($A9,'Return Data'!$B$7:$R$2843,13,0)</f>
        <v>6.1318999999999999</v>
      </c>
      <c r="M9" s="66">
        <f t="shared" si="4"/>
        <v>12</v>
      </c>
      <c r="N9" s="65">
        <f>VLOOKUP($A9,'Return Data'!$B$7:$R$2843,17,0)</f>
        <v>8.4964999999999993</v>
      </c>
      <c r="O9" s="66">
        <f t="shared" si="5"/>
        <v>13</v>
      </c>
      <c r="P9" s="65">
        <f>VLOOKUP($A9,'Return Data'!$B$7:$R$2843,14,0)</f>
        <v>8.9649000000000001</v>
      </c>
      <c r="Q9" s="66">
        <f t="shared" si="6"/>
        <v>9</v>
      </c>
      <c r="R9" s="65">
        <f>VLOOKUP($A9,'Return Data'!$B$7:$R$2843,16,0)</f>
        <v>8.4961000000000002</v>
      </c>
      <c r="S9" s="67">
        <f t="shared" si="7"/>
        <v>6</v>
      </c>
    </row>
    <row r="10" spans="1:19" x14ac:dyDescent="0.3">
      <c r="A10" s="82" t="s">
        <v>570</v>
      </c>
      <c r="B10" s="64">
        <f>VLOOKUP($A10,'Return Data'!$B$7:$R$2843,3,0)</f>
        <v>44341</v>
      </c>
      <c r="C10" s="65">
        <f>VLOOKUP($A10,'Return Data'!$B$7:$R$2843,4,0)</f>
        <v>18.928899999999999</v>
      </c>
      <c r="D10" s="65">
        <f>VLOOKUP($A10,'Return Data'!$B$7:$R$2843,9,0)</f>
        <v>7.9427000000000003</v>
      </c>
      <c r="E10" s="66">
        <f t="shared" si="0"/>
        <v>13</v>
      </c>
      <c r="F10" s="65">
        <f>VLOOKUP($A10,'Return Data'!$B$7:$R$2843,10,0)</f>
        <v>7.8091999999999997</v>
      </c>
      <c r="G10" s="66">
        <f t="shared" si="1"/>
        <v>10</v>
      </c>
      <c r="H10" s="65">
        <f>VLOOKUP($A10,'Return Data'!$B$7:$R$2843,11,0)</f>
        <v>2.9169</v>
      </c>
      <c r="I10" s="66">
        <f t="shared" si="2"/>
        <v>16</v>
      </c>
      <c r="J10" s="65">
        <f>VLOOKUP($A10,'Return Data'!$B$7:$R$2843,12,0)</f>
        <v>5.6348000000000003</v>
      </c>
      <c r="K10" s="66">
        <f t="shared" si="3"/>
        <v>13</v>
      </c>
      <c r="L10" s="65">
        <f>VLOOKUP($A10,'Return Data'!$B$7:$R$2843,13,0)</f>
        <v>5.8666999999999998</v>
      </c>
      <c r="M10" s="66">
        <f t="shared" si="4"/>
        <v>16</v>
      </c>
      <c r="N10" s="65">
        <f>VLOOKUP($A10,'Return Data'!$B$7:$R$2843,17,0)</f>
        <v>8.9814000000000007</v>
      </c>
      <c r="O10" s="66">
        <f t="shared" si="5"/>
        <v>9</v>
      </c>
      <c r="P10" s="65">
        <f>VLOOKUP($A10,'Return Data'!$B$7:$R$2843,14,0)</f>
        <v>9.0152000000000001</v>
      </c>
      <c r="Q10" s="66">
        <f t="shared" si="6"/>
        <v>8</v>
      </c>
      <c r="R10" s="65">
        <f>VLOOKUP($A10,'Return Data'!$B$7:$R$2843,16,0)</f>
        <v>8.6417000000000002</v>
      </c>
      <c r="S10" s="67">
        <f t="shared" si="7"/>
        <v>4</v>
      </c>
    </row>
    <row r="11" spans="1:19" x14ac:dyDescent="0.3">
      <c r="A11" s="82" t="s">
        <v>572</v>
      </c>
      <c r="B11" s="64">
        <f>VLOOKUP($A11,'Return Data'!$B$7:$R$2843,3,0)</f>
        <v>44341</v>
      </c>
      <c r="C11" s="65">
        <f>VLOOKUP($A11,'Return Data'!$B$7:$R$2843,4,0)</f>
        <v>19.341799999999999</v>
      </c>
      <c r="D11" s="65">
        <f>VLOOKUP($A11,'Return Data'!$B$7:$R$2843,9,0)</f>
        <v>12.3634</v>
      </c>
      <c r="E11" s="66">
        <f t="shared" si="0"/>
        <v>2</v>
      </c>
      <c r="F11" s="65">
        <f>VLOOKUP($A11,'Return Data'!$B$7:$R$2843,10,0)</f>
        <v>15.297000000000001</v>
      </c>
      <c r="G11" s="66">
        <f t="shared" si="1"/>
        <v>2</v>
      </c>
      <c r="H11" s="65">
        <f>VLOOKUP($A11,'Return Data'!$B$7:$R$2843,11,0)</f>
        <v>3.9891999999999999</v>
      </c>
      <c r="I11" s="66">
        <f t="shared" si="2"/>
        <v>3</v>
      </c>
      <c r="J11" s="65">
        <f>VLOOKUP($A11,'Return Data'!$B$7:$R$2843,12,0)</f>
        <v>7.5766</v>
      </c>
      <c r="K11" s="66">
        <f t="shared" si="3"/>
        <v>2</v>
      </c>
      <c r="L11" s="65">
        <f>VLOOKUP($A11,'Return Data'!$B$7:$R$2843,13,0)</f>
        <v>7.0861000000000001</v>
      </c>
      <c r="M11" s="66">
        <f t="shared" si="4"/>
        <v>4</v>
      </c>
      <c r="N11" s="65">
        <f>VLOOKUP($A11,'Return Data'!$B$7:$R$2843,17,0)</f>
        <v>11.1409</v>
      </c>
      <c r="O11" s="66">
        <f t="shared" si="5"/>
        <v>1</v>
      </c>
      <c r="P11" s="65">
        <f>VLOOKUP($A11,'Return Data'!$B$7:$R$2843,14,0)</f>
        <v>10.5892</v>
      </c>
      <c r="Q11" s="66">
        <f t="shared" si="6"/>
        <v>1</v>
      </c>
      <c r="R11" s="65">
        <f>VLOOKUP($A11,'Return Data'!$B$7:$R$2843,16,0)</f>
        <v>8.9434000000000005</v>
      </c>
      <c r="S11" s="67">
        <f t="shared" si="7"/>
        <v>3</v>
      </c>
    </row>
    <row r="12" spans="1:19" x14ac:dyDescent="0.3">
      <c r="A12" s="82" t="s">
        <v>573</v>
      </c>
      <c r="B12" s="64">
        <f>VLOOKUP($A12,'Return Data'!$B$7:$R$2843,3,0)</f>
        <v>44341</v>
      </c>
      <c r="C12" s="65">
        <f>VLOOKUP($A12,'Return Data'!$B$7:$R$2843,4,0)</f>
        <v>17.720400000000001</v>
      </c>
      <c r="D12" s="65">
        <f>VLOOKUP($A12,'Return Data'!$B$7:$R$2843,9,0)</f>
        <v>8.9720999999999993</v>
      </c>
      <c r="E12" s="66">
        <f t="shared" si="0"/>
        <v>10</v>
      </c>
      <c r="F12" s="65">
        <f>VLOOKUP($A12,'Return Data'!$B$7:$R$2843,10,0)</f>
        <v>8.7698999999999998</v>
      </c>
      <c r="G12" s="66">
        <f t="shared" si="1"/>
        <v>5</v>
      </c>
      <c r="H12" s="65">
        <f>VLOOKUP($A12,'Return Data'!$B$7:$R$2843,11,0)</f>
        <v>3.8668</v>
      </c>
      <c r="I12" s="66">
        <f t="shared" si="2"/>
        <v>5</v>
      </c>
      <c r="J12" s="65">
        <f>VLOOKUP($A12,'Return Data'!$B$7:$R$2843,12,0)</f>
        <v>5.9401000000000002</v>
      </c>
      <c r="K12" s="66">
        <f t="shared" si="3"/>
        <v>9</v>
      </c>
      <c r="L12" s="65">
        <f>VLOOKUP($A12,'Return Data'!$B$7:$R$2843,13,0)</f>
        <v>6.0944000000000003</v>
      </c>
      <c r="M12" s="66">
        <f t="shared" si="4"/>
        <v>13</v>
      </c>
      <c r="N12" s="65">
        <f>VLOOKUP($A12,'Return Data'!$B$7:$R$2843,17,0)</f>
        <v>8.5286000000000008</v>
      </c>
      <c r="O12" s="66">
        <f t="shared" si="5"/>
        <v>11</v>
      </c>
      <c r="P12" s="65">
        <f>VLOOKUP($A12,'Return Data'!$B$7:$R$2843,14,0)</f>
        <v>9.2456999999999994</v>
      </c>
      <c r="Q12" s="66">
        <f t="shared" si="6"/>
        <v>4</v>
      </c>
      <c r="R12" s="65">
        <f>VLOOKUP($A12,'Return Data'!$B$7:$R$2843,16,0)</f>
        <v>8.407</v>
      </c>
      <c r="S12" s="67">
        <f t="shared" si="7"/>
        <v>10</v>
      </c>
    </row>
    <row r="13" spans="1:19" x14ac:dyDescent="0.3">
      <c r="A13" s="82" t="s">
        <v>576</v>
      </c>
      <c r="B13" s="64">
        <f>VLOOKUP($A13,'Return Data'!$B$7:$R$2843,3,0)</f>
        <v>44341</v>
      </c>
      <c r="C13" s="65">
        <f>VLOOKUP($A13,'Return Data'!$B$7:$R$2843,4,0)</f>
        <v>18.069199999999999</v>
      </c>
      <c r="D13" s="65">
        <f>VLOOKUP($A13,'Return Data'!$B$7:$R$2843,9,0)</f>
        <v>10.010400000000001</v>
      </c>
      <c r="E13" s="66">
        <f t="shared" si="0"/>
        <v>7</v>
      </c>
      <c r="F13" s="65">
        <f>VLOOKUP($A13,'Return Data'!$B$7:$R$2843,10,0)</f>
        <v>7.7518000000000002</v>
      </c>
      <c r="G13" s="66">
        <f t="shared" si="1"/>
        <v>12</v>
      </c>
      <c r="H13" s="65">
        <f>VLOOKUP($A13,'Return Data'!$B$7:$R$2843,11,0)</f>
        <v>3.7907999999999999</v>
      </c>
      <c r="I13" s="66">
        <f t="shared" si="2"/>
        <v>6</v>
      </c>
      <c r="J13" s="65">
        <f>VLOOKUP($A13,'Return Data'!$B$7:$R$2843,12,0)</f>
        <v>6.2545000000000002</v>
      </c>
      <c r="K13" s="66">
        <f t="shared" si="3"/>
        <v>5</v>
      </c>
      <c r="L13" s="65">
        <f>VLOOKUP($A13,'Return Data'!$B$7:$R$2843,13,0)</f>
        <v>7.2675999999999998</v>
      </c>
      <c r="M13" s="66">
        <f t="shared" si="4"/>
        <v>3</v>
      </c>
      <c r="N13" s="65">
        <f>VLOOKUP($A13,'Return Data'!$B$7:$R$2843,17,0)</f>
        <v>9.0221999999999998</v>
      </c>
      <c r="O13" s="66">
        <f t="shared" si="5"/>
        <v>6</v>
      </c>
      <c r="P13" s="65">
        <f>VLOOKUP($A13,'Return Data'!$B$7:$R$2843,14,0)</f>
        <v>9.0412999999999997</v>
      </c>
      <c r="Q13" s="66">
        <f t="shared" si="6"/>
        <v>7</v>
      </c>
      <c r="R13" s="65">
        <f>VLOOKUP($A13,'Return Data'!$B$7:$R$2843,16,0)</f>
        <v>8.6014999999999997</v>
      </c>
      <c r="S13" s="67">
        <f t="shared" si="7"/>
        <v>5</v>
      </c>
    </row>
    <row r="14" spans="1:19" x14ac:dyDescent="0.3">
      <c r="A14" s="82" t="s">
        <v>577</v>
      </c>
      <c r="B14" s="64">
        <f>VLOOKUP($A14,'Return Data'!$B$7:$R$2843,3,0)</f>
        <v>44341</v>
      </c>
      <c r="C14" s="65">
        <f>VLOOKUP($A14,'Return Data'!$B$7:$R$2843,4,0)</f>
        <v>25.282499999999999</v>
      </c>
      <c r="D14" s="65">
        <f>VLOOKUP($A14,'Return Data'!$B$7:$R$2843,9,0)</f>
        <v>9.8012999999999995</v>
      </c>
      <c r="E14" s="66">
        <f t="shared" si="0"/>
        <v>8</v>
      </c>
      <c r="F14" s="65">
        <f>VLOOKUP($A14,'Return Data'!$B$7:$R$2843,10,0)</f>
        <v>6.3752000000000004</v>
      </c>
      <c r="G14" s="66">
        <f t="shared" si="1"/>
        <v>15</v>
      </c>
      <c r="H14" s="65">
        <f>VLOOKUP($A14,'Return Data'!$B$7:$R$2843,11,0)</f>
        <v>3.8927</v>
      </c>
      <c r="I14" s="66">
        <f t="shared" si="2"/>
        <v>4</v>
      </c>
      <c r="J14" s="65">
        <f>VLOOKUP($A14,'Return Data'!$B$7:$R$2843,12,0)</f>
        <v>6.2645</v>
      </c>
      <c r="K14" s="66">
        <f t="shared" si="3"/>
        <v>4</v>
      </c>
      <c r="L14" s="65">
        <f>VLOOKUP($A14,'Return Data'!$B$7:$R$2843,13,0)</f>
        <v>6.6120999999999999</v>
      </c>
      <c r="M14" s="66">
        <f t="shared" si="4"/>
        <v>7</v>
      </c>
      <c r="N14" s="65">
        <f>VLOOKUP($A14,'Return Data'!$B$7:$R$2843,17,0)</f>
        <v>8.516</v>
      </c>
      <c r="O14" s="66">
        <f t="shared" si="5"/>
        <v>12</v>
      </c>
      <c r="P14" s="65">
        <f>VLOOKUP($A14,'Return Data'!$B$7:$R$2843,14,0)</f>
        <v>8.3815000000000008</v>
      </c>
      <c r="Q14" s="66">
        <f t="shared" si="6"/>
        <v>13</v>
      </c>
      <c r="R14" s="65">
        <f>VLOOKUP($A14,'Return Data'!$B$7:$R$2843,16,0)</f>
        <v>8.4741999999999997</v>
      </c>
      <c r="S14" s="67">
        <f t="shared" si="7"/>
        <v>7</v>
      </c>
    </row>
    <row r="15" spans="1:19" x14ac:dyDescent="0.3">
      <c r="A15" s="82" t="s">
        <v>580</v>
      </c>
      <c r="B15" s="64">
        <f>VLOOKUP($A15,'Return Data'!$B$7:$R$2843,3,0)</f>
        <v>44341</v>
      </c>
      <c r="C15" s="65">
        <f>VLOOKUP($A15,'Return Data'!$B$7:$R$2843,4,0)</f>
        <v>19.428000000000001</v>
      </c>
      <c r="D15" s="65">
        <f>VLOOKUP($A15,'Return Data'!$B$7:$R$2843,9,0)</f>
        <v>6.8573000000000004</v>
      </c>
      <c r="E15" s="66">
        <f t="shared" si="0"/>
        <v>16</v>
      </c>
      <c r="F15" s="65">
        <f>VLOOKUP($A15,'Return Data'!$B$7:$R$2843,10,0)</f>
        <v>7.3947000000000003</v>
      </c>
      <c r="G15" s="66">
        <f t="shared" si="1"/>
        <v>13</v>
      </c>
      <c r="H15" s="65">
        <f>VLOOKUP($A15,'Return Data'!$B$7:$R$2843,11,0)</f>
        <v>3.2570000000000001</v>
      </c>
      <c r="I15" s="66">
        <f t="shared" si="2"/>
        <v>9</v>
      </c>
      <c r="J15" s="65">
        <f>VLOOKUP($A15,'Return Data'!$B$7:$R$2843,12,0)</f>
        <v>5.4260000000000002</v>
      </c>
      <c r="K15" s="66">
        <f t="shared" si="3"/>
        <v>14</v>
      </c>
      <c r="L15" s="65">
        <f>VLOOKUP($A15,'Return Data'!$B$7:$R$2843,13,0)</f>
        <v>6.5285000000000002</v>
      </c>
      <c r="M15" s="66">
        <f t="shared" si="4"/>
        <v>10</v>
      </c>
      <c r="N15" s="65">
        <f>VLOOKUP($A15,'Return Data'!$B$7:$R$2843,17,0)</f>
        <v>9.3419000000000008</v>
      </c>
      <c r="O15" s="66">
        <f t="shared" si="5"/>
        <v>3</v>
      </c>
      <c r="P15" s="65">
        <f>VLOOKUP($A15,'Return Data'!$B$7:$R$2843,14,0)</f>
        <v>9.7477</v>
      </c>
      <c r="Q15" s="66">
        <f t="shared" si="6"/>
        <v>2</v>
      </c>
      <c r="R15" s="65">
        <f>VLOOKUP($A15,'Return Data'!$B$7:$R$2843,16,0)</f>
        <v>8.4128000000000007</v>
      </c>
      <c r="S15" s="67">
        <f t="shared" si="7"/>
        <v>9</v>
      </c>
    </row>
    <row r="16" spans="1:19" x14ac:dyDescent="0.3">
      <c r="A16" s="82" t="s">
        <v>583</v>
      </c>
      <c r="B16" s="64">
        <f>VLOOKUP($A16,'Return Data'!$B$7:$R$2843,3,0)</f>
        <v>44341</v>
      </c>
      <c r="C16" s="65">
        <f>VLOOKUP($A16,'Return Data'!$B$7:$R$2843,4,0)</f>
        <v>1828.6473000000001</v>
      </c>
      <c r="D16" s="65">
        <f>VLOOKUP($A16,'Return Data'!$B$7:$R$2843,9,0)</f>
        <v>11.658099999999999</v>
      </c>
      <c r="E16" s="66">
        <f t="shared" si="0"/>
        <v>3</v>
      </c>
      <c r="F16" s="65">
        <f>VLOOKUP($A16,'Return Data'!$B$7:$R$2843,10,0)</f>
        <v>14.239699999999999</v>
      </c>
      <c r="G16" s="66">
        <f t="shared" si="1"/>
        <v>3</v>
      </c>
      <c r="H16" s="65">
        <f>VLOOKUP($A16,'Return Data'!$B$7:$R$2843,11,0)</f>
        <v>3.2378999999999998</v>
      </c>
      <c r="I16" s="66">
        <f t="shared" si="2"/>
        <v>10</v>
      </c>
      <c r="J16" s="65">
        <f>VLOOKUP($A16,'Return Data'!$B$7:$R$2843,12,0)</f>
        <v>6.2183999999999999</v>
      </c>
      <c r="K16" s="66">
        <f t="shared" si="3"/>
        <v>6</v>
      </c>
      <c r="L16" s="65">
        <f>VLOOKUP($A16,'Return Data'!$B$7:$R$2843,13,0)</f>
        <v>5.9912999999999998</v>
      </c>
      <c r="M16" s="66">
        <f t="shared" si="4"/>
        <v>15</v>
      </c>
      <c r="N16" s="65">
        <f>VLOOKUP($A16,'Return Data'!$B$7:$R$2843,17,0)</f>
        <v>8.0869</v>
      </c>
      <c r="O16" s="66">
        <f t="shared" si="5"/>
        <v>14</v>
      </c>
      <c r="P16" s="65">
        <f>VLOOKUP($A16,'Return Data'!$B$7:$R$2843,14,0)</f>
        <v>8.2369000000000003</v>
      </c>
      <c r="Q16" s="66">
        <f t="shared" si="6"/>
        <v>14</v>
      </c>
      <c r="R16" s="65">
        <f>VLOOKUP($A16,'Return Data'!$B$7:$R$2843,16,0)</f>
        <v>7.4423000000000004</v>
      </c>
      <c r="S16" s="67">
        <f t="shared" si="7"/>
        <v>18</v>
      </c>
    </row>
    <row r="17" spans="1:19" x14ac:dyDescent="0.3">
      <c r="A17" s="82" t="s">
        <v>585</v>
      </c>
      <c r="B17" s="64">
        <f>VLOOKUP($A17,'Return Data'!$B$7:$R$2843,3,0)</f>
        <v>44341</v>
      </c>
      <c r="C17" s="65">
        <f>VLOOKUP($A17,'Return Data'!$B$7:$R$2843,4,0)</f>
        <v>50.923200000000001</v>
      </c>
      <c r="D17" s="65">
        <f>VLOOKUP($A17,'Return Data'!$B$7:$R$2843,9,0)</f>
        <v>10.2994</v>
      </c>
      <c r="E17" s="66">
        <f t="shared" si="0"/>
        <v>6</v>
      </c>
      <c r="F17" s="65">
        <f>VLOOKUP($A17,'Return Data'!$B$7:$R$2843,10,0)</f>
        <v>7.1150000000000002</v>
      </c>
      <c r="G17" s="66">
        <f t="shared" si="1"/>
        <v>14</v>
      </c>
      <c r="H17" s="65">
        <f>VLOOKUP($A17,'Return Data'!$B$7:$R$2843,11,0)</f>
        <v>3.1147999999999998</v>
      </c>
      <c r="I17" s="66">
        <f t="shared" si="2"/>
        <v>14</v>
      </c>
      <c r="J17" s="65">
        <f>VLOOKUP($A17,'Return Data'!$B$7:$R$2843,12,0)</f>
        <v>5.8693999999999997</v>
      </c>
      <c r="K17" s="66">
        <f t="shared" si="3"/>
        <v>10</v>
      </c>
      <c r="L17" s="65">
        <f>VLOOKUP($A17,'Return Data'!$B$7:$R$2843,13,0)</f>
        <v>6.6109999999999998</v>
      </c>
      <c r="M17" s="66">
        <f t="shared" si="4"/>
        <v>8</v>
      </c>
      <c r="N17" s="65">
        <f>VLOOKUP($A17,'Return Data'!$B$7:$R$2843,17,0)</f>
        <v>9.0907</v>
      </c>
      <c r="O17" s="66">
        <f t="shared" si="5"/>
        <v>5</v>
      </c>
      <c r="P17" s="65">
        <f>VLOOKUP($A17,'Return Data'!$B$7:$R$2843,14,0)</f>
        <v>9.2095000000000002</v>
      </c>
      <c r="Q17" s="66">
        <f t="shared" si="6"/>
        <v>5</v>
      </c>
      <c r="R17" s="65">
        <f>VLOOKUP($A17,'Return Data'!$B$7:$R$2843,16,0)</f>
        <v>7.5305</v>
      </c>
      <c r="S17" s="67">
        <f t="shared" si="7"/>
        <v>17</v>
      </c>
    </row>
    <row r="18" spans="1:19" x14ac:dyDescent="0.3">
      <c r="A18" s="82" t="s">
        <v>588</v>
      </c>
      <c r="B18" s="64">
        <f>VLOOKUP($A18,'Return Data'!$B$7:$R$2843,3,0)</f>
        <v>44341</v>
      </c>
      <c r="C18" s="65">
        <f>VLOOKUP($A18,'Return Data'!$B$7:$R$2843,4,0)</f>
        <v>19.632300000000001</v>
      </c>
      <c r="D18" s="65">
        <f>VLOOKUP($A18,'Return Data'!$B$7:$R$2843,9,0)</f>
        <v>8.3691999999999993</v>
      </c>
      <c r="E18" s="66">
        <f t="shared" si="0"/>
        <v>12</v>
      </c>
      <c r="F18" s="65">
        <f>VLOOKUP($A18,'Return Data'!$B$7:$R$2843,10,0)</f>
        <v>7.7670000000000003</v>
      </c>
      <c r="G18" s="66">
        <f t="shared" si="1"/>
        <v>11</v>
      </c>
      <c r="H18" s="65">
        <f>VLOOKUP($A18,'Return Data'!$B$7:$R$2843,11,0)</f>
        <v>2.9832999999999998</v>
      </c>
      <c r="I18" s="66">
        <f t="shared" si="2"/>
        <v>15</v>
      </c>
      <c r="J18" s="65">
        <f>VLOOKUP($A18,'Return Data'!$B$7:$R$2843,12,0)</f>
        <v>5.4218000000000002</v>
      </c>
      <c r="K18" s="66">
        <f t="shared" si="3"/>
        <v>15</v>
      </c>
      <c r="L18" s="65">
        <f>VLOOKUP($A18,'Return Data'!$B$7:$R$2843,13,0)</f>
        <v>6.0883000000000003</v>
      </c>
      <c r="M18" s="66">
        <f t="shared" si="4"/>
        <v>14</v>
      </c>
      <c r="N18" s="65">
        <f>VLOOKUP($A18,'Return Data'!$B$7:$R$2843,17,0)</f>
        <v>9.0027000000000008</v>
      </c>
      <c r="O18" s="66">
        <f t="shared" si="5"/>
        <v>8</v>
      </c>
      <c r="P18" s="65">
        <f>VLOOKUP($A18,'Return Data'!$B$7:$R$2843,14,0)</f>
        <v>8.5074000000000005</v>
      </c>
      <c r="Q18" s="66">
        <f t="shared" si="6"/>
        <v>12</v>
      </c>
      <c r="R18" s="65">
        <f>VLOOKUP($A18,'Return Data'!$B$7:$R$2843,16,0)</f>
        <v>5.0518999999999998</v>
      </c>
      <c r="S18" s="67">
        <f t="shared" si="7"/>
        <v>20</v>
      </c>
    </row>
    <row r="19" spans="1:19" x14ac:dyDescent="0.3">
      <c r="A19" s="82" t="s">
        <v>589</v>
      </c>
      <c r="B19" s="64">
        <f>VLOOKUP($A19,'Return Data'!$B$7:$R$2843,3,0)</f>
        <v>44341</v>
      </c>
      <c r="C19" s="65">
        <f>VLOOKUP($A19,'Return Data'!$B$7:$R$2843,4,0)</f>
        <v>27.654199999999999</v>
      </c>
      <c r="D19" s="65">
        <f>VLOOKUP($A19,'Return Data'!$B$7:$R$2843,9,0)</f>
        <v>6.1456</v>
      </c>
      <c r="E19" s="66">
        <f t="shared" si="0"/>
        <v>18</v>
      </c>
      <c r="F19" s="65">
        <f>VLOOKUP($A19,'Return Data'!$B$7:$R$2843,10,0)</f>
        <v>5.9717000000000002</v>
      </c>
      <c r="G19" s="66">
        <f t="shared" si="1"/>
        <v>18</v>
      </c>
      <c r="H19" s="65">
        <f>VLOOKUP($A19,'Return Data'!$B$7:$R$2843,11,0)</f>
        <v>2.3026</v>
      </c>
      <c r="I19" s="66">
        <f t="shared" si="2"/>
        <v>19</v>
      </c>
      <c r="J19" s="65">
        <f>VLOOKUP($A19,'Return Data'!$B$7:$R$2843,12,0)</f>
        <v>4.2496</v>
      </c>
      <c r="K19" s="66">
        <f t="shared" si="3"/>
        <v>19</v>
      </c>
      <c r="L19" s="65">
        <f>VLOOKUP($A19,'Return Data'!$B$7:$R$2843,13,0)</f>
        <v>5.0614999999999997</v>
      </c>
      <c r="M19" s="66">
        <f t="shared" si="4"/>
        <v>18</v>
      </c>
      <c r="N19" s="65">
        <f>VLOOKUP($A19,'Return Data'!$B$7:$R$2843,17,0)</f>
        <v>7.6676000000000002</v>
      </c>
      <c r="O19" s="66">
        <f t="shared" si="5"/>
        <v>15</v>
      </c>
      <c r="P19" s="65">
        <f>VLOOKUP($A19,'Return Data'!$B$7:$R$2843,14,0)</f>
        <v>8.1616999999999997</v>
      </c>
      <c r="Q19" s="66">
        <f t="shared" si="6"/>
        <v>15</v>
      </c>
      <c r="R19" s="65">
        <f>VLOOKUP($A19,'Return Data'!$B$7:$R$2843,16,0)</f>
        <v>7.5376000000000003</v>
      </c>
      <c r="S19" s="67">
        <f t="shared" si="7"/>
        <v>16</v>
      </c>
    </row>
    <row r="20" spans="1:19" x14ac:dyDescent="0.3">
      <c r="A20" s="82" t="s">
        <v>591</v>
      </c>
      <c r="B20" s="64">
        <f>VLOOKUP($A20,'Return Data'!$B$7:$R$2843,3,0)</f>
        <v>44341</v>
      </c>
      <c r="C20" s="65">
        <f>VLOOKUP($A20,'Return Data'!$B$7:$R$2843,4,0)</f>
        <v>16.305</v>
      </c>
      <c r="D20" s="65">
        <f>VLOOKUP($A20,'Return Data'!$B$7:$R$2843,9,0)</f>
        <v>8.5279000000000007</v>
      </c>
      <c r="E20" s="66">
        <f t="shared" si="0"/>
        <v>11</v>
      </c>
      <c r="F20" s="65">
        <f>VLOOKUP($A20,'Return Data'!$B$7:$R$2843,10,0)</f>
        <v>8.734</v>
      </c>
      <c r="G20" s="66">
        <f t="shared" si="1"/>
        <v>6</v>
      </c>
      <c r="H20" s="65">
        <f>VLOOKUP($A20,'Return Data'!$B$7:$R$2843,11,0)</f>
        <v>3.4557000000000002</v>
      </c>
      <c r="I20" s="66">
        <f t="shared" si="2"/>
        <v>7</v>
      </c>
      <c r="J20" s="65">
        <f>VLOOKUP($A20,'Return Data'!$B$7:$R$2843,12,0)</f>
        <v>5.9696999999999996</v>
      </c>
      <c r="K20" s="66">
        <f t="shared" si="3"/>
        <v>8</v>
      </c>
      <c r="L20" s="65">
        <f>VLOOKUP($A20,'Return Data'!$B$7:$R$2843,13,0)</f>
        <v>6.5571999999999999</v>
      </c>
      <c r="M20" s="66">
        <f t="shared" si="4"/>
        <v>9</v>
      </c>
      <c r="N20" s="65">
        <f>VLOOKUP($A20,'Return Data'!$B$7:$R$2843,17,0)</f>
        <v>9.3699999999999992</v>
      </c>
      <c r="O20" s="66">
        <f t="shared" si="5"/>
        <v>2</v>
      </c>
      <c r="P20" s="65">
        <f>VLOOKUP($A20,'Return Data'!$B$7:$R$2843,14,0)</f>
        <v>9.3163999999999998</v>
      </c>
      <c r="Q20" s="66">
        <f t="shared" si="6"/>
        <v>3</v>
      </c>
      <c r="R20" s="65">
        <f>VLOOKUP($A20,'Return Data'!$B$7:$R$2843,16,0)</f>
        <v>8.4411000000000005</v>
      </c>
      <c r="S20" s="67">
        <f t="shared" si="7"/>
        <v>8</v>
      </c>
    </row>
    <row r="21" spans="1:19" x14ac:dyDescent="0.3">
      <c r="A21" s="82" t="s">
        <v>593</v>
      </c>
      <c r="B21" s="64">
        <f>VLOOKUP($A21,'Return Data'!$B$7:$R$2843,3,0)</f>
        <v>44341</v>
      </c>
      <c r="C21" s="65">
        <f>VLOOKUP($A21,'Return Data'!$B$7:$R$2843,4,0)</f>
        <v>19.260300000000001</v>
      </c>
      <c r="D21" s="65">
        <f>VLOOKUP($A21,'Return Data'!$B$7:$R$2843,9,0)</f>
        <v>11.569599999999999</v>
      </c>
      <c r="E21" s="66">
        <f t="shared" si="0"/>
        <v>4</v>
      </c>
      <c r="F21" s="65">
        <f>VLOOKUP($A21,'Return Data'!$B$7:$R$2843,10,0)</f>
        <v>7.9752000000000001</v>
      </c>
      <c r="G21" s="66">
        <f t="shared" si="1"/>
        <v>8</v>
      </c>
      <c r="H21" s="65">
        <f>VLOOKUP($A21,'Return Data'!$B$7:$R$2843,11,0)</f>
        <v>3.4125000000000001</v>
      </c>
      <c r="I21" s="66">
        <f t="shared" si="2"/>
        <v>8</v>
      </c>
      <c r="J21" s="65">
        <f>VLOOKUP($A21,'Return Data'!$B$7:$R$2843,12,0)</f>
        <v>5.8288000000000002</v>
      </c>
      <c r="K21" s="66">
        <f t="shared" si="3"/>
        <v>11</v>
      </c>
      <c r="L21" s="65">
        <f>VLOOKUP($A21,'Return Data'!$B$7:$R$2843,13,0)</f>
        <v>6.1765999999999996</v>
      </c>
      <c r="M21" s="66">
        <f t="shared" si="4"/>
        <v>11</v>
      </c>
      <c r="N21" s="65">
        <f>VLOOKUP($A21,'Return Data'!$B$7:$R$2843,17,0)</f>
        <v>9.0196000000000005</v>
      </c>
      <c r="O21" s="66">
        <f t="shared" si="5"/>
        <v>7</v>
      </c>
      <c r="P21" s="65">
        <f>VLOOKUP($A21,'Return Data'!$B$7:$R$2843,14,0)</f>
        <v>8.8536000000000001</v>
      </c>
      <c r="Q21" s="66">
        <f t="shared" si="6"/>
        <v>10</v>
      </c>
      <c r="R21" s="65">
        <f>VLOOKUP($A21,'Return Data'!$B$7:$R$2843,16,0)</f>
        <v>8.3013999999999992</v>
      </c>
      <c r="S21" s="67">
        <f t="shared" si="7"/>
        <v>12</v>
      </c>
    </row>
    <row r="22" spans="1:19" x14ac:dyDescent="0.3">
      <c r="A22" s="82" t="s">
        <v>596</v>
      </c>
      <c r="B22" s="64">
        <f>VLOOKUP($A22,'Return Data'!$B$7:$R$2843,3,0)</f>
        <v>44341</v>
      </c>
      <c r="C22" s="65">
        <f>VLOOKUP($A22,'Return Data'!$B$7:$R$2843,4,0)</f>
        <v>2477.3227999999999</v>
      </c>
      <c r="D22" s="65">
        <f>VLOOKUP($A22,'Return Data'!$B$7:$R$2843,9,0)</f>
        <v>7.4823000000000004</v>
      </c>
      <c r="E22" s="66">
        <f t="shared" si="0"/>
        <v>15</v>
      </c>
      <c r="F22" s="65">
        <f>VLOOKUP($A22,'Return Data'!$B$7:$R$2843,10,0)</f>
        <v>6.0106000000000002</v>
      </c>
      <c r="G22" s="66">
        <f t="shared" si="1"/>
        <v>17</v>
      </c>
      <c r="H22" s="65">
        <f>VLOOKUP($A22,'Return Data'!$B$7:$R$2843,11,0)</f>
        <v>2.1009000000000002</v>
      </c>
      <c r="I22" s="66">
        <f t="shared" si="2"/>
        <v>20</v>
      </c>
      <c r="J22" s="65">
        <f>VLOOKUP($A22,'Return Data'!$B$7:$R$2843,12,0)</f>
        <v>5.3144</v>
      </c>
      <c r="K22" s="66">
        <f t="shared" si="3"/>
        <v>16</v>
      </c>
      <c r="L22" s="65">
        <f>VLOOKUP($A22,'Return Data'!$B$7:$R$2843,13,0)</f>
        <v>5.8601000000000001</v>
      </c>
      <c r="M22" s="66">
        <f t="shared" si="4"/>
        <v>17</v>
      </c>
      <c r="N22" s="65">
        <f>VLOOKUP($A22,'Return Data'!$B$7:$R$2843,17,0)</f>
        <v>8.5870999999999995</v>
      </c>
      <c r="O22" s="66">
        <f t="shared" si="5"/>
        <v>10</v>
      </c>
      <c r="P22" s="65">
        <f>VLOOKUP($A22,'Return Data'!$B$7:$R$2843,14,0)</f>
        <v>8.5482999999999993</v>
      </c>
      <c r="Q22" s="66">
        <f t="shared" si="6"/>
        <v>11</v>
      </c>
      <c r="R22" s="65">
        <f>VLOOKUP($A22,'Return Data'!$B$7:$R$2843,16,0)</f>
        <v>8.1105</v>
      </c>
      <c r="S22" s="67">
        <f t="shared" si="7"/>
        <v>14</v>
      </c>
    </row>
    <row r="23" spans="1:19" x14ac:dyDescent="0.3">
      <c r="A23" s="82" t="s">
        <v>597</v>
      </c>
      <c r="B23" s="64">
        <f>VLOOKUP($A23,'Return Data'!$B$7:$R$2843,3,0)</f>
        <v>44341</v>
      </c>
      <c r="C23" s="65">
        <f>VLOOKUP($A23,'Return Data'!$B$7:$R$2843,4,0)</f>
        <v>34.080500000000001</v>
      </c>
      <c r="D23" s="65">
        <f>VLOOKUP($A23,'Return Data'!$B$7:$R$2843,9,0)</f>
        <v>3.4274</v>
      </c>
      <c r="E23" s="66">
        <f t="shared" si="0"/>
        <v>20</v>
      </c>
      <c r="F23" s="65">
        <f>VLOOKUP($A23,'Return Data'!$B$7:$R$2843,10,0)</f>
        <v>3.6030000000000002</v>
      </c>
      <c r="G23" s="66">
        <f t="shared" si="1"/>
        <v>20</v>
      </c>
      <c r="H23" s="65">
        <f>VLOOKUP($A23,'Return Data'!$B$7:$R$2843,11,0)</f>
        <v>3.1539000000000001</v>
      </c>
      <c r="I23" s="66">
        <f t="shared" si="2"/>
        <v>13</v>
      </c>
      <c r="J23" s="65">
        <f>VLOOKUP($A23,'Return Data'!$B$7:$R$2843,12,0)</f>
        <v>3.8649</v>
      </c>
      <c r="K23" s="66">
        <f t="shared" si="3"/>
        <v>20</v>
      </c>
      <c r="L23" s="65">
        <f>VLOOKUP($A23,'Return Data'!$B$7:$R$2843,13,0)</f>
        <v>4.7834000000000003</v>
      </c>
      <c r="M23" s="66">
        <f t="shared" si="4"/>
        <v>20</v>
      </c>
      <c r="N23" s="65">
        <f>VLOOKUP($A23,'Return Data'!$B$7:$R$2843,17,0)</f>
        <v>7.3798000000000004</v>
      </c>
      <c r="O23" s="66">
        <f t="shared" si="5"/>
        <v>16</v>
      </c>
      <c r="P23" s="65">
        <f>VLOOKUP($A23,'Return Data'!$B$7:$R$2843,14,0)</f>
        <v>8.0410000000000004</v>
      </c>
      <c r="Q23" s="66">
        <f t="shared" si="6"/>
        <v>16</v>
      </c>
      <c r="R23" s="65">
        <f>VLOOKUP($A23,'Return Data'!$B$7:$R$2843,16,0)</f>
        <v>7.7576999999999998</v>
      </c>
      <c r="S23" s="67">
        <f t="shared" si="7"/>
        <v>15</v>
      </c>
    </row>
    <row r="24" spans="1:19" x14ac:dyDescent="0.3">
      <c r="A24" s="82" t="s">
        <v>600</v>
      </c>
      <c r="B24" s="64">
        <f>VLOOKUP($A24,'Return Data'!$B$7:$R$2843,3,0)</f>
        <v>44341</v>
      </c>
      <c r="C24" s="65">
        <f>VLOOKUP($A24,'Return Data'!$B$7:$R$2843,4,0)</f>
        <v>11.355399999999999</v>
      </c>
      <c r="D24" s="65">
        <f>VLOOKUP($A24,'Return Data'!$B$7:$R$2843,9,0)</f>
        <v>10.389699999999999</v>
      </c>
      <c r="E24" s="66">
        <f t="shared" si="0"/>
        <v>5</v>
      </c>
      <c r="F24" s="65">
        <f>VLOOKUP($A24,'Return Data'!$B$7:$R$2843,10,0)</f>
        <v>7.9111000000000002</v>
      </c>
      <c r="G24" s="66">
        <f t="shared" si="1"/>
        <v>9</v>
      </c>
      <c r="H24" s="65">
        <f>VLOOKUP($A24,'Return Data'!$B$7:$R$2843,11,0)</f>
        <v>2.8746999999999998</v>
      </c>
      <c r="I24" s="66">
        <f t="shared" si="2"/>
        <v>17</v>
      </c>
      <c r="J24" s="65">
        <f>VLOOKUP($A24,'Return Data'!$B$7:$R$2843,12,0)</f>
        <v>5.7510000000000003</v>
      </c>
      <c r="K24" s="66">
        <f t="shared" si="3"/>
        <v>12</v>
      </c>
      <c r="L24" s="65">
        <f>VLOOKUP($A24,'Return Data'!$B$7:$R$2843,13,0)</f>
        <v>7.0132000000000003</v>
      </c>
      <c r="M24" s="66">
        <f t="shared" si="4"/>
        <v>5</v>
      </c>
      <c r="N24" s="65"/>
      <c r="O24" s="66"/>
      <c r="P24" s="65"/>
      <c r="Q24" s="66"/>
      <c r="R24" s="65">
        <f>VLOOKUP($A24,'Return Data'!$B$7:$R$2843,16,0)</f>
        <v>8.1379000000000001</v>
      </c>
      <c r="S24" s="67">
        <f t="shared" si="7"/>
        <v>13</v>
      </c>
    </row>
    <row r="25" spans="1:19" x14ac:dyDescent="0.3">
      <c r="A25" s="82" t="s">
        <v>602</v>
      </c>
      <c r="B25" s="64">
        <f>VLOOKUP($A25,'Return Data'!$B$7:$R$2843,3,0)</f>
        <v>44341</v>
      </c>
      <c r="C25" s="65">
        <f>VLOOKUP($A25,'Return Data'!$B$7:$R$2843,4,0)</f>
        <v>16.2727</v>
      </c>
      <c r="D25" s="65">
        <f>VLOOKUP($A25,'Return Data'!$B$7:$R$2843,9,0)</f>
        <v>6.1238999999999999</v>
      </c>
      <c r="E25" s="66">
        <f t="shared" si="0"/>
        <v>19</v>
      </c>
      <c r="F25" s="65">
        <f>VLOOKUP($A25,'Return Data'!$B$7:$R$2843,10,0)</f>
        <v>5.8433999999999999</v>
      </c>
      <c r="G25" s="66">
        <f t="shared" si="1"/>
        <v>19</v>
      </c>
      <c r="H25" s="65">
        <f>VLOOKUP($A25,'Return Data'!$B$7:$R$2843,11,0)</f>
        <v>2.4661</v>
      </c>
      <c r="I25" s="66">
        <f t="shared" si="2"/>
        <v>18</v>
      </c>
      <c r="J25" s="65">
        <f>VLOOKUP($A25,'Return Data'!$B$7:$R$2843,12,0)</f>
        <v>4.5564999999999998</v>
      </c>
      <c r="K25" s="66">
        <f t="shared" si="3"/>
        <v>18</v>
      </c>
      <c r="L25" s="65">
        <f>VLOOKUP($A25,'Return Data'!$B$7:$R$2843,13,0)</f>
        <v>5.0278999999999998</v>
      </c>
      <c r="M25" s="66">
        <f t="shared" si="4"/>
        <v>19</v>
      </c>
      <c r="N25" s="65">
        <f>VLOOKUP($A25,'Return Data'!$B$7:$R$2843,17,0)</f>
        <v>7.2080000000000002</v>
      </c>
      <c r="O25" s="66">
        <f>RANK(N25,N$8:N$27,0)</f>
        <v>17</v>
      </c>
      <c r="P25" s="65">
        <f>VLOOKUP($A25,'Return Data'!$B$7:$R$2843,14,0)</f>
        <v>4.5601000000000003</v>
      </c>
      <c r="Q25" s="66">
        <f>RANK(P25,P$8:P$27,0)</f>
        <v>17</v>
      </c>
      <c r="R25" s="65">
        <f>VLOOKUP($A25,'Return Data'!$B$7:$R$2843,16,0)</f>
        <v>6.8879999999999999</v>
      </c>
      <c r="S25" s="67">
        <f t="shared" si="7"/>
        <v>19</v>
      </c>
    </row>
    <row r="26" spans="1:19" x14ac:dyDescent="0.3">
      <c r="A26" s="82" t="s">
        <v>714</v>
      </c>
      <c r="B26" s="64">
        <f>VLOOKUP($A26,'Return Data'!$B$7:$R$2843,3,0)</f>
        <v>44341</v>
      </c>
      <c r="C26" s="65">
        <f>VLOOKUP($A26,'Return Data'!$B$7:$R$2843,4,0)</f>
        <v>1130.0465999999999</v>
      </c>
      <c r="D26" s="65">
        <f>VLOOKUP($A26,'Return Data'!$B$7:$R$2843,9,0)</f>
        <v>7.5796999999999999</v>
      </c>
      <c r="E26" s="66">
        <f t="shared" si="0"/>
        <v>14</v>
      </c>
      <c r="F26" s="65">
        <f>VLOOKUP($A26,'Return Data'!$B$7:$R$2843,10,0)</f>
        <v>8.8468999999999998</v>
      </c>
      <c r="G26" s="66">
        <f t="shared" si="1"/>
        <v>4</v>
      </c>
      <c r="H26" s="65">
        <f>VLOOKUP($A26,'Return Data'!$B$7:$R$2843,11,0)</f>
        <v>4.0468000000000002</v>
      </c>
      <c r="I26" s="66">
        <f t="shared" si="2"/>
        <v>2</v>
      </c>
      <c r="J26" s="65">
        <f>VLOOKUP($A26,'Return Data'!$B$7:$R$2843,12,0)</f>
        <v>6.5754999999999999</v>
      </c>
      <c r="K26" s="66">
        <f t="shared" si="3"/>
        <v>3</v>
      </c>
      <c r="L26" s="65">
        <f>VLOOKUP($A26,'Return Data'!$B$7:$R$2843,13,0)</f>
        <v>7.3993000000000002</v>
      </c>
      <c r="M26" s="66">
        <f t="shared" ref="M26:M27" si="8">RANK(L26,L$8:L$27,0)</f>
        <v>2</v>
      </c>
      <c r="N26" s="65"/>
      <c r="O26" s="66"/>
      <c r="P26" s="65"/>
      <c r="Q26" s="66"/>
      <c r="R26" s="65">
        <f>VLOOKUP($A26,'Return Data'!$B$7:$R$2843,16,0)</f>
        <v>9.0578000000000003</v>
      </c>
      <c r="S26" s="67">
        <f t="shared" si="7"/>
        <v>2</v>
      </c>
    </row>
    <row r="27" spans="1:19" x14ac:dyDescent="0.3">
      <c r="A27" s="82" t="s">
        <v>715</v>
      </c>
      <c r="B27" s="64">
        <f>VLOOKUP($A27,'Return Data'!$B$7:$R$2843,3,0)</f>
        <v>44341</v>
      </c>
      <c r="C27" s="65">
        <f>VLOOKUP($A27,'Return Data'!$B$7:$R$2843,4,0)</f>
        <v>1154.5610999999999</v>
      </c>
      <c r="D27" s="65">
        <f>VLOOKUP($A27,'Return Data'!$B$7:$R$2843,9,0)</f>
        <v>13.1755</v>
      </c>
      <c r="E27" s="66">
        <f t="shared" si="0"/>
        <v>1</v>
      </c>
      <c r="F27" s="65">
        <f>VLOOKUP($A27,'Return Data'!$B$7:$R$2843,10,0)</f>
        <v>17.170999999999999</v>
      </c>
      <c r="G27" s="66">
        <f t="shared" si="1"/>
        <v>1</v>
      </c>
      <c r="H27" s="65">
        <f>VLOOKUP($A27,'Return Data'!$B$7:$R$2843,11,0)</f>
        <v>4.8909000000000002</v>
      </c>
      <c r="I27" s="66">
        <f t="shared" si="2"/>
        <v>1</v>
      </c>
      <c r="J27" s="65">
        <f>VLOOKUP($A27,'Return Data'!$B$7:$R$2843,12,0)</f>
        <v>8.8155000000000001</v>
      </c>
      <c r="K27" s="66">
        <f t="shared" si="3"/>
        <v>1</v>
      </c>
      <c r="L27" s="65">
        <f>VLOOKUP($A27,'Return Data'!$B$7:$R$2843,13,0)</f>
        <v>8.2277000000000005</v>
      </c>
      <c r="M27" s="66">
        <f t="shared" si="8"/>
        <v>1</v>
      </c>
      <c r="N27" s="65"/>
      <c r="O27" s="66"/>
      <c r="P27" s="65"/>
      <c r="Q27" s="66"/>
      <c r="R27" s="65">
        <f>VLOOKUP($A27,'Return Data'!$B$7:$R$2843,16,0)</f>
        <v>10.738799999999999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8.8161349999999992</v>
      </c>
      <c r="E29" s="88"/>
      <c r="F29" s="89">
        <f>AVERAGE(F8:F27)</f>
        <v>8.4548449999999988</v>
      </c>
      <c r="G29" s="88"/>
      <c r="H29" s="89">
        <f>AVERAGE(H8:H27)</f>
        <v>3.3088699999999998</v>
      </c>
      <c r="I29" s="88"/>
      <c r="J29" s="89">
        <f>AVERAGE(J8:J27)</f>
        <v>5.8306900000000015</v>
      </c>
      <c r="K29" s="88"/>
      <c r="L29" s="89">
        <f>AVERAGE(L8:L27)</f>
        <v>6.3636949999999999</v>
      </c>
      <c r="M29" s="88"/>
      <c r="N29" s="89">
        <f>AVERAGE(N8:N27)</f>
        <v>8.7396764705882344</v>
      </c>
      <c r="O29" s="88"/>
      <c r="P29" s="89">
        <f>AVERAGE(P8:P27)</f>
        <v>8.6755647058823531</v>
      </c>
      <c r="Q29" s="88"/>
      <c r="R29" s="89">
        <f>AVERAGE(R8:R27)</f>
        <v>8.168350000000002</v>
      </c>
      <c r="S29" s="90"/>
    </row>
    <row r="30" spans="1:19" x14ac:dyDescent="0.3">
      <c r="A30" s="87" t="s">
        <v>28</v>
      </c>
      <c r="B30" s="88"/>
      <c r="C30" s="88"/>
      <c r="D30" s="89">
        <f>MIN(D8:D27)</f>
        <v>3.4274</v>
      </c>
      <c r="E30" s="88"/>
      <c r="F30" s="89">
        <f>MIN(F8:F27)</f>
        <v>3.6030000000000002</v>
      </c>
      <c r="G30" s="88"/>
      <c r="H30" s="89">
        <f>MIN(H8:H27)</f>
        <v>2.1009000000000002</v>
      </c>
      <c r="I30" s="88"/>
      <c r="J30" s="89">
        <f>MIN(J8:J27)</f>
        <v>3.8649</v>
      </c>
      <c r="K30" s="88"/>
      <c r="L30" s="89">
        <f>MIN(L8:L27)</f>
        <v>4.7834000000000003</v>
      </c>
      <c r="M30" s="88"/>
      <c r="N30" s="89">
        <f>MIN(N8:N27)</f>
        <v>7.2080000000000002</v>
      </c>
      <c r="O30" s="88"/>
      <c r="P30" s="89">
        <f>MIN(P8:P27)</f>
        <v>4.5601000000000003</v>
      </c>
      <c r="Q30" s="88"/>
      <c r="R30" s="89">
        <f>MIN(R8:R27)</f>
        <v>5.0518999999999998</v>
      </c>
      <c r="S30" s="90"/>
    </row>
    <row r="31" spans="1:19" ht="15" thickBot="1" x14ac:dyDescent="0.35">
      <c r="A31" s="91" t="s">
        <v>29</v>
      </c>
      <c r="B31" s="92"/>
      <c r="C31" s="92"/>
      <c r="D31" s="93">
        <f>MAX(D8:D27)</f>
        <v>13.1755</v>
      </c>
      <c r="E31" s="92"/>
      <c r="F31" s="93">
        <f>MAX(F8:F27)</f>
        <v>17.170999999999999</v>
      </c>
      <c r="G31" s="92"/>
      <c r="H31" s="93">
        <f>MAX(H8:H27)</f>
        <v>4.8909000000000002</v>
      </c>
      <c r="I31" s="92"/>
      <c r="J31" s="93">
        <f>MAX(J8:J27)</f>
        <v>8.8155000000000001</v>
      </c>
      <c r="K31" s="92"/>
      <c r="L31" s="93">
        <f>MAX(L8:L27)</f>
        <v>8.2277000000000005</v>
      </c>
      <c r="M31" s="92"/>
      <c r="N31" s="93">
        <f>MAX(N8:N27)</f>
        <v>11.1409</v>
      </c>
      <c r="O31" s="92"/>
      <c r="P31" s="93">
        <f>MAX(P8:P27)</f>
        <v>10.5892</v>
      </c>
      <c r="Q31" s="92"/>
      <c r="R31" s="93">
        <f>MAX(R8:R27)</f>
        <v>10.738799999999999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44341</v>
      </c>
      <c r="C8" s="65">
        <f>VLOOKUP($A8,'Return Data'!$B$7:$R$2843,4,0)</f>
        <v>4459.2730000000001</v>
      </c>
      <c r="D8" s="65">
        <f>VLOOKUP($A8,'Return Data'!$B$7:$R$2843,9,0)</f>
        <v>27.652899999999999</v>
      </c>
      <c r="E8" s="66">
        <f>RANK(D8,D$8:D$18,0)</f>
        <v>3</v>
      </c>
      <c r="F8" s="65">
        <f>VLOOKUP($A8,'Return Data'!$B$7:$R$2843,10,0)</f>
        <v>19.952500000000001</v>
      </c>
      <c r="G8" s="66">
        <f>RANK(F8,F$8:F$18,0)</f>
        <v>3</v>
      </c>
      <c r="H8" s="65">
        <f>VLOOKUP($A8,'Return Data'!$B$7:$R$2843,11,0)</f>
        <v>-0.85699999999999998</v>
      </c>
      <c r="I8" s="66">
        <f>RANK(H8,H$8:H$18,0)</f>
        <v>4</v>
      </c>
      <c r="J8" s="65">
        <f>VLOOKUP($A8,'Return Data'!$B$7:$R$2843,12,0)</f>
        <v>-9.0793999999999997</v>
      </c>
      <c r="K8" s="66">
        <f>RANK(J8,J$8:J$18,0)</f>
        <v>4</v>
      </c>
      <c r="L8" s="65">
        <f>VLOOKUP($A8,'Return Data'!$B$7:$R$2843,13,0)</f>
        <v>1.2563</v>
      </c>
      <c r="M8" s="66">
        <f>RANK(L8,L$8:L$18,0)</f>
        <v>10</v>
      </c>
      <c r="N8" s="65">
        <f>VLOOKUP($A8,'Return Data'!$B$7:$R$2843,17,0)</f>
        <v>23.1783</v>
      </c>
      <c r="O8" s="66">
        <f>RANK(N8,N$8:N$18,0)</f>
        <v>2</v>
      </c>
      <c r="P8" s="65">
        <f>VLOOKUP($A8,'Return Data'!$B$7:$R$2843,14,0)</f>
        <v>14.7264</v>
      </c>
      <c r="Q8" s="66">
        <f>RANK(P8,P$8:P$18,0)</f>
        <v>3</v>
      </c>
      <c r="R8" s="65">
        <f>VLOOKUP($A8,'Return Data'!$B$7:$R$2843,16,0)</f>
        <v>7.1510999999999996</v>
      </c>
      <c r="S8" s="67">
        <f>RANK(R8,R$8:R$18,0)</f>
        <v>10</v>
      </c>
    </row>
    <row r="9" spans="1:19" x14ac:dyDescent="0.3">
      <c r="A9" s="82" t="s">
        <v>878</v>
      </c>
      <c r="B9" s="64">
        <f>VLOOKUP($A9,'Return Data'!$B$7:$R$2843,3,0)</f>
        <v>44341</v>
      </c>
      <c r="C9" s="65">
        <f>VLOOKUP($A9,'Return Data'!$B$7:$R$2843,4,0)</f>
        <v>42.282600000000002</v>
      </c>
      <c r="D9" s="65">
        <f>VLOOKUP($A9,'Return Data'!$B$7:$R$2843,9,0)</f>
        <v>27.522200000000002</v>
      </c>
      <c r="E9" s="66">
        <f t="shared" ref="E9:E18" si="0">RANK(D9,D$8:D$18,0)</f>
        <v>4</v>
      </c>
      <c r="F9" s="65">
        <f>VLOOKUP($A9,'Return Data'!$B$7:$R$2843,10,0)</f>
        <v>19.8825</v>
      </c>
      <c r="G9" s="66">
        <f t="shared" ref="G9:G18" si="1">RANK(F9,F$8:F$18,0)</f>
        <v>5</v>
      </c>
      <c r="H9" s="65">
        <f>VLOOKUP($A9,'Return Data'!$B$7:$R$2843,11,0)</f>
        <v>-0.75829999999999997</v>
      </c>
      <c r="I9" s="66">
        <f t="shared" ref="I9:I18" si="2">RANK(H9,H$8:H$18,0)</f>
        <v>2</v>
      </c>
      <c r="J9" s="65">
        <f>VLOOKUP($A9,'Return Data'!$B$7:$R$2843,12,0)</f>
        <v>-8.8744999999999994</v>
      </c>
      <c r="K9" s="66">
        <f t="shared" ref="K9:K18" si="3">RANK(J9,J$8:J$18,0)</f>
        <v>1</v>
      </c>
      <c r="L9" s="65">
        <f>VLOOKUP($A9,'Return Data'!$B$7:$R$2843,13,0)</f>
        <v>1.8270999999999999</v>
      </c>
      <c r="M9" s="66">
        <f t="shared" ref="M9:M18" si="4">RANK(L9,L$8:L$18,0)</f>
        <v>1</v>
      </c>
      <c r="N9" s="65">
        <f>VLOOKUP($A9,'Return Data'!$B$7:$R$2843,17,0)</f>
        <v>23.076799999999999</v>
      </c>
      <c r="O9" s="66">
        <f t="shared" ref="O9:O18" si="5">RANK(N9,N$8:N$18,0)</f>
        <v>3</v>
      </c>
      <c r="P9" s="65">
        <f>VLOOKUP($A9,'Return Data'!$B$7:$R$2843,14,0)</f>
        <v>14.7605</v>
      </c>
      <c r="Q9" s="66">
        <f t="shared" ref="Q9:Q18" si="6">RANK(P9,P$8:P$18,0)</f>
        <v>2</v>
      </c>
      <c r="R9" s="65">
        <f>VLOOKUP($A9,'Return Data'!$B$7:$R$2843,16,0)</f>
        <v>7.2218</v>
      </c>
      <c r="S9" s="67">
        <f t="shared" ref="S9:S18" si="7">RANK(R9,R$8:R$18,0)</f>
        <v>9</v>
      </c>
    </row>
    <row r="10" spans="1:19" x14ac:dyDescent="0.3">
      <c r="A10" s="82" t="s">
        <v>881</v>
      </c>
      <c r="B10" s="64">
        <f>VLOOKUP($A10,'Return Data'!$B$7:$R$2843,3,0)</f>
        <v>44341</v>
      </c>
      <c r="C10" s="65">
        <f>VLOOKUP($A10,'Return Data'!$B$7:$R$2843,4,0)</f>
        <v>43.451900000000002</v>
      </c>
      <c r="D10" s="65">
        <f>VLOOKUP($A10,'Return Data'!$B$7:$R$2843,9,0)</f>
        <v>27.355599999999999</v>
      </c>
      <c r="E10" s="66">
        <f t="shared" si="0"/>
        <v>8</v>
      </c>
      <c r="F10" s="65">
        <f>VLOOKUP($A10,'Return Data'!$B$7:$R$2843,10,0)</f>
        <v>19.796700000000001</v>
      </c>
      <c r="G10" s="66">
        <f t="shared" si="1"/>
        <v>8</v>
      </c>
      <c r="H10" s="65">
        <f>VLOOKUP($A10,'Return Data'!$B$7:$R$2843,11,0)</f>
        <v>-0.96560000000000001</v>
      </c>
      <c r="I10" s="66">
        <f t="shared" si="2"/>
        <v>7</v>
      </c>
      <c r="J10" s="65">
        <f>VLOOKUP($A10,'Return Data'!$B$7:$R$2843,12,0)</f>
        <v>-9.1440000000000001</v>
      </c>
      <c r="K10" s="66">
        <f t="shared" si="3"/>
        <v>7</v>
      </c>
      <c r="L10" s="65">
        <f>VLOOKUP($A10,'Return Data'!$B$7:$R$2843,13,0)</f>
        <v>1.5773999999999999</v>
      </c>
      <c r="M10" s="66">
        <f t="shared" si="4"/>
        <v>6</v>
      </c>
      <c r="N10" s="65">
        <f>VLOOKUP($A10,'Return Data'!$B$7:$R$2843,17,0)</f>
        <v>22.6645</v>
      </c>
      <c r="O10" s="66">
        <f t="shared" si="5"/>
        <v>9</v>
      </c>
      <c r="P10" s="65">
        <f>VLOOKUP($A10,'Return Data'!$B$7:$R$2843,14,0)</f>
        <v>14.3735</v>
      </c>
      <c r="Q10" s="66">
        <f t="shared" si="6"/>
        <v>11</v>
      </c>
      <c r="R10" s="65">
        <f>VLOOKUP($A10,'Return Data'!$B$7:$R$2843,16,0)</f>
        <v>8.5093999999999994</v>
      </c>
      <c r="S10" s="67">
        <f t="shared" si="7"/>
        <v>7</v>
      </c>
    </row>
    <row r="11" spans="1:19" x14ac:dyDescent="0.3">
      <c r="A11" s="82" t="s">
        <v>883</v>
      </c>
      <c r="B11" s="64">
        <f>VLOOKUP($A11,'Return Data'!$B$7:$R$2843,3,0)</f>
        <v>44341</v>
      </c>
      <c r="C11" s="65">
        <f>VLOOKUP($A11,'Return Data'!$B$7:$R$2843,4,0)</f>
        <v>43.352899999999998</v>
      </c>
      <c r="D11" s="65">
        <f>VLOOKUP($A11,'Return Data'!$B$7:$R$2843,9,0)</f>
        <v>27.3065</v>
      </c>
      <c r="E11" s="66">
        <f t="shared" si="0"/>
        <v>9</v>
      </c>
      <c r="F11" s="65">
        <f>VLOOKUP($A11,'Return Data'!$B$7:$R$2843,10,0)</f>
        <v>19.7578</v>
      </c>
      <c r="G11" s="66">
        <f t="shared" si="1"/>
        <v>9</v>
      </c>
      <c r="H11" s="65">
        <f>VLOOKUP($A11,'Return Data'!$B$7:$R$2843,11,0)</f>
        <v>-1.0512999999999999</v>
      </c>
      <c r="I11" s="66">
        <f t="shared" si="2"/>
        <v>8</v>
      </c>
      <c r="J11" s="65">
        <f>VLOOKUP($A11,'Return Data'!$B$7:$R$2843,12,0)</f>
        <v>-9.1767000000000003</v>
      </c>
      <c r="K11" s="66">
        <f t="shared" si="3"/>
        <v>8</v>
      </c>
      <c r="L11" s="65">
        <f>VLOOKUP($A11,'Return Data'!$B$7:$R$2843,13,0)</f>
        <v>1.484</v>
      </c>
      <c r="M11" s="66">
        <f t="shared" si="4"/>
        <v>7</v>
      </c>
      <c r="N11" s="65">
        <f>VLOOKUP($A11,'Return Data'!$B$7:$R$2843,17,0)</f>
        <v>22.643699999999999</v>
      </c>
      <c r="O11" s="66">
        <f t="shared" si="5"/>
        <v>10</v>
      </c>
      <c r="P11" s="65">
        <f>VLOOKUP($A11,'Return Data'!$B$7:$R$2843,14,0)</f>
        <v>14.398400000000001</v>
      </c>
      <c r="Q11" s="66">
        <f t="shared" si="6"/>
        <v>9</v>
      </c>
      <c r="R11" s="65">
        <f>VLOOKUP($A11,'Return Data'!$B$7:$R$2843,16,0)</f>
        <v>8.0090000000000003</v>
      </c>
      <c r="S11" s="67">
        <f t="shared" si="7"/>
        <v>8</v>
      </c>
    </row>
    <row r="12" spans="1:19" x14ac:dyDescent="0.3">
      <c r="A12" s="82" t="s">
        <v>885</v>
      </c>
      <c r="B12" s="64">
        <f>VLOOKUP($A12,'Return Data'!$B$7:$R$2843,3,0)</f>
        <v>44341</v>
      </c>
      <c r="C12" s="65">
        <f>VLOOKUP($A12,'Return Data'!$B$7:$R$2843,4,0)</f>
        <v>4501.3999999999996</v>
      </c>
      <c r="D12" s="65">
        <f>VLOOKUP($A12,'Return Data'!$B$7:$R$2843,9,0)</f>
        <v>28.020700000000001</v>
      </c>
      <c r="E12" s="66">
        <f t="shared" si="0"/>
        <v>1</v>
      </c>
      <c r="F12" s="65">
        <f>VLOOKUP($A12,'Return Data'!$B$7:$R$2843,10,0)</f>
        <v>20.446000000000002</v>
      </c>
      <c r="G12" s="66">
        <f t="shared" si="1"/>
        <v>1</v>
      </c>
      <c r="H12" s="65">
        <f>VLOOKUP($A12,'Return Data'!$B$7:$R$2843,11,0)</f>
        <v>-0.64849999999999997</v>
      </c>
      <c r="I12" s="66">
        <f t="shared" si="2"/>
        <v>1</v>
      </c>
      <c r="J12" s="65">
        <f>VLOOKUP($A12,'Return Data'!$B$7:$R$2843,12,0)</f>
        <v>-8.9413</v>
      </c>
      <c r="K12" s="66">
        <f t="shared" si="3"/>
        <v>2</v>
      </c>
      <c r="L12" s="65">
        <f>VLOOKUP($A12,'Return Data'!$B$7:$R$2843,13,0)</f>
        <v>1.6177999999999999</v>
      </c>
      <c r="M12" s="66">
        <f t="shared" si="4"/>
        <v>5</v>
      </c>
      <c r="N12" s="65">
        <f>VLOOKUP($A12,'Return Data'!$B$7:$R$2843,17,0)</f>
        <v>22.680499999999999</v>
      </c>
      <c r="O12" s="66">
        <f t="shared" si="5"/>
        <v>8</v>
      </c>
      <c r="P12" s="65">
        <f>VLOOKUP($A12,'Return Data'!$B$7:$R$2843,14,0)</f>
        <v>14.6754</v>
      </c>
      <c r="Q12" s="66">
        <f t="shared" si="6"/>
        <v>4</v>
      </c>
      <c r="R12" s="65">
        <f>VLOOKUP($A12,'Return Data'!$B$7:$R$2843,16,0)</f>
        <v>4.7066999999999997</v>
      </c>
      <c r="S12" s="67">
        <f t="shared" si="7"/>
        <v>11</v>
      </c>
    </row>
    <row r="13" spans="1:19" x14ac:dyDescent="0.3">
      <c r="A13" s="82" t="s">
        <v>887</v>
      </c>
      <c r="B13" s="64">
        <f>VLOOKUP($A13,'Return Data'!$B$7:$R$2843,3,0)</f>
        <v>44341</v>
      </c>
      <c r="C13" s="65">
        <f>VLOOKUP($A13,'Return Data'!$B$7:$R$2843,4,0)</f>
        <v>4401.1139000000003</v>
      </c>
      <c r="D13" s="65">
        <f>VLOOKUP($A13,'Return Data'!$B$7:$R$2843,9,0)</f>
        <v>27.8232</v>
      </c>
      <c r="E13" s="66">
        <f t="shared" si="0"/>
        <v>2</v>
      </c>
      <c r="F13" s="65">
        <f>VLOOKUP($A13,'Return Data'!$B$7:$R$2843,10,0)</f>
        <v>20.179600000000001</v>
      </c>
      <c r="G13" s="66">
        <f t="shared" si="1"/>
        <v>2</v>
      </c>
      <c r="H13" s="65">
        <f>VLOOKUP($A13,'Return Data'!$B$7:$R$2843,11,0)</f>
        <v>-0.76490000000000002</v>
      </c>
      <c r="I13" s="66">
        <f t="shared" si="2"/>
        <v>3</v>
      </c>
      <c r="J13" s="65">
        <f>VLOOKUP($A13,'Return Data'!$B$7:$R$2843,12,0)</f>
        <v>-8.9860000000000007</v>
      </c>
      <c r="K13" s="66">
        <f t="shared" si="3"/>
        <v>3</v>
      </c>
      <c r="L13" s="65">
        <f>VLOOKUP($A13,'Return Data'!$B$7:$R$2843,13,0)</f>
        <v>1.7252000000000001</v>
      </c>
      <c r="M13" s="66">
        <f t="shared" si="4"/>
        <v>2</v>
      </c>
      <c r="N13" s="65">
        <f>VLOOKUP($A13,'Return Data'!$B$7:$R$2843,17,0)</f>
        <v>23.227799999999998</v>
      </c>
      <c r="O13" s="66">
        <f t="shared" si="5"/>
        <v>1</v>
      </c>
      <c r="P13" s="65">
        <f>VLOOKUP($A13,'Return Data'!$B$7:$R$2843,14,0)</f>
        <v>14.783300000000001</v>
      </c>
      <c r="Q13" s="66">
        <f t="shared" si="6"/>
        <v>1</v>
      </c>
      <c r="R13" s="65">
        <f>VLOOKUP($A13,'Return Data'!$B$7:$R$2843,16,0)</f>
        <v>8.9524000000000008</v>
      </c>
      <c r="S13" s="67">
        <f t="shared" si="7"/>
        <v>6</v>
      </c>
    </row>
    <row r="14" spans="1:19" x14ac:dyDescent="0.3">
      <c r="A14" s="82" t="s">
        <v>889</v>
      </c>
      <c r="B14" s="64">
        <f>VLOOKUP($A14,'Return Data'!$B$7:$R$2843,3,0)</f>
        <v>44341</v>
      </c>
      <c r="C14" s="65">
        <f>VLOOKUP($A14,'Return Data'!$B$7:$R$2843,4,0)</f>
        <v>423.91399999999999</v>
      </c>
      <c r="D14" s="65">
        <f>VLOOKUP($A14,'Return Data'!$B$7:$R$2843,9,0)</f>
        <v>27.4086</v>
      </c>
      <c r="E14" s="66">
        <f t="shared" si="0"/>
        <v>7</v>
      </c>
      <c r="F14" s="65">
        <f>VLOOKUP($A14,'Return Data'!$B$7:$R$2843,10,0)</f>
        <v>19.866099999999999</v>
      </c>
      <c r="G14" s="66">
        <f t="shared" si="1"/>
        <v>6</v>
      </c>
      <c r="H14" s="65">
        <f>VLOOKUP($A14,'Return Data'!$B$7:$R$2843,11,0)</f>
        <v>-0.90349999999999997</v>
      </c>
      <c r="I14" s="66">
        <f t="shared" si="2"/>
        <v>6</v>
      </c>
      <c r="J14" s="65">
        <f>VLOOKUP($A14,'Return Data'!$B$7:$R$2843,12,0)</f>
        <v>-9.0986999999999991</v>
      </c>
      <c r="K14" s="66">
        <f t="shared" si="3"/>
        <v>5</v>
      </c>
      <c r="L14" s="65">
        <f>VLOOKUP($A14,'Return Data'!$B$7:$R$2843,13,0)</f>
        <v>1.6234999999999999</v>
      </c>
      <c r="M14" s="66">
        <f t="shared" si="4"/>
        <v>4</v>
      </c>
      <c r="N14" s="65">
        <f>VLOOKUP($A14,'Return Data'!$B$7:$R$2843,17,0)</f>
        <v>23.0199</v>
      </c>
      <c r="O14" s="66">
        <f t="shared" si="5"/>
        <v>5</v>
      </c>
      <c r="P14" s="65">
        <f>VLOOKUP($A14,'Return Data'!$B$7:$R$2843,14,0)</f>
        <v>14.641500000000001</v>
      </c>
      <c r="Q14" s="66">
        <f t="shared" si="6"/>
        <v>5</v>
      </c>
      <c r="R14" s="65">
        <f>VLOOKUP($A14,'Return Data'!$B$7:$R$2843,16,0)</f>
        <v>12.031700000000001</v>
      </c>
      <c r="S14" s="67">
        <f t="shared" si="7"/>
        <v>1</v>
      </c>
    </row>
    <row r="15" spans="1:19" x14ac:dyDescent="0.3">
      <c r="A15" s="82" t="s">
        <v>891</v>
      </c>
      <c r="B15" s="64">
        <f>VLOOKUP($A15,'Return Data'!$B$7:$R$2843,3,0)</f>
        <v>44341</v>
      </c>
      <c r="C15" s="65">
        <f>VLOOKUP($A15,'Return Data'!$B$7:$R$2843,4,0)</f>
        <v>42.3474</v>
      </c>
      <c r="D15" s="65">
        <f>VLOOKUP($A15,'Return Data'!$B$7:$R$2843,9,0)</f>
        <v>22.752500000000001</v>
      </c>
      <c r="E15" s="66">
        <f t="shared" si="0"/>
        <v>11</v>
      </c>
      <c r="F15" s="65">
        <f>VLOOKUP($A15,'Return Data'!$B$7:$R$2843,10,0)</f>
        <v>18.4437</v>
      </c>
      <c r="G15" s="66">
        <f t="shared" si="1"/>
        <v>11</v>
      </c>
      <c r="H15" s="65">
        <f>VLOOKUP($A15,'Return Data'!$B$7:$R$2843,11,0)</f>
        <v>-2.6764000000000001</v>
      </c>
      <c r="I15" s="66">
        <f t="shared" si="2"/>
        <v>11</v>
      </c>
      <c r="J15" s="65">
        <f>VLOOKUP($A15,'Return Data'!$B$7:$R$2843,12,0)</f>
        <v>-9.4672000000000001</v>
      </c>
      <c r="K15" s="66">
        <f t="shared" si="3"/>
        <v>10</v>
      </c>
      <c r="L15" s="65">
        <f>VLOOKUP($A15,'Return Data'!$B$7:$R$2843,13,0)</f>
        <v>1.3261000000000001</v>
      </c>
      <c r="M15" s="66">
        <f t="shared" si="4"/>
        <v>9</v>
      </c>
      <c r="N15" s="65">
        <f>VLOOKUP($A15,'Return Data'!$B$7:$R$2843,17,0)</f>
        <v>22.747299999999999</v>
      </c>
      <c r="O15" s="66">
        <f t="shared" si="5"/>
        <v>6</v>
      </c>
      <c r="P15" s="65">
        <f>VLOOKUP($A15,'Return Data'!$B$7:$R$2843,14,0)</f>
        <v>14.429399999999999</v>
      </c>
      <c r="Q15" s="66">
        <f t="shared" si="6"/>
        <v>8</v>
      </c>
      <c r="R15" s="65">
        <f>VLOOKUP($A15,'Return Data'!$B$7:$R$2843,16,0)</f>
        <v>11.114000000000001</v>
      </c>
      <c r="S15" s="67">
        <f t="shared" si="7"/>
        <v>3</v>
      </c>
    </row>
    <row r="16" spans="1:19" x14ac:dyDescent="0.3">
      <c r="A16" s="82" t="s">
        <v>893</v>
      </c>
      <c r="B16" s="64">
        <f>VLOOKUP($A16,'Return Data'!$B$7:$R$2843,3,0)</f>
        <v>44341</v>
      </c>
      <c r="C16" s="65">
        <f>VLOOKUP($A16,'Return Data'!$B$7:$R$2843,4,0)</f>
        <v>2106.4672</v>
      </c>
      <c r="D16" s="65">
        <f>VLOOKUP($A16,'Return Data'!$B$7:$R$2843,9,0)</f>
        <v>27.2728</v>
      </c>
      <c r="E16" s="66">
        <f t="shared" si="0"/>
        <v>10</v>
      </c>
      <c r="F16" s="65">
        <f>VLOOKUP($A16,'Return Data'!$B$7:$R$2843,10,0)</f>
        <v>19.847300000000001</v>
      </c>
      <c r="G16" s="66">
        <f t="shared" si="1"/>
        <v>7</v>
      </c>
      <c r="H16" s="65">
        <f>VLOOKUP($A16,'Return Data'!$B$7:$R$2843,11,0)</f>
        <v>-1.0744</v>
      </c>
      <c r="I16" s="66">
        <f t="shared" si="2"/>
        <v>9</v>
      </c>
      <c r="J16" s="65">
        <f>VLOOKUP($A16,'Return Data'!$B$7:$R$2843,12,0)</f>
        <v>-9.3726000000000003</v>
      </c>
      <c r="K16" s="66">
        <f t="shared" si="3"/>
        <v>9</v>
      </c>
      <c r="L16" s="65">
        <f>VLOOKUP($A16,'Return Data'!$B$7:$R$2843,13,0)</f>
        <v>1.3354999999999999</v>
      </c>
      <c r="M16" s="66">
        <f t="shared" si="4"/>
        <v>8</v>
      </c>
      <c r="N16" s="65">
        <f>VLOOKUP($A16,'Return Data'!$B$7:$R$2843,17,0)</f>
        <v>22.724699999999999</v>
      </c>
      <c r="O16" s="66">
        <f t="shared" si="5"/>
        <v>7</v>
      </c>
      <c r="P16" s="65">
        <f>VLOOKUP($A16,'Return Data'!$B$7:$R$2843,14,0)</f>
        <v>14.437900000000001</v>
      </c>
      <c r="Q16" s="66">
        <f t="shared" si="6"/>
        <v>7</v>
      </c>
      <c r="R16" s="65">
        <f>VLOOKUP($A16,'Return Data'!$B$7:$R$2843,16,0)</f>
        <v>10.0306</v>
      </c>
      <c r="S16" s="67">
        <f t="shared" si="7"/>
        <v>4</v>
      </c>
    </row>
    <row r="17" spans="1:19" x14ac:dyDescent="0.3">
      <c r="A17" s="82" t="s">
        <v>896</v>
      </c>
      <c r="B17" s="64">
        <f>VLOOKUP($A17,'Return Data'!$B$7:$R$2843,3,0)</f>
        <v>44341</v>
      </c>
      <c r="C17" s="65">
        <f>VLOOKUP($A17,'Return Data'!$B$7:$R$2843,4,0)</f>
        <v>4350.5533999999998</v>
      </c>
      <c r="D17" s="65">
        <f>VLOOKUP($A17,'Return Data'!$B$7:$R$2843,9,0)</f>
        <v>27.436499999999999</v>
      </c>
      <c r="E17" s="66">
        <f t="shared" si="0"/>
        <v>6</v>
      </c>
      <c r="F17" s="65">
        <f>VLOOKUP($A17,'Return Data'!$B$7:$R$2843,10,0)</f>
        <v>19.917200000000001</v>
      </c>
      <c r="G17" s="66">
        <f t="shared" si="1"/>
        <v>4</v>
      </c>
      <c r="H17" s="65">
        <f>VLOOKUP($A17,'Return Data'!$B$7:$R$2843,11,0)</f>
        <v>-0.90329999999999999</v>
      </c>
      <c r="I17" s="66">
        <f t="shared" si="2"/>
        <v>5</v>
      </c>
      <c r="J17" s="65">
        <f>VLOOKUP($A17,'Return Data'!$B$7:$R$2843,12,0)</f>
        <v>-9.1094000000000008</v>
      </c>
      <c r="K17" s="66">
        <f t="shared" si="3"/>
        <v>6</v>
      </c>
      <c r="L17" s="65">
        <f>VLOOKUP($A17,'Return Data'!$B$7:$R$2843,13,0)</f>
        <v>1.6375</v>
      </c>
      <c r="M17" s="66">
        <f t="shared" si="4"/>
        <v>3</v>
      </c>
      <c r="N17" s="65">
        <f>VLOOKUP($A17,'Return Data'!$B$7:$R$2843,17,0)</f>
        <v>23.076499999999999</v>
      </c>
      <c r="O17" s="66">
        <f t="shared" si="5"/>
        <v>4</v>
      </c>
      <c r="P17" s="65">
        <f>VLOOKUP($A17,'Return Data'!$B$7:$R$2843,14,0)</f>
        <v>14.636799999999999</v>
      </c>
      <c r="Q17" s="66">
        <f t="shared" si="6"/>
        <v>6</v>
      </c>
      <c r="R17" s="65">
        <f>VLOOKUP($A17,'Return Data'!$B$7:$R$2843,16,0)</f>
        <v>9.4838000000000005</v>
      </c>
      <c r="S17" s="67">
        <f t="shared" si="7"/>
        <v>5</v>
      </c>
    </row>
    <row r="18" spans="1:19" x14ac:dyDescent="0.3">
      <c r="A18" s="82" t="s">
        <v>897</v>
      </c>
      <c r="B18" s="64">
        <f>VLOOKUP($A18,'Return Data'!$B$7:$R$2843,3,0)</f>
        <v>44341</v>
      </c>
      <c r="C18" s="65">
        <f>VLOOKUP($A18,'Return Data'!$B$7:$R$2843,4,0)</f>
        <v>42.533000000000001</v>
      </c>
      <c r="D18" s="65">
        <f>VLOOKUP($A18,'Return Data'!$B$7:$R$2843,9,0)</f>
        <v>27.465900000000001</v>
      </c>
      <c r="E18" s="66">
        <f t="shared" si="0"/>
        <v>5</v>
      </c>
      <c r="F18" s="65">
        <f>VLOOKUP($A18,'Return Data'!$B$7:$R$2843,10,0)</f>
        <v>19.723099999999999</v>
      </c>
      <c r="G18" s="66">
        <f t="shared" si="1"/>
        <v>10</v>
      </c>
      <c r="H18" s="65">
        <f>VLOOKUP($A18,'Return Data'!$B$7:$R$2843,11,0)</f>
        <v>-1.4671000000000001</v>
      </c>
      <c r="I18" s="66">
        <f t="shared" si="2"/>
        <v>10</v>
      </c>
      <c r="J18" s="65">
        <f>VLOOKUP($A18,'Return Data'!$B$7:$R$2843,12,0)</f>
        <v>-9.7700999999999993</v>
      </c>
      <c r="K18" s="66">
        <f t="shared" si="3"/>
        <v>11</v>
      </c>
      <c r="L18" s="65">
        <f>VLOOKUP($A18,'Return Data'!$B$7:$R$2843,13,0)</f>
        <v>1.0557000000000001</v>
      </c>
      <c r="M18" s="66">
        <f t="shared" si="4"/>
        <v>11</v>
      </c>
      <c r="N18" s="65">
        <f>VLOOKUP($A18,'Return Data'!$B$7:$R$2843,17,0)</f>
        <v>22.541799999999999</v>
      </c>
      <c r="O18" s="66">
        <f t="shared" si="5"/>
        <v>11</v>
      </c>
      <c r="P18" s="65">
        <f>VLOOKUP($A18,'Return Data'!$B$7:$R$2843,14,0)</f>
        <v>14.384600000000001</v>
      </c>
      <c r="Q18" s="66">
        <f t="shared" si="6"/>
        <v>10</v>
      </c>
      <c r="R18" s="65">
        <f>VLOOKUP($A18,'Return Data'!$B$7:$R$2843,16,0)</f>
        <v>11.2301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27.092490909090909</v>
      </c>
      <c r="E20" s="88"/>
      <c r="F20" s="89">
        <f>AVERAGE(F8:F18)</f>
        <v>19.80113636363636</v>
      </c>
      <c r="G20" s="88"/>
      <c r="H20" s="89">
        <f>AVERAGE(H8:H18)</f>
        <v>-1.0972999999999999</v>
      </c>
      <c r="I20" s="88"/>
      <c r="J20" s="89">
        <f>AVERAGE(J8:J18)</f>
        <v>-9.1836272727272714</v>
      </c>
      <c r="K20" s="88"/>
      <c r="L20" s="89">
        <f>AVERAGE(L8:L18)</f>
        <v>1.4969181818181818</v>
      </c>
      <c r="M20" s="88"/>
      <c r="N20" s="89">
        <f>AVERAGE(N8:N18)</f>
        <v>22.871072727272729</v>
      </c>
      <c r="O20" s="88"/>
      <c r="P20" s="89">
        <f>AVERAGE(P8:P18)</f>
        <v>14.567972727272728</v>
      </c>
      <c r="Q20" s="88"/>
      <c r="R20" s="89">
        <f>AVERAGE(R8:R18)</f>
        <v>8.9491454545454534</v>
      </c>
      <c r="S20" s="90"/>
    </row>
    <row r="21" spans="1:19" x14ac:dyDescent="0.3">
      <c r="A21" s="87" t="s">
        <v>28</v>
      </c>
      <c r="B21" s="88"/>
      <c r="C21" s="88"/>
      <c r="D21" s="89">
        <f>MIN(D8:D18)</f>
        <v>22.752500000000001</v>
      </c>
      <c r="E21" s="88"/>
      <c r="F21" s="89">
        <f>MIN(F8:F18)</f>
        <v>18.4437</v>
      </c>
      <c r="G21" s="88"/>
      <c r="H21" s="89">
        <f>MIN(H8:H18)</f>
        <v>-2.6764000000000001</v>
      </c>
      <c r="I21" s="88"/>
      <c r="J21" s="89">
        <f>MIN(J8:J18)</f>
        <v>-9.7700999999999993</v>
      </c>
      <c r="K21" s="88"/>
      <c r="L21" s="89">
        <f>MIN(L8:L18)</f>
        <v>1.0557000000000001</v>
      </c>
      <c r="M21" s="88"/>
      <c r="N21" s="89">
        <f>MIN(N8:N18)</f>
        <v>22.541799999999999</v>
      </c>
      <c r="O21" s="88"/>
      <c r="P21" s="89">
        <f>MIN(P8:P18)</f>
        <v>14.3735</v>
      </c>
      <c r="Q21" s="88"/>
      <c r="R21" s="89">
        <f>MIN(R8:R18)</f>
        <v>4.7066999999999997</v>
      </c>
      <c r="S21" s="90"/>
    </row>
    <row r="22" spans="1:19" ht="15" thickBot="1" x14ac:dyDescent="0.35">
      <c r="A22" s="91" t="s">
        <v>29</v>
      </c>
      <c r="B22" s="92"/>
      <c r="C22" s="92"/>
      <c r="D22" s="93">
        <f>MAX(D8:D18)</f>
        <v>28.020700000000001</v>
      </c>
      <c r="E22" s="92"/>
      <c r="F22" s="93">
        <f>MAX(F8:F18)</f>
        <v>20.446000000000002</v>
      </c>
      <c r="G22" s="92"/>
      <c r="H22" s="93">
        <f>MAX(H8:H18)</f>
        <v>-0.64849999999999997</v>
      </c>
      <c r="I22" s="92"/>
      <c r="J22" s="93">
        <f>MAX(J8:J18)</f>
        <v>-8.8744999999999994</v>
      </c>
      <c r="K22" s="92"/>
      <c r="L22" s="93">
        <f>MAX(L8:L18)</f>
        <v>1.8270999999999999</v>
      </c>
      <c r="M22" s="92"/>
      <c r="N22" s="93">
        <f>MAX(N8:N18)</f>
        <v>23.227799999999998</v>
      </c>
      <c r="O22" s="92"/>
      <c r="P22" s="93">
        <f>MAX(P8:P18)</f>
        <v>14.783300000000001</v>
      </c>
      <c r="Q22" s="92"/>
      <c r="R22" s="93">
        <f>MAX(R8:R18)</f>
        <v>12.031700000000001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44341</v>
      </c>
      <c r="C8" s="65">
        <f>VLOOKUP($A8,'Return Data'!$B$7:$R$2843,4,0)</f>
        <v>15.0008</v>
      </c>
      <c r="D8" s="65">
        <f>VLOOKUP($A8,'Return Data'!$B$7:$R$2843,9,0)</f>
        <v>20.5596</v>
      </c>
      <c r="E8" s="66">
        <f>RANK(D8,D$8:D$18,0)</f>
        <v>1</v>
      </c>
      <c r="F8" s="65">
        <f>VLOOKUP($A8,'Return Data'!$B$7:$R$2843,10,0)</f>
        <v>17.375</v>
      </c>
      <c r="G8" s="66">
        <f>RANK(F8,F$8:F$18,0)</f>
        <v>4</v>
      </c>
      <c r="H8" s="65">
        <f>VLOOKUP($A8,'Return Data'!$B$7:$R$2843,11,0)</f>
        <v>-1.2332000000000001</v>
      </c>
      <c r="I8" s="66">
        <f>RANK(H8,H$8:H$18,0)</f>
        <v>2</v>
      </c>
      <c r="J8" s="65">
        <f>VLOOKUP($A8,'Return Data'!$B$7:$R$2843,12,0)</f>
        <v>-8.4177</v>
      </c>
      <c r="K8" s="66">
        <f>RANK(J8,J$8:J$18,0)</f>
        <v>4</v>
      </c>
      <c r="L8" s="65">
        <f>VLOOKUP($A8,'Return Data'!$B$7:$R$2843,13,0)</f>
        <v>1.6093</v>
      </c>
      <c r="M8" s="66">
        <f>RANK(L8,L$8:L$18,0)</f>
        <v>2</v>
      </c>
      <c r="N8" s="65">
        <f>VLOOKUP($A8,'Return Data'!$B$7:$R$2843,17,0)</f>
        <v>22.001799999999999</v>
      </c>
      <c r="O8" s="66">
        <f>RANK(N8,N$8:N$18,0)</f>
        <v>8</v>
      </c>
      <c r="P8" s="65">
        <f>VLOOKUP($A8,'Return Data'!$B$7:$R$2843,14,0)</f>
        <v>14.737</v>
      </c>
      <c r="Q8" s="66">
        <f>RANK(P8,P$8:P$18,0)</f>
        <v>4</v>
      </c>
      <c r="R8" s="65">
        <f>VLOOKUP($A8,'Return Data'!$B$7:$R$2843,16,0)</f>
        <v>4.5133000000000001</v>
      </c>
      <c r="S8" s="67">
        <f>RANK(R8,R$8:R$18,0)</f>
        <v>7</v>
      </c>
    </row>
    <row r="9" spans="1:19" x14ac:dyDescent="0.3">
      <c r="A9" s="82" t="s">
        <v>879</v>
      </c>
      <c r="B9" s="64">
        <f>VLOOKUP($A9,'Return Data'!$B$7:$R$2843,3,0)</f>
        <v>44341</v>
      </c>
      <c r="C9" s="65">
        <f>VLOOKUP($A9,'Return Data'!$B$7:$R$2843,4,0)</f>
        <v>14.900600000000001</v>
      </c>
      <c r="D9" s="65">
        <f>VLOOKUP($A9,'Return Data'!$B$7:$R$2843,9,0)</f>
        <v>14.755699999999999</v>
      </c>
      <c r="E9" s="66">
        <f t="shared" ref="E9:E18" si="0">RANK(D9,D$8:D$18,0)</f>
        <v>9</v>
      </c>
      <c r="F9" s="65">
        <f>VLOOKUP($A9,'Return Data'!$B$7:$R$2843,10,0)</f>
        <v>14.729100000000001</v>
      </c>
      <c r="G9" s="66">
        <f t="shared" ref="G9:G18" si="1">RANK(F9,F$8:F$18,0)</f>
        <v>9</v>
      </c>
      <c r="H9" s="65">
        <f>VLOOKUP($A9,'Return Data'!$B$7:$R$2843,11,0)</f>
        <v>-2.8723000000000001</v>
      </c>
      <c r="I9" s="66">
        <f t="shared" ref="I9:I18" si="2">RANK(H9,H$8:H$18,0)</f>
        <v>8</v>
      </c>
      <c r="J9" s="65">
        <f>VLOOKUP($A9,'Return Data'!$B$7:$R$2843,12,0)</f>
        <v>-8.3437999999999999</v>
      </c>
      <c r="K9" s="66">
        <f t="shared" ref="K9:K18" si="3">RANK(J9,J$8:J$18,0)</f>
        <v>2</v>
      </c>
      <c r="L9" s="65">
        <f>VLOOKUP($A9,'Return Data'!$B$7:$R$2843,13,0)</f>
        <v>1.2067000000000001</v>
      </c>
      <c r="M9" s="66">
        <f t="shared" ref="M9:M18" si="4">RANK(L9,L$8:L$18,0)</f>
        <v>5</v>
      </c>
      <c r="N9" s="65">
        <f>VLOOKUP($A9,'Return Data'!$B$7:$R$2843,17,0)</f>
        <v>22.460999999999999</v>
      </c>
      <c r="O9" s="66">
        <f t="shared" ref="O9:O18" si="5">RANK(N9,N$8:N$18,0)</f>
        <v>3</v>
      </c>
      <c r="P9" s="65">
        <f>VLOOKUP($A9,'Return Data'!$B$7:$R$2843,14,0)</f>
        <v>14.9876</v>
      </c>
      <c r="Q9" s="66">
        <f t="shared" ref="Q9:Q18" si="6">RANK(P9,P$8:P$18,0)</f>
        <v>3</v>
      </c>
      <c r="R9" s="65">
        <f>VLOOKUP($A9,'Return Data'!$B$7:$R$2843,16,0)</f>
        <v>4.2405999999999997</v>
      </c>
      <c r="S9" s="67">
        <f t="shared" ref="S9:S18" si="7">RANK(R9,R$8:R$18,0)</f>
        <v>9</v>
      </c>
    </row>
    <row r="10" spans="1:19" x14ac:dyDescent="0.3">
      <c r="A10" s="82" t="s">
        <v>880</v>
      </c>
      <c r="B10" s="64">
        <f>VLOOKUP($A10,'Return Data'!$B$7:$R$2843,3,0)</f>
        <v>44341</v>
      </c>
      <c r="C10" s="65">
        <f>VLOOKUP($A10,'Return Data'!$B$7:$R$2843,4,0)</f>
        <v>19.9407</v>
      </c>
      <c r="D10" s="65">
        <f>VLOOKUP($A10,'Return Data'!$B$7:$R$2843,9,0)</f>
        <v>19.844899999999999</v>
      </c>
      <c r="E10" s="66">
        <f t="shared" si="0"/>
        <v>2</v>
      </c>
      <c r="F10" s="65">
        <f>VLOOKUP($A10,'Return Data'!$B$7:$R$2843,10,0)</f>
        <v>57.513100000000001</v>
      </c>
      <c r="G10" s="66">
        <f t="shared" si="1"/>
        <v>1</v>
      </c>
      <c r="H10" s="65">
        <f>VLOOKUP($A10,'Return Data'!$B$7:$R$2843,11,0)</f>
        <v>21.9681</v>
      </c>
      <c r="I10" s="66">
        <f t="shared" si="2"/>
        <v>1</v>
      </c>
      <c r="J10" s="65">
        <f>VLOOKUP($A10,'Return Data'!$B$7:$R$2843,12,0)</f>
        <v>-9.3043999999999993</v>
      </c>
      <c r="K10" s="66">
        <f t="shared" si="3"/>
        <v>10</v>
      </c>
      <c r="L10" s="65">
        <f>VLOOKUP($A10,'Return Data'!$B$7:$R$2843,13,0)</f>
        <v>4.2374000000000001</v>
      </c>
      <c r="M10" s="66">
        <f t="shared" si="4"/>
        <v>1</v>
      </c>
      <c r="N10" s="65">
        <f>VLOOKUP($A10,'Return Data'!$B$7:$R$2843,17,0)</f>
        <v>36.363999999999997</v>
      </c>
      <c r="O10" s="66">
        <f t="shared" si="5"/>
        <v>1</v>
      </c>
      <c r="P10" s="65">
        <f>VLOOKUP($A10,'Return Data'!$B$7:$R$2843,14,0)</f>
        <v>20.306799999999999</v>
      </c>
      <c r="Q10" s="66">
        <f t="shared" si="6"/>
        <v>1</v>
      </c>
      <c r="R10" s="65">
        <f>VLOOKUP($A10,'Return Data'!$B$7:$R$2843,16,0)</f>
        <v>5.1653000000000002</v>
      </c>
      <c r="S10" s="67">
        <f t="shared" si="7"/>
        <v>4</v>
      </c>
    </row>
    <row r="11" spans="1:19" x14ac:dyDescent="0.3">
      <c r="A11" s="82" t="s">
        <v>882</v>
      </c>
      <c r="B11" s="64">
        <f>VLOOKUP($A11,'Return Data'!$B$7:$R$2843,3,0)</f>
        <v>44341</v>
      </c>
      <c r="C11" s="65">
        <f>VLOOKUP($A11,'Return Data'!$B$7:$R$2843,4,0)</f>
        <v>15.383100000000001</v>
      </c>
      <c r="D11" s="65">
        <f>VLOOKUP($A11,'Return Data'!$B$7:$R$2843,9,0)</f>
        <v>17.580400000000001</v>
      </c>
      <c r="E11" s="66">
        <f t="shared" si="0"/>
        <v>3</v>
      </c>
      <c r="F11" s="65">
        <f>VLOOKUP($A11,'Return Data'!$B$7:$R$2843,10,0)</f>
        <v>16.991900000000001</v>
      </c>
      <c r="G11" s="66">
        <f t="shared" si="1"/>
        <v>6</v>
      </c>
      <c r="H11" s="65">
        <f>VLOOKUP($A11,'Return Data'!$B$7:$R$2843,11,0)</f>
        <v>-2.8483999999999998</v>
      </c>
      <c r="I11" s="66">
        <f t="shared" si="2"/>
        <v>7</v>
      </c>
      <c r="J11" s="65">
        <f>VLOOKUP($A11,'Return Data'!$B$7:$R$2843,12,0)</f>
        <v>-8.8778000000000006</v>
      </c>
      <c r="K11" s="66">
        <f t="shared" si="3"/>
        <v>9</v>
      </c>
      <c r="L11" s="65">
        <f>VLOOKUP($A11,'Return Data'!$B$7:$R$2843,13,0)</f>
        <v>0.5857</v>
      </c>
      <c r="M11" s="66">
        <f t="shared" si="4"/>
        <v>9</v>
      </c>
      <c r="N11" s="65">
        <f>VLOOKUP($A11,'Return Data'!$B$7:$R$2843,17,0)</f>
        <v>22.305599999999998</v>
      </c>
      <c r="O11" s="66">
        <f t="shared" si="5"/>
        <v>5</v>
      </c>
      <c r="P11" s="65">
        <f>VLOOKUP($A11,'Return Data'!$B$7:$R$2843,14,0)</f>
        <v>14.3331</v>
      </c>
      <c r="Q11" s="66">
        <f t="shared" si="6"/>
        <v>9</v>
      </c>
      <c r="R11" s="65">
        <f>VLOOKUP($A11,'Return Data'!$B$7:$R$2843,16,0)</f>
        <v>4.6032000000000002</v>
      </c>
      <c r="S11" s="67">
        <f t="shared" si="7"/>
        <v>6</v>
      </c>
    </row>
    <row r="12" spans="1:19" x14ac:dyDescent="0.3">
      <c r="A12" s="82" t="s">
        <v>884</v>
      </c>
      <c r="B12" s="64">
        <f>VLOOKUP($A12,'Return Data'!$B$7:$R$2843,3,0)</f>
        <v>44341</v>
      </c>
      <c r="C12" s="65">
        <f>VLOOKUP($A12,'Return Data'!$B$7:$R$2843,4,0)</f>
        <v>15.912800000000001</v>
      </c>
      <c r="D12" s="65">
        <f>VLOOKUP($A12,'Return Data'!$B$7:$R$2843,9,0)</f>
        <v>16.794499999999999</v>
      </c>
      <c r="E12" s="66">
        <f t="shared" si="0"/>
        <v>6</v>
      </c>
      <c r="F12" s="65">
        <f>VLOOKUP($A12,'Return Data'!$B$7:$R$2843,10,0)</f>
        <v>16.250399999999999</v>
      </c>
      <c r="G12" s="66">
        <f t="shared" si="1"/>
        <v>7</v>
      </c>
      <c r="H12" s="65">
        <f>VLOOKUP($A12,'Return Data'!$B$7:$R$2843,11,0)</f>
        <v>-2.6031</v>
      </c>
      <c r="I12" s="66">
        <f t="shared" si="2"/>
        <v>3</v>
      </c>
      <c r="J12" s="65">
        <f>VLOOKUP($A12,'Return Data'!$B$7:$R$2843,12,0)</f>
        <v>-8.2620000000000005</v>
      </c>
      <c r="K12" s="66">
        <f t="shared" si="3"/>
        <v>1</v>
      </c>
      <c r="L12" s="65">
        <f>VLOOKUP($A12,'Return Data'!$B$7:$R$2843,13,0)</f>
        <v>0.58179999999999998</v>
      </c>
      <c r="M12" s="66">
        <f t="shared" si="4"/>
        <v>10</v>
      </c>
      <c r="N12" s="65">
        <f>VLOOKUP($A12,'Return Data'!$B$7:$R$2843,17,0)</f>
        <v>21.6815</v>
      </c>
      <c r="O12" s="66">
        <f t="shared" si="5"/>
        <v>10</v>
      </c>
      <c r="P12" s="65">
        <f>VLOOKUP($A12,'Return Data'!$B$7:$R$2843,14,0)</f>
        <v>14.3377</v>
      </c>
      <c r="Q12" s="66">
        <f t="shared" si="6"/>
        <v>8</v>
      </c>
      <c r="R12" s="65">
        <f>VLOOKUP($A12,'Return Data'!$B$7:$R$2843,16,0)</f>
        <v>4.9435000000000002</v>
      </c>
      <c r="S12" s="67">
        <f t="shared" si="7"/>
        <v>5</v>
      </c>
    </row>
    <row r="13" spans="1:19" x14ac:dyDescent="0.3">
      <c r="A13" s="82" t="s">
        <v>886</v>
      </c>
      <c r="B13" s="64">
        <f>VLOOKUP($A13,'Return Data'!$B$7:$R$2843,3,0)</f>
        <v>44341</v>
      </c>
      <c r="C13" s="65">
        <f>VLOOKUP($A13,'Return Data'!$B$7:$R$2843,4,0)</f>
        <v>13.140700000000001</v>
      </c>
      <c r="D13" s="65">
        <f>VLOOKUP($A13,'Return Data'!$B$7:$R$2843,9,0)</f>
        <v>14.228400000000001</v>
      </c>
      <c r="E13" s="66">
        <f t="shared" si="0"/>
        <v>11</v>
      </c>
      <c r="F13" s="65">
        <f>VLOOKUP($A13,'Return Data'!$B$7:$R$2843,10,0)</f>
        <v>6.2064000000000004</v>
      </c>
      <c r="G13" s="66">
        <f t="shared" si="1"/>
        <v>11</v>
      </c>
      <c r="H13" s="65">
        <f>VLOOKUP($A13,'Return Data'!$B$7:$R$2843,11,0)</f>
        <v>-6.2946999999999997</v>
      </c>
      <c r="I13" s="66">
        <f t="shared" si="2"/>
        <v>11</v>
      </c>
      <c r="J13" s="65">
        <f>VLOOKUP($A13,'Return Data'!$B$7:$R$2843,12,0)</f>
        <v>-12.694699999999999</v>
      </c>
      <c r="K13" s="66">
        <f t="shared" si="3"/>
        <v>11</v>
      </c>
      <c r="L13" s="65">
        <f>VLOOKUP($A13,'Return Data'!$B$7:$R$2843,13,0)</f>
        <v>-2.4097</v>
      </c>
      <c r="M13" s="66">
        <f t="shared" si="4"/>
        <v>11</v>
      </c>
      <c r="N13" s="65">
        <f>VLOOKUP($A13,'Return Data'!$B$7:$R$2843,17,0)</f>
        <v>20.644300000000001</v>
      </c>
      <c r="O13" s="66">
        <f t="shared" si="5"/>
        <v>11</v>
      </c>
      <c r="P13" s="65">
        <f>VLOOKUP($A13,'Return Data'!$B$7:$R$2843,14,0)</f>
        <v>12.901</v>
      </c>
      <c r="Q13" s="66">
        <f t="shared" si="6"/>
        <v>11</v>
      </c>
      <c r="R13" s="65">
        <f>VLOOKUP($A13,'Return Data'!$B$7:$R$2843,16,0)</f>
        <v>3.1583999999999999</v>
      </c>
      <c r="S13" s="67">
        <f t="shared" si="7"/>
        <v>11</v>
      </c>
    </row>
    <row r="14" spans="1:19" x14ac:dyDescent="0.3">
      <c r="A14" s="82" t="s">
        <v>888</v>
      </c>
      <c r="B14" s="64">
        <f>VLOOKUP($A14,'Return Data'!$B$7:$R$2843,3,0)</f>
        <v>44341</v>
      </c>
      <c r="C14" s="65">
        <f>VLOOKUP($A14,'Return Data'!$B$7:$R$2843,4,0)</f>
        <v>14.6031</v>
      </c>
      <c r="D14" s="65">
        <f>VLOOKUP($A14,'Return Data'!$B$7:$R$2843,9,0)</f>
        <v>17.237400000000001</v>
      </c>
      <c r="E14" s="66">
        <f t="shared" si="0"/>
        <v>5</v>
      </c>
      <c r="F14" s="65">
        <f>VLOOKUP($A14,'Return Data'!$B$7:$R$2843,10,0)</f>
        <v>14.642200000000001</v>
      </c>
      <c r="G14" s="66">
        <f t="shared" si="1"/>
        <v>10</v>
      </c>
      <c r="H14" s="65">
        <f>VLOOKUP($A14,'Return Data'!$B$7:$R$2843,11,0)</f>
        <v>-2.6829000000000001</v>
      </c>
      <c r="I14" s="66">
        <f t="shared" si="2"/>
        <v>4</v>
      </c>
      <c r="J14" s="65">
        <f>VLOOKUP($A14,'Return Data'!$B$7:$R$2843,12,0)</f>
        <v>-8.5311000000000003</v>
      </c>
      <c r="K14" s="66">
        <f t="shared" si="3"/>
        <v>6</v>
      </c>
      <c r="L14" s="65">
        <f>VLOOKUP($A14,'Return Data'!$B$7:$R$2843,13,0)</f>
        <v>1.2384999999999999</v>
      </c>
      <c r="M14" s="66">
        <f t="shared" si="4"/>
        <v>4</v>
      </c>
      <c r="N14" s="65">
        <f>VLOOKUP($A14,'Return Data'!$B$7:$R$2843,17,0)</f>
        <v>21.897600000000001</v>
      </c>
      <c r="O14" s="66">
        <f t="shared" si="5"/>
        <v>9</v>
      </c>
      <c r="P14" s="65">
        <f>VLOOKUP($A14,'Return Data'!$B$7:$R$2843,14,0)</f>
        <v>14.273899999999999</v>
      </c>
      <c r="Q14" s="66">
        <f t="shared" si="6"/>
        <v>10</v>
      </c>
      <c r="R14" s="65">
        <f>VLOOKUP($A14,'Return Data'!$B$7:$R$2843,16,0)</f>
        <v>4.0765000000000002</v>
      </c>
      <c r="S14" s="67">
        <f t="shared" si="7"/>
        <v>10</v>
      </c>
    </row>
    <row r="15" spans="1:19" x14ac:dyDescent="0.3">
      <c r="A15" s="82" t="s">
        <v>890</v>
      </c>
      <c r="B15" s="64">
        <f>VLOOKUP($A15,'Return Data'!$B$7:$R$2843,3,0)</f>
        <v>44341</v>
      </c>
      <c r="C15" s="65">
        <f>VLOOKUP($A15,'Return Data'!$B$7:$R$2843,4,0)</f>
        <v>19.9223</v>
      </c>
      <c r="D15" s="65">
        <f>VLOOKUP($A15,'Return Data'!$B$7:$R$2843,9,0)</f>
        <v>14.4894</v>
      </c>
      <c r="E15" s="66">
        <f t="shared" si="0"/>
        <v>10</v>
      </c>
      <c r="F15" s="65">
        <f>VLOOKUP($A15,'Return Data'!$B$7:$R$2843,10,0)</f>
        <v>15.4749</v>
      </c>
      <c r="G15" s="66">
        <f t="shared" si="1"/>
        <v>8</v>
      </c>
      <c r="H15" s="65">
        <f>VLOOKUP($A15,'Return Data'!$B$7:$R$2843,11,0)</f>
        <v>-2.7850999999999999</v>
      </c>
      <c r="I15" s="66">
        <f t="shared" si="2"/>
        <v>6</v>
      </c>
      <c r="J15" s="65">
        <f>VLOOKUP($A15,'Return Data'!$B$7:$R$2843,12,0)</f>
        <v>-8.5266999999999999</v>
      </c>
      <c r="K15" s="66">
        <f t="shared" si="3"/>
        <v>5</v>
      </c>
      <c r="L15" s="65">
        <f>VLOOKUP($A15,'Return Data'!$B$7:$R$2843,13,0)</f>
        <v>1.3821000000000001</v>
      </c>
      <c r="M15" s="66">
        <f t="shared" si="4"/>
        <v>3</v>
      </c>
      <c r="N15" s="65">
        <f>VLOOKUP($A15,'Return Data'!$B$7:$R$2843,17,0)</f>
        <v>22.803000000000001</v>
      </c>
      <c r="O15" s="66">
        <f t="shared" si="5"/>
        <v>2</v>
      </c>
      <c r="P15" s="65">
        <f>VLOOKUP($A15,'Return Data'!$B$7:$R$2843,14,0)</f>
        <v>15.0657</v>
      </c>
      <c r="Q15" s="66">
        <f t="shared" si="6"/>
        <v>2</v>
      </c>
      <c r="R15" s="65">
        <f>VLOOKUP($A15,'Return Data'!$B$7:$R$2843,16,0)</f>
        <v>7.0084999999999997</v>
      </c>
      <c r="S15" s="67">
        <f t="shared" si="7"/>
        <v>1</v>
      </c>
    </row>
    <row r="16" spans="1:19" x14ac:dyDescent="0.3">
      <c r="A16" s="82" t="s">
        <v>892</v>
      </c>
      <c r="B16" s="64">
        <f>VLOOKUP($A16,'Return Data'!$B$7:$R$2843,3,0)</f>
        <v>44341</v>
      </c>
      <c r="C16" s="65">
        <f>VLOOKUP($A16,'Return Data'!$B$7:$R$2843,4,0)</f>
        <v>19.747900000000001</v>
      </c>
      <c r="D16" s="65">
        <f>VLOOKUP($A16,'Return Data'!$B$7:$R$2843,9,0)</f>
        <v>16.084399999999999</v>
      </c>
      <c r="E16" s="66">
        <f t="shared" si="0"/>
        <v>8</v>
      </c>
      <c r="F16" s="65">
        <f>VLOOKUP($A16,'Return Data'!$B$7:$R$2843,10,0)</f>
        <v>17.773800000000001</v>
      </c>
      <c r="G16" s="66">
        <f t="shared" si="1"/>
        <v>3</v>
      </c>
      <c r="H16" s="65">
        <f>VLOOKUP($A16,'Return Data'!$B$7:$R$2843,11,0)</f>
        <v>-3.0087000000000002</v>
      </c>
      <c r="I16" s="66">
        <f t="shared" si="2"/>
        <v>9</v>
      </c>
      <c r="J16" s="65">
        <f>VLOOKUP($A16,'Return Data'!$B$7:$R$2843,12,0)</f>
        <v>-8.6997</v>
      </c>
      <c r="K16" s="66">
        <f t="shared" si="3"/>
        <v>8</v>
      </c>
      <c r="L16" s="65">
        <f>VLOOKUP($A16,'Return Data'!$B$7:$R$2843,13,0)</f>
        <v>0.75760000000000005</v>
      </c>
      <c r="M16" s="66">
        <f t="shared" si="4"/>
        <v>8</v>
      </c>
      <c r="N16" s="65">
        <f>VLOOKUP($A16,'Return Data'!$B$7:$R$2843,17,0)</f>
        <v>22.221900000000002</v>
      </c>
      <c r="O16" s="66">
        <f t="shared" si="5"/>
        <v>6</v>
      </c>
      <c r="P16" s="65">
        <f>VLOOKUP($A16,'Return Data'!$B$7:$R$2843,14,0)</f>
        <v>14.369300000000001</v>
      </c>
      <c r="Q16" s="66">
        <f t="shared" si="6"/>
        <v>7</v>
      </c>
      <c r="R16" s="65">
        <f>VLOOKUP($A16,'Return Data'!$B$7:$R$2843,16,0)</f>
        <v>6.8815999999999997</v>
      </c>
      <c r="S16" s="67">
        <f t="shared" si="7"/>
        <v>2</v>
      </c>
    </row>
    <row r="17" spans="1:19" x14ac:dyDescent="0.3">
      <c r="A17" s="82" t="s">
        <v>894</v>
      </c>
      <c r="B17" s="64">
        <f>VLOOKUP($A17,'Return Data'!$B$7:$R$2843,3,0)</f>
        <v>44341</v>
      </c>
      <c r="C17" s="65">
        <f>VLOOKUP($A17,'Return Data'!$B$7:$R$2843,4,0)</f>
        <v>19.4254</v>
      </c>
      <c r="D17" s="65">
        <f>VLOOKUP($A17,'Return Data'!$B$7:$R$2843,9,0)</f>
        <v>16.457899999999999</v>
      </c>
      <c r="E17" s="66">
        <f t="shared" si="0"/>
        <v>7</v>
      </c>
      <c r="F17" s="65">
        <f>VLOOKUP($A17,'Return Data'!$B$7:$R$2843,10,0)</f>
        <v>17.796700000000001</v>
      </c>
      <c r="G17" s="66">
        <f t="shared" si="1"/>
        <v>2</v>
      </c>
      <c r="H17" s="65">
        <f>VLOOKUP($A17,'Return Data'!$B$7:$R$2843,11,0)</f>
        <v>-2.7452999999999999</v>
      </c>
      <c r="I17" s="66">
        <f t="shared" si="2"/>
        <v>5</v>
      </c>
      <c r="J17" s="65">
        <f>VLOOKUP($A17,'Return Data'!$B$7:$R$2843,12,0)</f>
        <v>-8.6018000000000008</v>
      </c>
      <c r="K17" s="66">
        <f t="shared" si="3"/>
        <v>7</v>
      </c>
      <c r="L17" s="65">
        <f>VLOOKUP($A17,'Return Data'!$B$7:$R$2843,13,0)</f>
        <v>1.0125</v>
      </c>
      <c r="M17" s="66">
        <f t="shared" si="4"/>
        <v>6</v>
      </c>
      <c r="N17" s="65">
        <f>VLOOKUP($A17,'Return Data'!$B$7:$R$2843,17,0)</f>
        <v>22.147200000000002</v>
      </c>
      <c r="O17" s="66">
        <f t="shared" si="5"/>
        <v>7</v>
      </c>
      <c r="P17" s="65">
        <f>VLOOKUP($A17,'Return Data'!$B$7:$R$2843,14,0)</f>
        <v>14.5501</v>
      </c>
      <c r="Q17" s="66">
        <f t="shared" si="6"/>
        <v>6</v>
      </c>
      <c r="R17" s="65">
        <f>VLOOKUP($A17,'Return Data'!$B$7:$R$2843,16,0)</f>
        <v>6.8479000000000001</v>
      </c>
      <c r="S17" s="67">
        <f t="shared" si="7"/>
        <v>3</v>
      </c>
    </row>
    <row r="18" spans="1:19" x14ac:dyDescent="0.3">
      <c r="A18" s="82" t="s">
        <v>895</v>
      </c>
      <c r="B18" s="64">
        <f>VLOOKUP($A18,'Return Data'!$B$7:$R$2843,3,0)</f>
        <v>44341</v>
      </c>
      <c r="C18" s="65">
        <f>VLOOKUP($A18,'Return Data'!$B$7:$R$2843,4,0)</f>
        <v>14.9681</v>
      </c>
      <c r="D18" s="65">
        <f>VLOOKUP($A18,'Return Data'!$B$7:$R$2843,9,0)</f>
        <v>17.2818</v>
      </c>
      <c r="E18" s="66">
        <f t="shared" si="0"/>
        <v>4</v>
      </c>
      <c r="F18" s="65">
        <f>VLOOKUP($A18,'Return Data'!$B$7:$R$2843,10,0)</f>
        <v>17.084299999999999</v>
      </c>
      <c r="G18" s="66">
        <f t="shared" si="1"/>
        <v>5</v>
      </c>
      <c r="H18" s="65">
        <f>VLOOKUP($A18,'Return Data'!$B$7:$R$2843,11,0)</f>
        <v>-3.5834999999999999</v>
      </c>
      <c r="I18" s="66">
        <f t="shared" si="2"/>
        <v>10</v>
      </c>
      <c r="J18" s="65">
        <f>VLOOKUP($A18,'Return Data'!$B$7:$R$2843,12,0)</f>
        <v>-8.4042999999999992</v>
      </c>
      <c r="K18" s="66">
        <f t="shared" si="3"/>
        <v>3</v>
      </c>
      <c r="L18" s="65">
        <f>VLOOKUP($A18,'Return Data'!$B$7:$R$2843,13,0)</f>
        <v>0.98099999999999998</v>
      </c>
      <c r="M18" s="66">
        <f t="shared" si="4"/>
        <v>7</v>
      </c>
      <c r="N18" s="65">
        <f>VLOOKUP($A18,'Return Data'!$B$7:$R$2843,17,0)</f>
        <v>22.428899999999999</v>
      </c>
      <c r="O18" s="66">
        <f t="shared" si="5"/>
        <v>4</v>
      </c>
      <c r="P18" s="65">
        <f>VLOOKUP($A18,'Return Data'!$B$7:$R$2843,14,0)</f>
        <v>14.6541</v>
      </c>
      <c r="Q18" s="66">
        <f t="shared" si="6"/>
        <v>5</v>
      </c>
      <c r="R18" s="65">
        <f>VLOOKUP($A18,'Return Data'!$B$7:$R$2843,16,0)</f>
        <v>4.2427000000000001</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16.846763636363633</v>
      </c>
      <c r="E20" s="88"/>
      <c r="F20" s="89">
        <f>AVERAGE(F8:F18)</f>
        <v>19.257981818181815</v>
      </c>
      <c r="G20" s="88"/>
      <c r="H20" s="89">
        <f>AVERAGE(H8:H18)</f>
        <v>-0.78991818181818185</v>
      </c>
      <c r="I20" s="88"/>
      <c r="J20" s="89">
        <f>AVERAGE(J8:J18)</f>
        <v>-8.9694545454545462</v>
      </c>
      <c r="K20" s="88"/>
      <c r="L20" s="89">
        <f>AVERAGE(L8:L18)</f>
        <v>1.0166272727272727</v>
      </c>
      <c r="M20" s="88"/>
      <c r="N20" s="89">
        <f>AVERAGE(N8:N18)</f>
        <v>23.359709090909089</v>
      </c>
      <c r="O20" s="88"/>
      <c r="P20" s="89">
        <f>AVERAGE(P8:P18)</f>
        <v>14.956027272727276</v>
      </c>
      <c r="Q20" s="88"/>
      <c r="R20" s="89">
        <f>AVERAGE(R8:R18)</f>
        <v>5.0619545454545456</v>
      </c>
      <c r="S20" s="90"/>
    </row>
    <row r="21" spans="1:19" x14ac:dyDescent="0.3">
      <c r="A21" s="87" t="s">
        <v>28</v>
      </c>
      <c r="B21" s="88"/>
      <c r="C21" s="88"/>
      <c r="D21" s="89">
        <f>MIN(D8:D18)</f>
        <v>14.228400000000001</v>
      </c>
      <c r="E21" s="88"/>
      <c r="F21" s="89">
        <f>MIN(F8:F18)</f>
        <v>6.2064000000000004</v>
      </c>
      <c r="G21" s="88"/>
      <c r="H21" s="89">
        <f>MIN(H8:H18)</f>
        <v>-6.2946999999999997</v>
      </c>
      <c r="I21" s="88"/>
      <c r="J21" s="89">
        <f>MIN(J8:J18)</f>
        <v>-12.694699999999999</v>
      </c>
      <c r="K21" s="88"/>
      <c r="L21" s="89">
        <f>MIN(L8:L18)</f>
        <v>-2.4097</v>
      </c>
      <c r="M21" s="88"/>
      <c r="N21" s="89">
        <f>MIN(N8:N18)</f>
        <v>20.644300000000001</v>
      </c>
      <c r="O21" s="88"/>
      <c r="P21" s="89">
        <f>MIN(P8:P18)</f>
        <v>12.901</v>
      </c>
      <c r="Q21" s="88"/>
      <c r="R21" s="89">
        <f>MIN(R8:R18)</f>
        <v>3.1583999999999999</v>
      </c>
      <c r="S21" s="90"/>
    </row>
    <row r="22" spans="1:19" ht="15" thickBot="1" x14ac:dyDescent="0.35">
      <c r="A22" s="91" t="s">
        <v>29</v>
      </c>
      <c r="B22" s="92"/>
      <c r="C22" s="92"/>
      <c r="D22" s="93">
        <f>MAX(D8:D18)</f>
        <v>20.5596</v>
      </c>
      <c r="E22" s="92"/>
      <c r="F22" s="93">
        <f>MAX(F8:F18)</f>
        <v>57.513100000000001</v>
      </c>
      <c r="G22" s="92"/>
      <c r="H22" s="93">
        <f>MAX(H8:H18)</f>
        <v>21.9681</v>
      </c>
      <c r="I22" s="92"/>
      <c r="J22" s="93">
        <f>MAX(J8:J18)</f>
        <v>-8.2620000000000005</v>
      </c>
      <c r="K22" s="92"/>
      <c r="L22" s="93">
        <f>MAX(L8:L18)</f>
        <v>4.2374000000000001</v>
      </c>
      <c r="M22" s="92"/>
      <c r="N22" s="93">
        <f>MAX(N8:N18)</f>
        <v>36.363999999999997</v>
      </c>
      <c r="O22" s="92"/>
      <c r="P22" s="93">
        <f>MAX(P8:P18)</f>
        <v>20.306799999999999</v>
      </c>
      <c r="Q22" s="92"/>
      <c r="R22" s="93">
        <f>MAX(R8:R18)</f>
        <v>7.0084999999999997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44341</v>
      </c>
      <c r="C8" s="65">
        <f>VLOOKUP($A8,'Return Data'!$B$7:$R$2843,4,0)</f>
        <v>16.416699999999999</v>
      </c>
      <c r="D8" s="65">
        <f>VLOOKUP($A8,'Return Data'!$B$7:$R$2843,9,0)</f>
        <v>7.5464000000000002</v>
      </c>
      <c r="E8" s="66">
        <f t="shared" ref="E8:E27" si="0">RANK(D8,D$8:D$27,0)</f>
        <v>15</v>
      </c>
      <c r="F8" s="65">
        <f>VLOOKUP($A8,'Return Data'!$B$7:$R$2843,10,0)</f>
        <v>10.008699999999999</v>
      </c>
      <c r="G8" s="66">
        <f t="shared" ref="G8:G27" si="1">RANK(F8,F$8:F$27,0)</f>
        <v>9</v>
      </c>
      <c r="H8" s="65">
        <f>VLOOKUP($A8,'Return Data'!$B$7:$R$2843,11,0)</f>
        <v>8.5869</v>
      </c>
      <c r="I8" s="66">
        <f t="shared" ref="I8:I27" si="2">RANK(H8,H$8:H$27,0)</f>
        <v>6</v>
      </c>
      <c r="J8" s="65">
        <f>VLOOKUP($A8,'Return Data'!$B$7:$R$2843,12,0)</f>
        <v>10.9419</v>
      </c>
      <c r="K8" s="66">
        <f t="shared" ref="K8:K27" si="3">RANK(J8,J$8:J$27,0)</f>
        <v>6</v>
      </c>
      <c r="L8" s="65">
        <f>VLOOKUP($A8,'Return Data'!$B$7:$R$2843,13,0)</f>
        <v>12.3104</v>
      </c>
      <c r="M8" s="66">
        <f t="shared" ref="M8:M27" si="4">RANK(L8,L$8:L$27,0)</f>
        <v>5</v>
      </c>
      <c r="N8" s="65">
        <f>VLOOKUP($A8,'Return Data'!$B$7:$R$2843,17,0)</f>
        <v>7.3743999999999996</v>
      </c>
      <c r="O8" s="66">
        <f>RANK(N8,N$8:N$27,0)</f>
        <v>6</v>
      </c>
      <c r="P8" s="65">
        <f>VLOOKUP($A8,'Return Data'!$B$7:$R$2843,14,0)</f>
        <v>7.2201000000000004</v>
      </c>
      <c r="Q8" s="66">
        <f>RANK(P8,P$8:P$27,0)</f>
        <v>7</v>
      </c>
      <c r="R8" s="65">
        <f>VLOOKUP($A8,'Return Data'!$B$7:$R$2843,16,0)</f>
        <v>8.4393999999999991</v>
      </c>
      <c r="S8" s="67">
        <f t="shared" ref="S8:S27" si="5">RANK(R8,R$8:R$27,0)</f>
        <v>8</v>
      </c>
    </row>
    <row r="9" spans="1:19" x14ac:dyDescent="0.3">
      <c r="A9" s="82" t="s">
        <v>654</v>
      </c>
      <c r="B9" s="64">
        <f>VLOOKUP($A9,'Return Data'!$B$7:$R$2843,3,0)</f>
        <v>44341</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-16.685500000000001</v>
      </c>
      <c r="S9" s="67">
        <f t="shared" si="5"/>
        <v>19</v>
      </c>
    </row>
    <row r="10" spans="1:19" x14ac:dyDescent="0.3">
      <c r="A10" s="82" t="s">
        <v>656</v>
      </c>
      <c r="B10" s="64">
        <f>VLOOKUP($A10,'Return Data'!$B$7:$R$2843,3,0)</f>
        <v>44341</v>
      </c>
      <c r="C10" s="65">
        <f>VLOOKUP($A10,'Return Data'!$B$7:$R$2843,4,0)</f>
        <v>17.871600000000001</v>
      </c>
      <c r="D10" s="65">
        <f>VLOOKUP($A10,'Return Data'!$B$7:$R$2843,9,0)</f>
        <v>10.323499999999999</v>
      </c>
      <c r="E10" s="66">
        <f t="shared" si="0"/>
        <v>8</v>
      </c>
      <c r="F10" s="65">
        <f>VLOOKUP($A10,'Return Data'!$B$7:$R$2843,10,0)</f>
        <v>10.308400000000001</v>
      </c>
      <c r="G10" s="66">
        <f t="shared" si="1"/>
        <v>7</v>
      </c>
      <c r="H10" s="65">
        <f>VLOOKUP($A10,'Return Data'!$B$7:$R$2843,11,0)</f>
        <v>8.1851000000000003</v>
      </c>
      <c r="I10" s="66">
        <f t="shared" si="2"/>
        <v>8</v>
      </c>
      <c r="J10" s="65">
        <f>VLOOKUP($A10,'Return Data'!$B$7:$R$2843,12,0)</f>
        <v>9.5641999999999996</v>
      </c>
      <c r="K10" s="66">
        <f t="shared" si="3"/>
        <v>9</v>
      </c>
      <c r="L10" s="65">
        <f>VLOOKUP($A10,'Return Data'!$B$7:$R$2843,13,0)</f>
        <v>10.0496</v>
      </c>
      <c r="M10" s="66">
        <f t="shared" si="4"/>
        <v>9</v>
      </c>
      <c r="N10" s="65">
        <f>VLOOKUP($A10,'Return Data'!$B$7:$R$2843,17,0)</f>
        <v>7.3292999999999999</v>
      </c>
      <c r="O10" s="66">
        <f t="shared" ref="O10:O22" si="6">RANK(N10,N$8:N$27,0)</f>
        <v>7</v>
      </c>
      <c r="P10" s="65">
        <f>VLOOKUP($A10,'Return Data'!$B$7:$R$2843,14,0)</f>
        <v>7.8822000000000001</v>
      </c>
      <c r="Q10" s="66">
        <f t="shared" ref="Q10:Q22" si="7">RANK(P10,P$8:P$27,0)</f>
        <v>6</v>
      </c>
      <c r="R10" s="65">
        <f>VLOOKUP($A10,'Return Data'!$B$7:$R$2843,16,0)</f>
        <v>8.8247999999999998</v>
      </c>
      <c r="S10" s="67">
        <f t="shared" si="5"/>
        <v>5</v>
      </c>
    </row>
    <row r="11" spans="1:19" x14ac:dyDescent="0.3">
      <c r="A11" s="82" t="s">
        <v>660</v>
      </c>
      <c r="B11" s="64">
        <f>VLOOKUP($A11,'Return Data'!$B$7:$R$2843,3,0)</f>
        <v>44341</v>
      </c>
      <c r="C11" s="65">
        <f>VLOOKUP($A11,'Return Data'!$B$7:$R$2843,4,0)</f>
        <v>16.731100000000001</v>
      </c>
      <c r="D11" s="65">
        <f>VLOOKUP($A11,'Return Data'!$B$7:$R$2843,9,0)</f>
        <v>6.4515000000000002</v>
      </c>
      <c r="E11" s="66">
        <f t="shared" si="0"/>
        <v>18</v>
      </c>
      <c r="F11" s="65">
        <f>VLOOKUP($A11,'Return Data'!$B$7:$R$2843,10,0)</f>
        <v>23.558700000000002</v>
      </c>
      <c r="G11" s="66">
        <f t="shared" si="1"/>
        <v>1</v>
      </c>
      <c r="H11" s="65">
        <f>VLOOKUP($A11,'Return Data'!$B$7:$R$2843,11,0)</f>
        <v>16.661899999999999</v>
      </c>
      <c r="I11" s="66">
        <f t="shared" si="2"/>
        <v>2</v>
      </c>
      <c r="J11" s="65">
        <f>VLOOKUP($A11,'Return Data'!$B$7:$R$2843,12,0)</f>
        <v>17.020399999999999</v>
      </c>
      <c r="K11" s="66">
        <f t="shared" si="3"/>
        <v>2</v>
      </c>
      <c r="L11" s="65">
        <f>VLOOKUP($A11,'Return Data'!$B$7:$R$2843,13,0)</f>
        <v>17.259499999999999</v>
      </c>
      <c r="M11" s="66">
        <f t="shared" si="4"/>
        <v>1</v>
      </c>
      <c r="N11" s="65">
        <f>VLOOKUP($A11,'Return Data'!$B$7:$R$2843,17,0)</f>
        <v>5.6550000000000002</v>
      </c>
      <c r="O11" s="66">
        <f t="shared" si="6"/>
        <v>8</v>
      </c>
      <c r="P11" s="65">
        <f>VLOOKUP($A11,'Return Data'!$B$7:$R$2843,14,0)</f>
        <v>6.0917000000000003</v>
      </c>
      <c r="Q11" s="66">
        <f t="shared" si="7"/>
        <v>9</v>
      </c>
      <c r="R11" s="65">
        <f>VLOOKUP($A11,'Return Data'!$B$7:$R$2843,16,0)</f>
        <v>8.4570000000000007</v>
      </c>
      <c r="S11" s="67">
        <f t="shared" si="5"/>
        <v>7</v>
      </c>
    </row>
    <row r="12" spans="1:19" x14ac:dyDescent="0.3">
      <c r="A12" s="82" t="s">
        <v>662</v>
      </c>
      <c r="B12" s="64">
        <f>VLOOKUP($A12,'Return Data'!$B$7:$R$2843,3,0)</f>
        <v>44341</v>
      </c>
      <c r="C12" s="65">
        <f>VLOOKUP($A12,'Return Data'!$B$7:$R$2843,4,0)</f>
        <v>4.2534999999999998</v>
      </c>
      <c r="D12" s="65">
        <f>VLOOKUP($A12,'Return Data'!$B$7:$R$2843,9,0)</f>
        <v>18.143599999999999</v>
      </c>
      <c r="E12" s="66">
        <f t="shared" si="0"/>
        <v>1</v>
      </c>
      <c r="F12" s="65">
        <f>VLOOKUP($A12,'Return Data'!$B$7:$R$2843,10,0)</f>
        <v>22.465399999999999</v>
      </c>
      <c r="G12" s="66">
        <f t="shared" si="1"/>
        <v>2</v>
      </c>
      <c r="H12" s="65">
        <f>VLOOKUP($A12,'Return Data'!$B$7:$R$2843,11,0)</f>
        <v>13.053800000000001</v>
      </c>
      <c r="I12" s="66">
        <f t="shared" si="2"/>
        <v>3</v>
      </c>
      <c r="J12" s="65">
        <f>VLOOKUP($A12,'Return Data'!$B$7:$R$2843,12,0)</f>
        <v>11.352499999999999</v>
      </c>
      <c r="K12" s="66">
        <f t="shared" si="3"/>
        <v>5</v>
      </c>
      <c r="L12" s="65">
        <f>VLOOKUP($A12,'Return Data'!$B$7:$R$2843,13,0)</f>
        <v>14.288500000000001</v>
      </c>
      <c r="M12" s="66">
        <f t="shared" si="4"/>
        <v>3</v>
      </c>
      <c r="N12" s="65">
        <f>VLOOKUP($A12,'Return Data'!$B$7:$R$2843,17,0)</f>
        <v>-41.599600000000002</v>
      </c>
      <c r="O12" s="66">
        <f t="shared" si="6"/>
        <v>17</v>
      </c>
      <c r="P12" s="65">
        <f>VLOOKUP($A12,'Return Data'!$B$7:$R$2843,14,0)</f>
        <v>-31.901299999999999</v>
      </c>
      <c r="Q12" s="66">
        <f t="shared" si="7"/>
        <v>17</v>
      </c>
      <c r="R12" s="65">
        <f>VLOOKUP($A12,'Return Data'!$B$7:$R$2843,16,0)</f>
        <v>-12.7951</v>
      </c>
      <c r="S12" s="67">
        <f t="shared" si="5"/>
        <v>17</v>
      </c>
    </row>
    <row r="13" spans="1:19" x14ac:dyDescent="0.3">
      <c r="A13" s="82" t="s">
        <v>664</v>
      </c>
      <c r="B13" s="64">
        <f>VLOOKUP($A13,'Return Data'!$B$7:$R$2843,3,0)</f>
        <v>44341</v>
      </c>
      <c r="C13" s="65">
        <f>VLOOKUP($A13,'Return Data'!$B$7:$R$2843,4,0)</f>
        <v>32.207500000000003</v>
      </c>
      <c r="D13" s="65">
        <f>VLOOKUP($A13,'Return Data'!$B$7:$R$2843,9,0)</f>
        <v>6.5789</v>
      </c>
      <c r="E13" s="66">
        <f t="shared" si="0"/>
        <v>17</v>
      </c>
      <c r="F13" s="65">
        <f>VLOOKUP($A13,'Return Data'!$B$7:$R$2843,10,0)</f>
        <v>5.7183000000000002</v>
      </c>
      <c r="G13" s="66">
        <f t="shared" si="1"/>
        <v>19</v>
      </c>
      <c r="H13" s="65">
        <f>VLOOKUP($A13,'Return Data'!$B$7:$R$2843,11,0)</f>
        <v>4.9943999999999997</v>
      </c>
      <c r="I13" s="66">
        <f t="shared" si="2"/>
        <v>15</v>
      </c>
      <c r="J13" s="65">
        <f>VLOOKUP($A13,'Return Data'!$B$7:$R$2843,12,0)</f>
        <v>7.1833999999999998</v>
      </c>
      <c r="K13" s="66">
        <f t="shared" si="3"/>
        <v>16</v>
      </c>
      <c r="L13" s="65">
        <f>VLOOKUP($A13,'Return Data'!$B$7:$R$2843,13,0)</f>
        <v>7.4337999999999997</v>
      </c>
      <c r="M13" s="66">
        <f t="shared" si="4"/>
        <v>15</v>
      </c>
      <c r="N13" s="65">
        <f>VLOOKUP($A13,'Return Data'!$B$7:$R$2843,17,0)</f>
        <v>4.9375999999999998</v>
      </c>
      <c r="O13" s="66">
        <f t="shared" si="6"/>
        <v>10</v>
      </c>
      <c r="P13" s="65">
        <f>VLOOKUP($A13,'Return Data'!$B$7:$R$2843,14,0)</f>
        <v>3.0714999999999999</v>
      </c>
      <c r="Q13" s="66">
        <f t="shared" si="7"/>
        <v>13</v>
      </c>
      <c r="R13" s="65">
        <f>VLOOKUP($A13,'Return Data'!$B$7:$R$2843,16,0)</f>
        <v>7.0305</v>
      </c>
      <c r="S13" s="67">
        <f t="shared" si="5"/>
        <v>12</v>
      </c>
    </row>
    <row r="14" spans="1:19" x14ac:dyDescent="0.3">
      <c r="A14" s="82" t="s">
        <v>667</v>
      </c>
      <c r="B14" s="64">
        <f>VLOOKUP($A14,'Return Data'!$B$7:$R$2843,3,0)</f>
        <v>44341</v>
      </c>
      <c r="C14" s="65">
        <f>VLOOKUP($A14,'Return Data'!$B$7:$R$2843,4,0)</f>
        <v>22.6053</v>
      </c>
      <c r="D14" s="65">
        <f>VLOOKUP($A14,'Return Data'!$B$7:$R$2843,9,0)</f>
        <v>10.099600000000001</v>
      </c>
      <c r="E14" s="66">
        <f t="shared" si="0"/>
        <v>10</v>
      </c>
      <c r="F14" s="65">
        <f>VLOOKUP($A14,'Return Data'!$B$7:$R$2843,10,0)</f>
        <v>19.861699999999999</v>
      </c>
      <c r="G14" s="66">
        <f t="shared" si="1"/>
        <v>3</v>
      </c>
      <c r="H14" s="65">
        <f>VLOOKUP($A14,'Return Data'!$B$7:$R$2843,11,0)</f>
        <v>19.444600000000001</v>
      </c>
      <c r="I14" s="66">
        <f t="shared" si="2"/>
        <v>1</v>
      </c>
      <c r="J14" s="65">
        <f>VLOOKUP($A14,'Return Data'!$B$7:$R$2843,12,0)</f>
        <v>20.4878</v>
      </c>
      <c r="K14" s="66">
        <f t="shared" si="3"/>
        <v>1</v>
      </c>
      <c r="L14" s="65">
        <f>VLOOKUP($A14,'Return Data'!$B$7:$R$2843,13,0)</f>
        <v>16.135400000000001</v>
      </c>
      <c r="M14" s="66">
        <f t="shared" si="4"/>
        <v>2</v>
      </c>
      <c r="N14" s="65">
        <f>VLOOKUP($A14,'Return Data'!$B$7:$R$2843,17,0)</f>
        <v>4.6210000000000004</v>
      </c>
      <c r="O14" s="66">
        <f t="shared" si="6"/>
        <v>11</v>
      </c>
      <c r="P14" s="65">
        <f>VLOOKUP($A14,'Return Data'!$B$7:$R$2843,14,0)</f>
        <v>6.1848000000000001</v>
      </c>
      <c r="Q14" s="66">
        <f t="shared" si="7"/>
        <v>8</v>
      </c>
      <c r="R14" s="65">
        <f>VLOOKUP($A14,'Return Data'!$B$7:$R$2843,16,0)</f>
        <v>8.58</v>
      </c>
      <c r="S14" s="67">
        <f t="shared" si="5"/>
        <v>6</v>
      </c>
    </row>
    <row r="15" spans="1:19" x14ac:dyDescent="0.3">
      <c r="A15" s="82" t="s">
        <v>675</v>
      </c>
      <c r="B15" s="64">
        <f>VLOOKUP($A15,'Return Data'!$B$7:$R$2843,3,0)</f>
        <v>44341</v>
      </c>
      <c r="C15" s="65">
        <f>VLOOKUP($A15,'Return Data'!$B$7:$R$2843,4,0)</f>
        <v>19.5791</v>
      </c>
      <c r="D15" s="65">
        <f>VLOOKUP($A15,'Return Data'!$B$7:$R$2843,9,0)</f>
        <v>16.698599999999999</v>
      </c>
      <c r="E15" s="66">
        <f t="shared" si="0"/>
        <v>2</v>
      </c>
      <c r="F15" s="65">
        <f>VLOOKUP($A15,'Return Data'!$B$7:$R$2843,10,0)</f>
        <v>11.8979</v>
      </c>
      <c r="G15" s="66">
        <f t="shared" si="1"/>
        <v>4</v>
      </c>
      <c r="H15" s="65">
        <f>VLOOKUP($A15,'Return Data'!$B$7:$R$2843,11,0)</f>
        <v>8.6837</v>
      </c>
      <c r="I15" s="66">
        <f t="shared" si="2"/>
        <v>5</v>
      </c>
      <c r="J15" s="65">
        <f>VLOOKUP($A15,'Return Data'!$B$7:$R$2843,12,0)</f>
        <v>11.6799</v>
      </c>
      <c r="K15" s="66">
        <f t="shared" si="3"/>
        <v>4</v>
      </c>
      <c r="L15" s="65">
        <f>VLOOKUP($A15,'Return Data'!$B$7:$R$2843,13,0)</f>
        <v>12.8833</v>
      </c>
      <c r="M15" s="66">
        <f t="shared" si="4"/>
        <v>4</v>
      </c>
      <c r="N15" s="65">
        <f>VLOOKUP($A15,'Return Data'!$B$7:$R$2843,17,0)</f>
        <v>10.364800000000001</v>
      </c>
      <c r="O15" s="66">
        <f t="shared" si="6"/>
        <v>1</v>
      </c>
      <c r="P15" s="65">
        <f>VLOOKUP($A15,'Return Data'!$B$7:$R$2843,14,0)</f>
        <v>9.6404999999999994</v>
      </c>
      <c r="Q15" s="66">
        <f t="shared" si="7"/>
        <v>1</v>
      </c>
      <c r="R15" s="65">
        <f>VLOOKUP($A15,'Return Data'!$B$7:$R$2843,16,0)</f>
        <v>9.82</v>
      </c>
      <c r="S15" s="67">
        <f t="shared" si="5"/>
        <v>1</v>
      </c>
    </row>
    <row r="16" spans="1:19" x14ac:dyDescent="0.3">
      <c r="A16" s="82" t="s">
        <v>677</v>
      </c>
      <c r="B16" s="64">
        <f>VLOOKUP($A16,'Return Data'!$B$7:$R$2843,3,0)</f>
        <v>44341</v>
      </c>
      <c r="C16" s="65">
        <f>VLOOKUP($A16,'Return Data'!$B$7:$R$2843,4,0)</f>
        <v>25.656700000000001</v>
      </c>
      <c r="D16" s="65">
        <f>VLOOKUP($A16,'Return Data'!$B$7:$R$2843,9,0)</f>
        <v>11.563800000000001</v>
      </c>
      <c r="E16" s="66">
        <f t="shared" si="0"/>
        <v>4</v>
      </c>
      <c r="F16" s="65">
        <f>VLOOKUP($A16,'Return Data'!$B$7:$R$2843,10,0)</f>
        <v>9.2530999999999999</v>
      </c>
      <c r="G16" s="66">
        <f t="shared" si="1"/>
        <v>11</v>
      </c>
      <c r="H16" s="65">
        <f>VLOOKUP($A16,'Return Data'!$B$7:$R$2843,11,0)</f>
        <v>6.8661000000000003</v>
      </c>
      <c r="I16" s="66">
        <f t="shared" si="2"/>
        <v>10</v>
      </c>
      <c r="J16" s="65">
        <f>VLOOKUP($A16,'Return Data'!$B$7:$R$2843,12,0)</f>
        <v>9.3108000000000004</v>
      </c>
      <c r="K16" s="66">
        <f t="shared" si="3"/>
        <v>10</v>
      </c>
      <c r="L16" s="65">
        <f>VLOOKUP($A16,'Return Data'!$B$7:$R$2843,13,0)</f>
        <v>10.0054</v>
      </c>
      <c r="M16" s="66">
        <f t="shared" si="4"/>
        <v>10</v>
      </c>
      <c r="N16" s="65">
        <f>VLOOKUP($A16,'Return Data'!$B$7:$R$2843,17,0)</f>
        <v>9.9008000000000003</v>
      </c>
      <c r="O16" s="66">
        <f t="shared" si="6"/>
        <v>2</v>
      </c>
      <c r="P16" s="65">
        <f>VLOOKUP($A16,'Return Data'!$B$7:$R$2843,14,0)</f>
        <v>9.4689999999999994</v>
      </c>
      <c r="Q16" s="66">
        <f t="shared" si="7"/>
        <v>2</v>
      </c>
      <c r="R16" s="65">
        <f>VLOOKUP($A16,'Return Data'!$B$7:$R$2843,16,0)</f>
        <v>9.4779999999999998</v>
      </c>
      <c r="S16" s="67">
        <f t="shared" si="5"/>
        <v>2</v>
      </c>
    </row>
    <row r="17" spans="1:19" x14ac:dyDescent="0.3">
      <c r="A17" s="82" t="s">
        <v>679</v>
      </c>
      <c r="B17" s="64">
        <f>VLOOKUP($A17,'Return Data'!$B$7:$R$2843,3,0)</f>
        <v>44341</v>
      </c>
      <c r="C17" s="65">
        <f>VLOOKUP($A17,'Return Data'!$B$7:$R$2843,4,0)</f>
        <v>14.2179</v>
      </c>
      <c r="D17" s="65">
        <f>VLOOKUP($A17,'Return Data'!$B$7:$R$2843,9,0)</f>
        <v>16.150099999999998</v>
      </c>
      <c r="E17" s="66">
        <f t="shared" si="0"/>
        <v>3</v>
      </c>
      <c r="F17" s="65">
        <f>VLOOKUP($A17,'Return Data'!$B$7:$R$2843,10,0)</f>
        <v>7.3821000000000003</v>
      </c>
      <c r="G17" s="66">
        <f t="shared" si="1"/>
        <v>17</v>
      </c>
      <c r="H17" s="65">
        <f>VLOOKUP($A17,'Return Data'!$B$7:$R$2843,11,0)</f>
        <v>6.8060999999999998</v>
      </c>
      <c r="I17" s="66">
        <f t="shared" si="2"/>
        <v>11</v>
      </c>
      <c r="J17" s="65">
        <f>VLOOKUP($A17,'Return Data'!$B$7:$R$2843,12,0)</f>
        <v>9.6509</v>
      </c>
      <c r="K17" s="66">
        <f t="shared" si="3"/>
        <v>8</v>
      </c>
      <c r="L17" s="65">
        <f>VLOOKUP($A17,'Return Data'!$B$7:$R$2843,13,0)</f>
        <v>11.283899999999999</v>
      </c>
      <c r="M17" s="66">
        <f t="shared" si="4"/>
        <v>6</v>
      </c>
      <c r="N17" s="65">
        <f>VLOOKUP($A17,'Return Data'!$B$7:$R$2843,17,0)</f>
        <v>-3.6282000000000001</v>
      </c>
      <c r="O17" s="66">
        <f t="shared" si="6"/>
        <v>15</v>
      </c>
      <c r="P17" s="65">
        <f>VLOOKUP($A17,'Return Data'!$B$7:$R$2843,14,0)</f>
        <v>-0.2545</v>
      </c>
      <c r="Q17" s="66">
        <f t="shared" si="7"/>
        <v>15</v>
      </c>
      <c r="R17" s="65">
        <f>VLOOKUP($A17,'Return Data'!$B$7:$R$2843,16,0)</f>
        <v>4.9858000000000002</v>
      </c>
      <c r="S17" s="67">
        <f t="shared" si="5"/>
        <v>15</v>
      </c>
    </row>
    <row r="18" spans="1:19" x14ac:dyDescent="0.3">
      <c r="A18" s="82" t="s">
        <v>680</v>
      </c>
      <c r="B18" s="64">
        <f>VLOOKUP($A18,'Return Data'!$B$7:$R$2843,3,0)</f>
        <v>44341</v>
      </c>
      <c r="C18" s="65">
        <f>VLOOKUP($A18,'Return Data'!$B$7:$R$2843,4,0)</f>
        <v>13.757899999999999</v>
      </c>
      <c r="D18" s="65">
        <f>VLOOKUP($A18,'Return Data'!$B$7:$R$2843,9,0)</f>
        <v>10.255800000000001</v>
      </c>
      <c r="E18" s="66">
        <f t="shared" si="0"/>
        <v>9</v>
      </c>
      <c r="F18" s="65">
        <f>VLOOKUP($A18,'Return Data'!$B$7:$R$2843,10,0)</f>
        <v>8.5790000000000006</v>
      </c>
      <c r="G18" s="66">
        <f t="shared" si="1"/>
        <v>14</v>
      </c>
      <c r="H18" s="65">
        <f>VLOOKUP($A18,'Return Data'!$B$7:$R$2843,11,0)</f>
        <v>5.7343000000000002</v>
      </c>
      <c r="I18" s="66">
        <f t="shared" si="2"/>
        <v>12</v>
      </c>
      <c r="J18" s="65">
        <f>VLOOKUP($A18,'Return Data'!$B$7:$R$2843,12,0)</f>
        <v>8.0225000000000009</v>
      </c>
      <c r="K18" s="66">
        <f t="shared" si="3"/>
        <v>14</v>
      </c>
      <c r="L18" s="65">
        <f>VLOOKUP($A18,'Return Data'!$B$7:$R$2843,13,0)</f>
        <v>8.3399000000000001</v>
      </c>
      <c r="M18" s="66">
        <f t="shared" si="4"/>
        <v>14</v>
      </c>
      <c r="N18" s="65">
        <f>VLOOKUP($A18,'Return Data'!$B$7:$R$2843,17,0)</f>
        <v>8.2779000000000007</v>
      </c>
      <c r="O18" s="66">
        <f t="shared" si="6"/>
        <v>5</v>
      </c>
      <c r="P18" s="65">
        <f>VLOOKUP($A18,'Return Data'!$B$7:$R$2843,14,0)</f>
        <v>8.3854000000000006</v>
      </c>
      <c r="Q18" s="66">
        <f t="shared" si="7"/>
        <v>4</v>
      </c>
      <c r="R18" s="65">
        <f>VLOOKUP($A18,'Return Data'!$B$7:$R$2843,16,0)</f>
        <v>7.8334999999999999</v>
      </c>
      <c r="S18" s="67">
        <f t="shared" si="5"/>
        <v>9</v>
      </c>
    </row>
    <row r="19" spans="1:19" x14ac:dyDescent="0.3">
      <c r="A19" s="82" t="s">
        <v>683</v>
      </c>
      <c r="B19" s="64">
        <f>VLOOKUP($A19,'Return Data'!$B$7:$R$2843,3,0)</f>
        <v>44341</v>
      </c>
      <c r="C19" s="65">
        <f>VLOOKUP($A19,'Return Data'!$B$7:$R$2843,4,0)</f>
        <v>1546.8532</v>
      </c>
      <c r="D19" s="65">
        <f>VLOOKUP($A19,'Return Data'!$B$7:$R$2843,9,0)</f>
        <v>8.7408000000000001</v>
      </c>
      <c r="E19" s="66">
        <f t="shared" si="0"/>
        <v>12</v>
      </c>
      <c r="F19" s="65">
        <f>VLOOKUP($A19,'Return Data'!$B$7:$R$2843,10,0)</f>
        <v>8.5631000000000004</v>
      </c>
      <c r="G19" s="66">
        <f t="shared" si="1"/>
        <v>15</v>
      </c>
      <c r="H19" s="65">
        <f>VLOOKUP($A19,'Return Data'!$B$7:$R$2843,11,0)</f>
        <v>3.7269999999999999</v>
      </c>
      <c r="I19" s="66">
        <f t="shared" si="2"/>
        <v>17</v>
      </c>
      <c r="J19" s="65">
        <f>VLOOKUP($A19,'Return Data'!$B$7:$R$2843,12,0)</f>
        <v>5.2961999999999998</v>
      </c>
      <c r="K19" s="66">
        <f t="shared" si="3"/>
        <v>17</v>
      </c>
      <c r="L19" s="65">
        <f>VLOOKUP($A19,'Return Data'!$B$7:$R$2843,13,0)</f>
        <v>6.5961999999999996</v>
      </c>
      <c r="M19" s="66">
        <f t="shared" si="4"/>
        <v>16</v>
      </c>
      <c r="N19" s="65">
        <f>VLOOKUP($A19,'Return Data'!$B$7:$R$2843,17,0)</f>
        <v>5.5842000000000001</v>
      </c>
      <c r="O19" s="66">
        <f t="shared" si="6"/>
        <v>9</v>
      </c>
      <c r="P19" s="65">
        <f>VLOOKUP($A19,'Return Data'!$B$7:$R$2843,14,0)</f>
        <v>3.2216</v>
      </c>
      <c r="Q19" s="66">
        <f t="shared" si="7"/>
        <v>12</v>
      </c>
      <c r="R19" s="65">
        <f>VLOOKUP($A19,'Return Data'!$B$7:$R$2843,16,0)</f>
        <v>6.7004999999999999</v>
      </c>
      <c r="S19" s="67">
        <f t="shared" si="5"/>
        <v>13</v>
      </c>
    </row>
    <row r="20" spans="1:19" x14ac:dyDescent="0.3">
      <c r="A20" s="82" t="s">
        <v>685</v>
      </c>
      <c r="B20" s="64">
        <f>VLOOKUP($A20,'Return Data'!$B$7:$R$2843,3,0)</f>
        <v>44341</v>
      </c>
      <c r="C20" s="65">
        <f>VLOOKUP($A20,'Return Data'!$B$7:$R$2843,4,0)</f>
        <v>25.604399999999998</v>
      </c>
      <c r="D20" s="65">
        <f>VLOOKUP($A20,'Return Data'!$B$7:$R$2843,9,0)</f>
        <v>7.8631000000000002</v>
      </c>
      <c r="E20" s="66">
        <f t="shared" si="0"/>
        <v>14</v>
      </c>
      <c r="F20" s="65">
        <f>VLOOKUP($A20,'Return Data'!$B$7:$R$2843,10,0)</f>
        <v>10.202400000000001</v>
      </c>
      <c r="G20" s="66">
        <f t="shared" si="1"/>
        <v>8</v>
      </c>
      <c r="H20" s="65">
        <f>VLOOKUP($A20,'Return Data'!$B$7:$R$2843,11,0)</f>
        <v>7.1775000000000002</v>
      </c>
      <c r="I20" s="66">
        <f t="shared" si="2"/>
        <v>9</v>
      </c>
      <c r="J20" s="65">
        <f>VLOOKUP($A20,'Return Data'!$B$7:$R$2843,12,0)</f>
        <v>8.4910999999999994</v>
      </c>
      <c r="K20" s="66">
        <f t="shared" si="3"/>
        <v>12</v>
      </c>
      <c r="L20" s="65">
        <f>VLOOKUP($A20,'Return Data'!$B$7:$R$2843,13,0)</f>
        <v>9.7002000000000006</v>
      </c>
      <c r="M20" s="66">
        <f t="shared" si="4"/>
        <v>11</v>
      </c>
      <c r="N20" s="65">
        <f>VLOOKUP($A20,'Return Data'!$B$7:$R$2843,17,0)</f>
        <v>8.4234000000000009</v>
      </c>
      <c r="O20" s="66">
        <f t="shared" si="6"/>
        <v>4</v>
      </c>
      <c r="P20" s="65">
        <f>VLOOKUP($A20,'Return Data'!$B$7:$R$2843,14,0)</f>
        <v>8.4407999999999994</v>
      </c>
      <c r="Q20" s="66">
        <f t="shared" si="7"/>
        <v>3</v>
      </c>
      <c r="R20" s="65">
        <f>VLOOKUP($A20,'Return Data'!$B$7:$R$2843,16,0)</f>
        <v>9.1537000000000006</v>
      </c>
      <c r="S20" s="67">
        <f t="shared" si="5"/>
        <v>4</v>
      </c>
    </row>
    <row r="21" spans="1:19" x14ac:dyDescent="0.3">
      <c r="A21" s="82" t="s">
        <v>687</v>
      </c>
      <c r="B21" s="64">
        <f>VLOOKUP($A21,'Return Data'!$B$7:$R$2843,3,0)</f>
        <v>44341</v>
      </c>
      <c r="C21" s="65">
        <f>VLOOKUP($A21,'Return Data'!$B$7:$R$2843,4,0)</f>
        <v>23.641100000000002</v>
      </c>
      <c r="D21" s="65">
        <f>VLOOKUP($A21,'Return Data'!$B$7:$R$2843,9,0)</f>
        <v>7.9385000000000003</v>
      </c>
      <c r="E21" s="66">
        <f t="shared" si="0"/>
        <v>13</v>
      </c>
      <c r="F21" s="65">
        <f>VLOOKUP($A21,'Return Data'!$B$7:$R$2843,10,0)</f>
        <v>8.4017999999999997</v>
      </c>
      <c r="G21" s="66">
        <f t="shared" si="1"/>
        <v>16</v>
      </c>
      <c r="H21" s="65">
        <f>VLOOKUP($A21,'Return Data'!$B$7:$R$2843,11,0)</f>
        <v>4.6414999999999997</v>
      </c>
      <c r="I21" s="66">
        <f t="shared" si="2"/>
        <v>16</v>
      </c>
      <c r="J21" s="65">
        <f>VLOOKUP($A21,'Return Data'!$B$7:$R$2843,12,0)</f>
        <v>8.4747000000000003</v>
      </c>
      <c r="K21" s="66">
        <f t="shared" si="3"/>
        <v>13</v>
      </c>
      <c r="L21" s="65">
        <f>VLOOKUP($A21,'Return Data'!$B$7:$R$2843,13,0)</f>
        <v>10.5029</v>
      </c>
      <c r="M21" s="66">
        <f t="shared" si="4"/>
        <v>8</v>
      </c>
      <c r="N21" s="65">
        <f>VLOOKUP($A21,'Return Data'!$B$7:$R$2843,17,0)</f>
        <v>4.1322999999999999</v>
      </c>
      <c r="O21" s="66">
        <f t="shared" si="6"/>
        <v>12</v>
      </c>
      <c r="P21" s="65">
        <f>VLOOKUP($A21,'Return Data'!$B$7:$R$2843,14,0)</f>
        <v>5.0820999999999996</v>
      </c>
      <c r="Q21" s="66">
        <f t="shared" si="7"/>
        <v>10</v>
      </c>
      <c r="R21" s="65">
        <f>VLOOKUP($A21,'Return Data'!$B$7:$R$2843,16,0)</f>
        <v>7.5122</v>
      </c>
      <c r="S21" s="67">
        <f t="shared" si="5"/>
        <v>10</v>
      </c>
    </row>
    <row r="22" spans="1:19" x14ac:dyDescent="0.3">
      <c r="A22" s="82" t="s">
        <v>689</v>
      </c>
      <c r="B22" s="64">
        <f>VLOOKUP($A22,'Return Data'!$B$7:$R$2843,3,0)</f>
        <v>44341</v>
      </c>
      <c r="C22" s="65">
        <f>VLOOKUP($A22,'Return Data'!$B$7:$R$2843,4,0)</f>
        <v>26.6614</v>
      </c>
      <c r="D22" s="65">
        <f>VLOOKUP($A22,'Return Data'!$B$7:$R$2843,9,0)</f>
        <v>9.7992000000000008</v>
      </c>
      <c r="E22" s="66">
        <f t="shared" si="0"/>
        <v>11</v>
      </c>
      <c r="F22" s="65">
        <f>VLOOKUP($A22,'Return Data'!$B$7:$R$2843,10,0)</f>
        <v>8.9513999999999996</v>
      </c>
      <c r="G22" s="66">
        <f t="shared" si="1"/>
        <v>12</v>
      </c>
      <c r="H22" s="65">
        <f>VLOOKUP($A22,'Return Data'!$B$7:$R$2843,11,0)</f>
        <v>8.5144000000000002</v>
      </c>
      <c r="I22" s="66">
        <f t="shared" si="2"/>
        <v>7</v>
      </c>
      <c r="J22" s="65">
        <f>VLOOKUP($A22,'Return Data'!$B$7:$R$2843,12,0)</f>
        <v>10.455299999999999</v>
      </c>
      <c r="K22" s="66">
        <f t="shared" si="3"/>
        <v>7</v>
      </c>
      <c r="L22" s="65">
        <f>VLOOKUP($A22,'Return Data'!$B$7:$R$2843,13,0)</f>
        <v>10.6227</v>
      </c>
      <c r="M22" s="66">
        <f t="shared" si="4"/>
        <v>7</v>
      </c>
      <c r="N22" s="65">
        <f>VLOOKUP($A22,'Return Data'!$B$7:$R$2843,17,0)</f>
        <v>-9.6699999999999994E-2</v>
      </c>
      <c r="O22" s="66">
        <f t="shared" si="6"/>
        <v>14</v>
      </c>
      <c r="P22" s="65">
        <f>VLOOKUP($A22,'Return Data'!$B$7:$R$2843,14,0)</f>
        <v>1.7753000000000001</v>
      </c>
      <c r="Q22" s="66">
        <f t="shared" si="7"/>
        <v>14</v>
      </c>
      <c r="R22" s="65">
        <f>VLOOKUP($A22,'Return Data'!$B$7:$R$2843,16,0)</f>
        <v>6.6681999999999997</v>
      </c>
      <c r="S22" s="67">
        <f t="shared" si="5"/>
        <v>14</v>
      </c>
    </row>
    <row r="23" spans="1:19" x14ac:dyDescent="0.3">
      <c r="A23" s="82" t="s">
        <v>691</v>
      </c>
      <c r="B23" s="64">
        <f>VLOOKUP($A23,'Return Data'!$B$7:$R$2843,3,0)</f>
        <v>44341</v>
      </c>
      <c r="C23" s="65">
        <f>VLOOKUP($A23,'Return Data'!$B$7:$R$2843,4,0)</f>
        <v>0.12590000000000001</v>
      </c>
      <c r="D23" s="65">
        <f>VLOOKUP($A23,'Return Data'!$B$7:$R$2843,9,0)</f>
        <v>10.9763</v>
      </c>
      <c r="E23" s="66">
        <f t="shared" si="0"/>
        <v>6</v>
      </c>
      <c r="F23" s="65">
        <f>VLOOKUP($A23,'Return Data'!$B$7:$R$2843,10,0)</f>
        <v>11.3827</v>
      </c>
      <c r="G23" s="66">
        <f t="shared" si="1"/>
        <v>6</v>
      </c>
      <c r="H23" s="65">
        <f>VLOOKUP($A23,'Return Data'!$B$7:$R$2843,11,0)</f>
        <v>-41.779200000000003</v>
      </c>
      <c r="I23" s="66">
        <f t="shared" si="2"/>
        <v>20</v>
      </c>
      <c r="J23" s="65">
        <f>VLOOKUP($A23,'Return Data'!$B$7:$R$2843,12,0)</f>
        <v>-29.985600000000002</v>
      </c>
      <c r="K23" s="66">
        <f t="shared" si="3"/>
        <v>20</v>
      </c>
      <c r="L23" s="65">
        <f>VLOOKUP($A23,'Return Data'!$B$7:$R$2843,13,0)</f>
        <v>-20.400200000000002</v>
      </c>
      <c r="M23" s="66">
        <f t="shared" si="4"/>
        <v>19</v>
      </c>
      <c r="N23" s="65"/>
      <c r="O23" s="66"/>
      <c r="P23" s="65"/>
      <c r="Q23" s="66"/>
      <c r="R23" s="65">
        <f>VLOOKUP($A23,'Return Data'!$B$7:$R$2843,16,0)</f>
        <v>-14.989699999999999</v>
      </c>
      <c r="S23" s="67">
        <f t="shared" si="5"/>
        <v>18</v>
      </c>
    </row>
    <row r="24" spans="1:19" x14ac:dyDescent="0.3">
      <c r="A24" s="82" t="s">
        <v>694</v>
      </c>
      <c r="B24" s="64">
        <f>VLOOKUP($A24,'Return Data'!$B$7:$R$2843,3,0)</f>
        <v>44341</v>
      </c>
      <c r="C24" s="65">
        <f>VLOOKUP($A24,'Return Data'!$B$7:$R$2843,4,0)</f>
        <v>15.920299999999999</v>
      </c>
      <c r="D24" s="65">
        <f>VLOOKUP($A24,'Return Data'!$B$7:$R$2843,9,0)</f>
        <v>6.2023000000000001</v>
      </c>
      <c r="E24" s="66">
        <f t="shared" si="0"/>
        <v>19</v>
      </c>
      <c r="F24" s="65">
        <f>VLOOKUP($A24,'Return Data'!$B$7:$R$2843,10,0)</f>
        <v>9.2860999999999994</v>
      </c>
      <c r="G24" s="66">
        <f t="shared" si="1"/>
        <v>10</v>
      </c>
      <c r="H24" s="65">
        <f>VLOOKUP($A24,'Return Data'!$B$7:$R$2843,11,0)</f>
        <v>11.152200000000001</v>
      </c>
      <c r="I24" s="66">
        <f t="shared" si="2"/>
        <v>4</v>
      </c>
      <c r="J24" s="65">
        <f>VLOOKUP($A24,'Return Data'!$B$7:$R$2843,12,0)</f>
        <v>12.351800000000001</v>
      </c>
      <c r="K24" s="66">
        <f t="shared" si="3"/>
        <v>3</v>
      </c>
      <c r="L24" s="65">
        <f>VLOOKUP($A24,'Return Data'!$B$7:$R$2843,13,0)</f>
        <v>8.6018000000000008</v>
      </c>
      <c r="M24" s="66">
        <f t="shared" si="4"/>
        <v>13</v>
      </c>
      <c r="N24" s="65">
        <f>VLOOKUP($A24,'Return Data'!$B$7:$R$2843,17,0)</f>
        <v>2.8064</v>
      </c>
      <c r="O24" s="66">
        <f>RANK(N24,N$8:N$27,0)</f>
        <v>13</v>
      </c>
      <c r="P24" s="65">
        <f>VLOOKUP($A24,'Return Data'!$B$7:$R$2843,14,0)</f>
        <v>3.8199000000000001</v>
      </c>
      <c r="Q24" s="66">
        <f>RANK(P24,P$8:P$27,0)</f>
        <v>11</v>
      </c>
      <c r="R24" s="65">
        <f>VLOOKUP($A24,'Return Data'!$B$7:$R$2843,16,0)</f>
        <v>7.2343999999999999</v>
      </c>
      <c r="S24" s="67">
        <f t="shared" si="5"/>
        <v>11</v>
      </c>
    </row>
    <row r="25" spans="1:19" x14ac:dyDescent="0.3">
      <c r="A25" s="82" t="s">
        <v>700</v>
      </c>
      <c r="B25" s="64">
        <f>VLOOKUP($A25,'Return Data'!$B$7:$R$2843,3,0)</f>
        <v>44341</v>
      </c>
      <c r="C25" s="65">
        <f>VLOOKUP($A25,'Return Data'!$B$7:$R$2843,4,0)</f>
        <v>36.531500000000001</v>
      </c>
      <c r="D25" s="65">
        <f>VLOOKUP($A25,'Return Data'!$B$7:$R$2843,9,0)</f>
        <v>10.388</v>
      </c>
      <c r="E25" s="66">
        <f t="shared" si="0"/>
        <v>7</v>
      </c>
      <c r="F25" s="65">
        <f>VLOOKUP($A25,'Return Data'!$B$7:$R$2843,10,0)</f>
        <v>8.8302999999999994</v>
      </c>
      <c r="G25" s="66">
        <f t="shared" si="1"/>
        <v>13</v>
      </c>
      <c r="H25" s="65">
        <f>VLOOKUP($A25,'Return Data'!$B$7:$R$2843,11,0)</f>
        <v>5.6106999999999996</v>
      </c>
      <c r="I25" s="66">
        <f t="shared" si="2"/>
        <v>13</v>
      </c>
      <c r="J25" s="65">
        <f>VLOOKUP($A25,'Return Data'!$B$7:$R$2843,12,0)</f>
        <v>8.7210999999999999</v>
      </c>
      <c r="K25" s="66">
        <f t="shared" si="3"/>
        <v>11</v>
      </c>
      <c r="L25" s="65">
        <f>VLOOKUP($A25,'Return Data'!$B$7:$R$2843,13,0)</f>
        <v>9.6937999999999995</v>
      </c>
      <c r="M25" s="66">
        <f t="shared" si="4"/>
        <v>12</v>
      </c>
      <c r="N25" s="65">
        <f>VLOOKUP($A25,'Return Data'!$B$7:$R$2843,17,0)</f>
        <v>8.7055000000000007</v>
      </c>
      <c r="O25" s="66">
        <f>RANK(N25,N$8:N$27,0)</f>
        <v>3</v>
      </c>
      <c r="P25" s="65">
        <f>VLOOKUP($A25,'Return Data'!$B$7:$R$2843,14,0)</f>
        <v>8.3483999999999998</v>
      </c>
      <c r="Q25" s="66">
        <f>RANK(P25,P$8:P$27,0)</f>
        <v>5</v>
      </c>
      <c r="R25" s="65">
        <f>VLOOKUP($A25,'Return Data'!$B$7:$R$2843,16,0)</f>
        <v>9.2272999999999996</v>
      </c>
      <c r="S25" s="67">
        <f t="shared" si="5"/>
        <v>3</v>
      </c>
    </row>
    <row r="26" spans="1:19" x14ac:dyDescent="0.3">
      <c r="A26" s="82" t="s">
        <v>708</v>
      </c>
      <c r="B26" s="64">
        <f>VLOOKUP($A26,'Return Data'!$B$7:$R$2843,3,0)</f>
        <v>44341</v>
      </c>
      <c r="C26" s="65">
        <f>VLOOKUP($A26,'Return Data'!$B$7:$R$2843,4,0)</f>
        <v>0.63390000000000002</v>
      </c>
      <c r="D26" s="65">
        <f>VLOOKUP($A26,'Return Data'!$B$7:$R$2843,9,0)</f>
        <v>11.266299999999999</v>
      </c>
      <c r="E26" s="66">
        <f t="shared" si="0"/>
        <v>5</v>
      </c>
      <c r="F26" s="65">
        <f>VLOOKUP($A26,'Return Data'!$B$7:$R$2843,10,0)</f>
        <v>11.4382</v>
      </c>
      <c r="G26" s="66">
        <f t="shared" si="1"/>
        <v>5</v>
      </c>
      <c r="H26" s="65">
        <f>VLOOKUP($A26,'Return Data'!$B$7:$R$2843,11,0)</f>
        <v>-40.641399999999997</v>
      </c>
      <c r="I26" s="66">
        <f t="shared" si="2"/>
        <v>19</v>
      </c>
      <c r="J26" s="65">
        <f>VLOOKUP($A26,'Return Data'!$B$7:$R$2843,12,0)</f>
        <v>-24.637499999999999</v>
      </c>
      <c r="K26" s="66">
        <f t="shared" si="3"/>
        <v>19</v>
      </c>
      <c r="L26" s="65">
        <f>VLOOKUP($A26,'Return Data'!$B$7:$R$2843,13,0)</f>
        <v>-58.626600000000003</v>
      </c>
      <c r="M26" s="66">
        <f t="shared" si="4"/>
        <v>20</v>
      </c>
      <c r="N26" s="65"/>
      <c r="O26" s="66"/>
      <c r="P26" s="65"/>
      <c r="Q26" s="66"/>
      <c r="R26" s="65">
        <f>VLOOKUP($A26,'Return Data'!$B$7:$R$2843,16,0)</f>
        <v>-49.750100000000003</v>
      </c>
      <c r="S26" s="67">
        <f t="shared" si="5"/>
        <v>20</v>
      </c>
    </row>
    <row r="27" spans="1:19" x14ac:dyDescent="0.3">
      <c r="A27" s="82" t="s">
        <v>710</v>
      </c>
      <c r="B27" s="64">
        <f>VLOOKUP($A27,'Return Data'!$B$7:$R$2843,3,0)</f>
        <v>44341</v>
      </c>
      <c r="C27" s="65">
        <f>VLOOKUP($A27,'Return Data'!$B$7:$R$2843,4,0)</f>
        <v>12.613</v>
      </c>
      <c r="D27" s="65">
        <f>VLOOKUP($A27,'Return Data'!$B$7:$R$2843,9,0)</f>
        <v>7.3266</v>
      </c>
      <c r="E27" s="66">
        <f t="shared" si="0"/>
        <v>16</v>
      </c>
      <c r="F27" s="65">
        <f>VLOOKUP($A27,'Return Data'!$B$7:$R$2843,10,0)</f>
        <v>7.2702</v>
      </c>
      <c r="G27" s="66">
        <f t="shared" si="1"/>
        <v>18</v>
      </c>
      <c r="H27" s="65">
        <f>VLOOKUP($A27,'Return Data'!$B$7:$R$2843,11,0)</f>
        <v>5.3250999999999999</v>
      </c>
      <c r="I27" s="66">
        <f t="shared" si="2"/>
        <v>14</v>
      </c>
      <c r="J27" s="65">
        <f>VLOOKUP($A27,'Return Data'!$B$7:$R$2843,12,0)</f>
        <v>7.5727000000000002</v>
      </c>
      <c r="K27" s="66">
        <f t="shared" si="3"/>
        <v>15</v>
      </c>
      <c r="L27" s="65">
        <f>VLOOKUP($A27,'Return Data'!$B$7:$R$2843,13,0)</f>
        <v>-2.3372999999999999</v>
      </c>
      <c r="M27" s="66">
        <f t="shared" si="4"/>
        <v>18</v>
      </c>
      <c r="N27" s="65">
        <f>VLOOKUP($A27,'Return Data'!$B$7:$R$2843,17,0)</f>
        <v>-16.462800000000001</v>
      </c>
      <c r="O27" s="66">
        <f>RANK(N27,N$8:N$27,0)</f>
        <v>16</v>
      </c>
      <c r="P27" s="65">
        <f>VLOOKUP($A27,'Return Data'!$B$7:$R$2843,14,0)</f>
        <v>-9.2676999999999996</v>
      </c>
      <c r="Q27" s="66">
        <f>RANK(P27,P$8:P$27,0)</f>
        <v>16</v>
      </c>
      <c r="R27" s="65">
        <f>VLOOKUP($A27,'Return Data'!$B$7:$R$2843,16,0)</f>
        <v>2.653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9.7156450000000039</v>
      </c>
      <c r="E29" s="88"/>
      <c r="F29" s="89">
        <f>AVERAGE(F8:F27)</f>
        <v>10.667975</v>
      </c>
      <c r="G29" s="88"/>
      <c r="H29" s="89">
        <f>AVERAGE(H8:H27)</f>
        <v>3.1372349999999996</v>
      </c>
      <c r="I29" s="88"/>
      <c r="J29" s="89">
        <f>AVERAGE(J8:J27)</f>
        <v>6.0977049999999995</v>
      </c>
      <c r="K29" s="88"/>
      <c r="L29" s="89">
        <f>AVERAGE(L8:L27)</f>
        <v>4.7171600000000016</v>
      </c>
      <c r="M29" s="88"/>
      <c r="N29" s="89">
        <f>AVERAGE(N8:N27)</f>
        <v>1.5485470588235293</v>
      </c>
      <c r="O29" s="88"/>
      <c r="P29" s="89">
        <f>AVERAGE(P8:P27)</f>
        <v>2.7770470588235288</v>
      </c>
      <c r="Q29" s="88"/>
      <c r="R29" s="89">
        <f>AVERAGE(R8:R27)</f>
        <v>1.4188949999999996</v>
      </c>
      <c r="S29" s="90"/>
    </row>
    <row r="30" spans="1:19" x14ac:dyDescent="0.3">
      <c r="A30" s="87" t="s">
        <v>28</v>
      </c>
      <c r="B30" s="88"/>
      <c r="C30" s="88"/>
      <c r="D30" s="89">
        <f>MIN(D8:D27)</f>
        <v>0</v>
      </c>
      <c r="E30" s="88"/>
      <c r="F30" s="89">
        <f>MIN(F8:F27)</f>
        <v>0</v>
      </c>
      <c r="G30" s="88"/>
      <c r="H30" s="89">
        <f>MIN(H8:H27)</f>
        <v>-41.779200000000003</v>
      </c>
      <c r="I30" s="88"/>
      <c r="J30" s="89">
        <f>MIN(J8:J27)</f>
        <v>-29.985600000000002</v>
      </c>
      <c r="K30" s="88"/>
      <c r="L30" s="89">
        <f>MIN(L8:L27)</f>
        <v>-58.626600000000003</v>
      </c>
      <c r="M30" s="88"/>
      <c r="N30" s="89">
        <f>MIN(N8:N27)</f>
        <v>-41.599600000000002</v>
      </c>
      <c r="O30" s="88"/>
      <c r="P30" s="89">
        <f>MIN(P8:P27)</f>
        <v>-31.901299999999999</v>
      </c>
      <c r="Q30" s="88"/>
      <c r="R30" s="89">
        <f>MIN(R8:R27)</f>
        <v>-49.750100000000003</v>
      </c>
      <c r="S30" s="90"/>
    </row>
    <row r="31" spans="1:19" ht="15" thickBot="1" x14ac:dyDescent="0.35">
      <c r="A31" s="91" t="s">
        <v>29</v>
      </c>
      <c r="B31" s="92"/>
      <c r="C31" s="92"/>
      <c r="D31" s="93">
        <f>MAX(D8:D27)</f>
        <v>18.143599999999999</v>
      </c>
      <c r="E31" s="92"/>
      <c r="F31" s="93">
        <f>MAX(F8:F27)</f>
        <v>23.558700000000002</v>
      </c>
      <c r="G31" s="92"/>
      <c r="H31" s="93">
        <f>MAX(H8:H27)</f>
        <v>19.444600000000001</v>
      </c>
      <c r="I31" s="92"/>
      <c r="J31" s="93">
        <f>MAX(J8:J27)</f>
        <v>20.4878</v>
      </c>
      <c r="K31" s="92"/>
      <c r="L31" s="93">
        <f>MAX(L8:L27)</f>
        <v>17.259499999999999</v>
      </c>
      <c r="M31" s="92"/>
      <c r="N31" s="93">
        <f>MAX(N8:N27)</f>
        <v>10.364800000000001</v>
      </c>
      <c r="O31" s="92"/>
      <c r="P31" s="93">
        <f>MAX(P8:P27)</f>
        <v>9.6404999999999994</v>
      </c>
      <c r="Q31" s="92"/>
      <c r="R31" s="93">
        <f>MAX(R8:R27)</f>
        <v>9.82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44341</v>
      </c>
      <c r="C8" s="65">
        <f>VLOOKUP($A8,'Return Data'!$B$7:$R$2843,4,0)</f>
        <v>15.5228</v>
      </c>
      <c r="D8" s="65">
        <f>VLOOKUP($A8,'Return Data'!$B$7:$R$2843,9,0)</f>
        <v>6.2653999999999996</v>
      </c>
      <c r="E8" s="66">
        <f t="shared" ref="E8:E27" si="0">RANK(D8,D$8:D$27,0)</f>
        <v>16</v>
      </c>
      <c r="F8" s="65">
        <f>VLOOKUP($A8,'Return Data'!$B$7:$R$2843,10,0)</f>
        <v>8.9520999999999997</v>
      </c>
      <c r="G8" s="66">
        <f t="shared" ref="G8:G27" si="1">RANK(F8,F$8:F$27,0)</f>
        <v>9</v>
      </c>
      <c r="H8" s="65">
        <f>VLOOKUP($A8,'Return Data'!$B$7:$R$2843,11,0)</f>
        <v>7.6619999999999999</v>
      </c>
      <c r="I8" s="66">
        <f t="shared" ref="I8:I27" si="2">RANK(H8,H$8:H$27,0)</f>
        <v>7</v>
      </c>
      <c r="J8" s="65">
        <f>VLOOKUP($A8,'Return Data'!$B$7:$R$2843,12,0)</f>
        <v>10.0326</v>
      </c>
      <c r="K8" s="66">
        <f t="shared" ref="K8:K27" si="3">RANK(J8,J$8:J$27,0)</f>
        <v>6</v>
      </c>
      <c r="L8" s="65">
        <f>VLOOKUP($A8,'Return Data'!$B$7:$R$2843,13,0)</f>
        <v>11.3728</v>
      </c>
      <c r="M8" s="66">
        <f t="shared" ref="M8:M27" si="4">RANK(L8,L$8:L$27,0)</f>
        <v>5</v>
      </c>
      <c r="N8" s="65">
        <f>VLOOKUP($A8,'Return Data'!$B$7:$R$2843,17,0)</f>
        <v>6.4898999999999996</v>
      </c>
      <c r="O8" s="66">
        <f>RANK(N8,N$8:N$27,0)</f>
        <v>6</v>
      </c>
      <c r="P8" s="65">
        <f>VLOOKUP($A8,'Return Data'!$B$7:$R$2843,14,0)</f>
        <v>6.2702999999999998</v>
      </c>
      <c r="Q8" s="66">
        <f>RANK(P8,P$8:P$27,0)</f>
        <v>7</v>
      </c>
      <c r="R8" s="65">
        <f>VLOOKUP($A8,'Return Data'!$B$7:$R$2843,16,0)</f>
        <v>7.4500999999999999</v>
      </c>
      <c r="S8" s="67">
        <f t="shared" ref="S8:S27" si="5">RANK(R8,R$8:R$27,0)</f>
        <v>7</v>
      </c>
    </row>
    <row r="9" spans="1:19" x14ac:dyDescent="0.3">
      <c r="A9" s="82" t="s">
        <v>655</v>
      </c>
      <c r="B9" s="64">
        <f>VLOOKUP($A9,'Return Data'!$B$7:$R$2843,3,0)</f>
        <v>44341</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-16.682200000000002</v>
      </c>
      <c r="S9" s="67">
        <f t="shared" si="5"/>
        <v>19</v>
      </c>
    </row>
    <row r="10" spans="1:19" x14ac:dyDescent="0.3">
      <c r="A10" s="82" t="s">
        <v>657</v>
      </c>
      <c r="B10" s="64">
        <f>VLOOKUP($A10,'Return Data'!$B$7:$R$2843,3,0)</f>
        <v>44341</v>
      </c>
      <c r="C10" s="65">
        <f>VLOOKUP($A10,'Return Data'!$B$7:$R$2843,4,0)</f>
        <v>16.523</v>
      </c>
      <c r="D10" s="65">
        <f>VLOOKUP($A10,'Return Data'!$B$7:$R$2843,9,0)</f>
        <v>9.2698999999999998</v>
      </c>
      <c r="E10" s="66">
        <f t="shared" si="0"/>
        <v>10</v>
      </c>
      <c r="F10" s="65">
        <f>VLOOKUP($A10,'Return Data'!$B$7:$R$2843,10,0)</f>
        <v>9.2149000000000001</v>
      </c>
      <c r="G10" s="66">
        <f t="shared" si="1"/>
        <v>7</v>
      </c>
      <c r="H10" s="65">
        <f>VLOOKUP($A10,'Return Data'!$B$7:$R$2843,11,0)</f>
        <v>7.0613000000000001</v>
      </c>
      <c r="I10" s="66">
        <f t="shared" si="2"/>
        <v>8</v>
      </c>
      <c r="J10" s="65">
        <f>VLOOKUP($A10,'Return Data'!$B$7:$R$2843,12,0)</f>
        <v>8.4024999999999999</v>
      </c>
      <c r="K10" s="66">
        <f t="shared" si="3"/>
        <v>10</v>
      </c>
      <c r="L10" s="65">
        <f>VLOOKUP($A10,'Return Data'!$B$7:$R$2843,13,0)</f>
        <v>8.8582999999999998</v>
      </c>
      <c r="M10" s="66">
        <f t="shared" si="4"/>
        <v>11</v>
      </c>
      <c r="N10" s="65">
        <f>VLOOKUP($A10,'Return Data'!$B$7:$R$2843,17,0)</f>
        <v>6.1355000000000004</v>
      </c>
      <c r="O10" s="66">
        <f t="shared" ref="O10:O22" si="6">RANK(N10,N$8:N$27,0)</f>
        <v>7</v>
      </c>
      <c r="P10" s="65">
        <f>VLOOKUP($A10,'Return Data'!$B$7:$R$2843,14,0)</f>
        <v>6.6711999999999998</v>
      </c>
      <c r="Q10" s="66">
        <f t="shared" ref="Q10:Q22" si="7">RANK(P10,P$8:P$27,0)</f>
        <v>6</v>
      </c>
      <c r="R10" s="65">
        <f>VLOOKUP($A10,'Return Data'!$B$7:$R$2843,16,0)</f>
        <v>7.5881999999999996</v>
      </c>
      <c r="S10" s="67">
        <f t="shared" si="5"/>
        <v>6</v>
      </c>
    </row>
    <row r="11" spans="1:19" x14ac:dyDescent="0.3">
      <c r="A11" s="82" t="s">
        <v>658</v>
      </c>
      <c r="B11" s="64">
        <f>VLOOKUP($A11,'Return Data'!$B$7:$R$2843,3,0)</f>
        <v>44341</v>
      </c>
      <c r="C11" s="65">
        <f>VLOOKUP($A11,'Return Data'!$B$7:$R$2843,4,0)</f>
        <v>15.695499999999999</v>
      </c>
      <c r="D11" s="65">
        <f>VLOOKUP($A11,'Return Data'!$B$7:$R$2843,9,0)</f>
        <v>5.7333999999999996</v>
      </c>
      <c r="E11" s="66">
        <f t="shared" si="0"/>
        <v>18</v>
      </c>
      <c r="F11" s="65">
        <f>VLOOKUP($A11,'Return Data'!$B$7:$R$2843,10,0)</f>
        <v>22.8108</v>
      </c>
      <c r="G11" s="66">
        <f t="shared" si="1"/>
        <v>1</v>
      </c>
      <c r="H11" s="65">
        <f>VLOOKUP($A11,'Return Data'!$B$7:$R$2843,11,0)</f>
        <v>15.8911</v>
      </c>
      <c r="I11" s="66">
        <f t="shared" si="2"/>
        <v>2</v>
      </c>
      <c r="J11" s="65">
        <f>VLOOKUP($A11,'Return Data'!$B$7:$R$2843,12,0)</f>
        <v>16.215499999999999</v>
      </c>
      <c r="K11" s="66">
        <f t="shared" si="3"/>
        <v>2</v>
      </c>
      <c r="L11" s="65">
        <f>VLOOKUP($A11,'Return Data'!$B$7:$R$2843,13,0)</f>
        <v>16.419</v>
      </c>
      <c r="M11" s="66">
        <f t="shared" si="4"/>
        <v>1</v>
      </c>
      <c r="N11" s="65">
        <f>VLOOKUP($A11,'Return Data'!$B$7:$R$2843,17,0)</f>
        <v>4.8277999999999999</v>
      </c>
      <c r="O11" s="66">
        <f t="shared" si="6"/>
        <v>8</v>
      </c>
      <c r="P11" s="65">
        <f>VLOOKUP($A11,'Return Data'!$B$7:$R$2843,14,0)</f>
        <v>5.2213000000000003</v>
      </c>
      <c r="Q11" s="66">
        <f t="shared" si="7"/>
        <v>9</v>
      </c>
      <c r="R11" s="65">
        <f>VLOOKUP($A11,'Return Data'!$B$7:$R$2843,16,0)</f>
        <v>7.3693999999999997</v>
      </c>
      <c r="S11" s="67">
        <f t="shared" si="5"/>
        <v>8</v>
      </c>
    </row>
    <row r="12" spans="1:19" x14ac:dyDescent="0.3">
      <c r="A12" s="82" t="s">
        <v>663</v>
      </c>
      <c r="B12" s="64">
        <f>VLOOKUP($A12,'Return Data'!$B$7:$R$2843,3,0)</f>
        <v>44341</v>
      </c>
      <c r="C12" s="65">
        <f>VLOOKUP($A12,'Return Data'!$B$7:$R$2843,4,0)</f>
        <v>4.2038000000000002</v>
      </c>
      <c r="D12" s="65">
        <f>VLOOKUP($A12,'Return Data'!$B$7:$R$2843,9,0)</f>
        <v>17.857600000000001</v>
      </c>
      <c r="E12" s="66">
        <f t="shared" si="0"/>
        <v>1</v>
      </c>
      <c r="F12" s="65">
        <f>VLOOKUP($A12,'Return Data'!$B$7:$R$2843,10,0)</f>
        <v>22.170500000000001</v>
      </c>
      <c r="G12" s="66">
        <f t="shared" si="1"/>
        <v>2</v>
      </c>
      <c r="H12" s="65">
        <f>VLOOKUP($A12,'Return Data'!$B$7:$R$2843,11,0)</f>
        <v>12.7563</v>
      </c>
      <c r="I12" s="66">
        <f t="shared" si="2"/>
        <v>3</v>
      </c>
      <c r="J12" s="65">
        <f>VLOOKUP($A12,'Return Data'!$B$7:$R$2843,12,0)</f>
        <v>11.0495</v>
      </c>
      <c r="K12" s="66">
        <f t="shared" si="3"/>
        <v>5</v>
      </c>
      <c r="L12" s="65">
        <f>VLOOKUP($A12,'Return Data'!$B$7:$R$2843,13,0)</f>
        <v>13.9701</v>
      </c>
      <c r="M12" s="66">
        <f t="shared" si="4"/>
        <v>3</v>
      </c>
      <c r="N12" s="65">
        <f>VLOOKUP($A12,'Return Data'!$B$7:$R$2843,17,0)</f>
        <v>-41.757399999999997</v>
      </c>
      <c r="O12" s="66">
        <f t="shared" si="6"/>
        <v>17</v>
      </c>
      <c r="P12" s="65">
        <f>VLOOKUP($A12,'Return Data'!$B$7:$R$2843,14,0)</f>
        <v>-32.077399999999997</v>
      </c>
      <c r="Q12" s="66">
        <f t="shared" si="7"/>
        <v>17</v>
      </c>
      <c r="R12" s="65">
        <f>VLOOKUP($A12,'Return Data'!$B$7:$R$2843,16,0)</f>
        <v>-12.959099999999999</v>
      </c>
      <c r="S12" s="67">
        <f t="shared" si="5"/>
        <v>17</v>
      </c>
    </row>
    <row r="13" spans="1:19" x14ac:dyDescent="0.3">
      <c r="A13" s="82" t="s">
        <v>665</v>
      </c>
      <c r="B13" s="64">
        <f>VLOOKUP($A13,'Return Data'!$B$7:$R$2843,3,0)</f>
        <v>44341</v>
      </c>
      <c r="C13" s="65">
        <f>VLOOKUP($A13,'Return Data'!$B$7:$R$2843,4,0)</f>
        <v>30.497900000000001</v>
      </c>
      <c r="D13" s="65">
        <f>VLOOKUP($A13,'Return Data'!$B$7:$R$2843,9,0)</f>
        <v>5.7964000000000002</v>
      </c>
      <c r="E13" s="66">
        <f t="shared" si="0"/>
        <v>17</v>
      </c>
      <c r="F13" s="65">
        <f>VLOOKUP($A13,'Return Data'!$B$7:$R$2843,10,0)</f>
        <v>4.9305000000000003</v>
      </c>
      <c r="G13" s="66">
        <f t="shared" si="1"/>
        <v>19</v>
      </c>
      <c r="H13" s="65">
        <f>VLOOKUP($A13,'Return Data'!$B$7:$R$2843,11,0)</f>
        <v>4.1928999999999998</v>
      </c>
      <c r="I13" s="66">
        <f t="shared" si="2"/>
        <v>15</v>
      </c>
      <c r="J13" s="65">
        <f>VLOOKUP($A13,'Return Data'!$B$7:$R$2843,12,0)</f>
        <v>6.3552999999999997</v>
      </c>
      <c r="K13" s="66">
        <f t="shared" si="3"/>
        <v>16</v>
      </c>
      <c r="L13" s="65">
        <f>VLOOKUP($A13,'Return Data'!$B$7:$R$2843,13,0)</f>
        <v>6.5648999999999997</v>
      </c>
      <c r="M13" s="66">
        <f t="shared" si="4"/>
        <v>15</v>
      </c>
      <c r="N13" s="65">
        <f>VLOOKUP($A13,'Return Data'!$B$7:$R$2843,17,0)</f>
        <v>4.1016000000000004</v>
      </c>
      <c r="O13" s="66">
        <f t="shared" si="6"/>
        <v>10</v>
      </c>
      <c r="P13" s="65">
        <f>VLOOKUP($A13,'Return Data'!$B$7:$R$2843,14,0)</f>
        <v>2.2631999999999999</v>
      </c>
      <c r="Q13" s="66">
        <f t="shared" si="7"/>
        <v>12</v>
      </c>
      <c r="R13" s="65">
        <f>VLOOKUP($A13,'Return Data'!$B$7:$R$2843,16,0)</f>
        <v>6.3737000000000004</v>
      </c>
      <c r="S13" s="67">
        <f t="shared" si="5"/>
        <v>11</v>
      </c>
    </row>
    <row r="14" spans="1:19" x14ac:dyDescent="0.3">
      <c r="A14" s="82" t="s">
        <v>666</v>
      </c>
      <c r="B14" s="64">
        <f>VLOOKUP($A14,'Return Data'!$B$7:$R$2843,3,0)</f>
        <v>44341</v>
      </c>
      <c r="C14" s="65">
        <f>VLOOKUP($A14,'Return Data'!$B$7:$R$2843,4,0)</f>
        <v>21.221399999999999</v>
      </c>
      <c r="D14" s="65">
        <f>VLOOKUP($A14,'Return Data'!$B$7:$R$2843,9,0)</f>
        <v>10.0966</v>
      </c>
      <c r="E14" s="66">
        <f t="shared" si="0"/>
        <v>7</v>
      </c>
      <c r="F14" s="65">
        <f>VLOOKUP($A14,'Return Data'!$B$7:$R$2843,10,0)</f>
        <v>19.722100000000001</v>
      </c>
      <c r="G14" s="66">
        <f t="shared" si="1"/>
        <v>3</v>
      </c>
      <c r="H14" s="65">
        <f>VLOOKUP($A14,'Return Data'!$B$7:$R$2843,11,0)</f>
        <v>19.051300000000001</v>
      </c>
      <c r="I14" s="66">
        <f t="shared" si="2"/>
        <v>1</v>
      </c>
      <c r="J14" s="65">
        <f>VLOOKUP($A14,'Return Data'!$B$7:$R$2843,12,0)</f>
        <v>19.988199999999999</v>
      </c>
      <c r="K14" s="66">
        <f t="shared" si="3"/>
        <v>1</v>
      </c>
      <c r="L14" s="65">
        <f>VLOOKUP($A14,'Return Data'!$B$7:$R$2843,13,0)</f>
        <v>15.5886</v>
      </c>
      <c r="M14" s="66">
        <f t="shared" si="4"/>
        <v>2</v>
      </c>
      <c r="N14" s="65">
        <f>VLOOKUP($A14,'Return Data'!$B$7:$R$2843,17,0)</f>
        <v>4.0285000000000002</v>
      </c>
      <c r="O14" s="66">
        <f t="shared" si="6"/>
        <v>11</v>
      </c>
      <c r="P14" s="65">
        <f>VLOOKUP($A14,'Return Data'!$B$7:$R$2843,14,0)</f>
        <v>5.5262000000000002</v>
      </c>
      <c r="Q14" s="66">
        <f t="shared" si="7"/>
        <v>8</v>
      </c>
      <c r="R14" s="65">
        <f>VLOOKUP($A14,'Return Data'!$B$7:$R$2843,16,0)</f>
        <v>8.2683999999999997</v>
      </c>
      <c r="S14" s="67">
        <f t="shared" si="5"/>
        <v>3</v>
      </c>
    </row>
    <row r="15" spans="1:19" x14ac:dyDescent="0.3">
      <c r="A15" s="82" t="s">
        <v>674</v>
      </c>
      <c r="B15" s="64">
        <f>VLOOKUP($A15,'Return Data'!$B$7:$R$2843,3,0)</f>
        <v>44341</v>
      </c>
      <c r="C15" s="65">
        <f>VLOOKUP($A15,'Return Data'!$B$7:$R$2843,4,0)</f>
        <v>18.5792</v>
      </c>
      <c r="D15" s="65">
        <f>VLOOKUP($A15,'Return Data'!$B$7:$R$2843,9,0)</f>
        <v>16.2012</v>
      </c>
      <c r="E15" s="66">
        <f t="shared" si="0"/>
        <v>2</v>
      </c>
      <c r="F15" s="65">
        <f>VLOOKUP($A15,'Return Data'!$B$7:$R$2843,10,0)</f>
        <v>11.3491</v>
      </c>
      <c r="G15" s="66">
        <f t="shared" si="1"/>
        <v>6</v>
      </c>
      <c r="H15" s="65">
        <f>VLOOKUP($A15,'Return Data'!$B$7:$R$2843,11,0)</f>
        <v>8.1452000000000009</v>
      </c>
      <c r="I15" s="66">
        <f t="shared" si="2"/>
        <v>5</v>
      </c>
      <c r="J15" s="65">
        <f>VLOOKUP($A15,'Return Data'!$B$7:$R$2843,12,0)</f>
        <v>11.1309</v>
      </c>
      <c r="K15" s="66">
        <f t="shared" si="3"/>
        <v>3</v>
      </c>
      <c r="L15" s="65">
        <f>VLOOKUP($A15,'Return Data'!$B$7:$R$2843,13,0)</f>
        <v>12.3268</v>
      </c>
      <c r="M15" s="66">
        <f t="shared" si="4"/>
        <v>4</v>
      </c>
      <c r="N15" s="65">
        <f>VLOOKUP($A15,'Return Data'!$B$7:$R$2843,17,0)</f>
        <v>9.8609000000000009</v>
      </c>
      <c r="O15" s="66">
        <f t="shared" si="6"/>
        <v>1</v>
      </c>
      <c r="P15" s="65">
        <f>VLOOKUP($A15,'Return Data'!$B$7:$R$2843,14,0)</f>
        <v>9.0840999999999994</v>
      </c>
      <c r="Q15" s="66">
        <f t="shared" si="7"/>
        <v>1</v>
      </c>
      <c r="R15" s="65">
        <f>VLOOKUP($A15,'Return Data'!$B$7:$R$2843,16,0)</f>
        <v>9.0204000000000004</v>
      </c>
      <c r="S15" s="67">
        <f t="shared" si="5"/>
        <v>1</v>
      </c>
    </row>
    <row r="16" spans="1:19" x14ac:dyDescent="0.3">
      <c r="A16" s="82" t="s">
        <v>676</v>
      </c>
      <c r="B16" s="64">
        <f>VLOOKUP($A16,'Return Data'!$B$7:$R$2843,3,0)</f>
        <v>44341</v>
      </c>
      <c r="C16" s="65">
        <f>VLOOKUP($A16,'Return Data'!$B$7:$R$2843,4,0)</f>
        <v>23.921199999999999</v>
      </c>
      <c r="D16" s="65">
        <f>VLOOKUP($A16,'Return Data'!$B$7:$R$2843,9,0)</f>
        <v>10.8985</v>
      </c>
      <c r="E16" s="66">
        <f t="shared" si="0"/>
        <v>5</v>
      </c>
      <c r="F16" s="65">
        <f>VLOOKUP($A16,'Return Data'!$B$7:$R$2843,10,0)</f>
        <v>8.5835000000000008</v>
      </c>
      <c r="G16" s="66">
        <f t="shared" si="1"/>
        <v>10</v>
      </c>
      <c r="H16" s="65">
        <f>VLOOKUP($A16,'Return Data'!$B$7:$R$2843,11,0)</f>
        <v>6.1496000000000004</v>
      </c>
      <c r="I16" s="66">
        <f t="shared" si="2"/>
        <v>9</v>
      </c>
      <c r="J16" s="65">
        <f>VLOOKUP($A16,'Return Data'!$B$7:$R$2843,12,0)</f>
        <v>8.5733999999999995</v>
      </c>
      <c r="K16" s="66">
        <f t="shared" si="3"/>
        <v>9</v>
      </c>
      <c r="L16" s="65">
        <f>VLOOKUP($A16,'Return Data'!$B$7:$R$2843,13,0)</f>
        <v>9.2638999999999996</v>
      </c>
      <c r="M16" s="66">
        <f t="shared" si="4"/>
        <v>9</v>
      </c>
      <c r="N16" s="65">
        <f>VLOOKUP($A16,'Return Data'!$B$7:$R$2843,17,0)</f>
        <v>9.2318999999999996</v>
      </c>
      <c r="O16" s="66">
        <f t="shared" si="6"/>
        <v>2</v>
      </c>
      <c r="P16" s="65">
        <f>VLOOKUP($A16,'Return Data'!$B$7:$R$2843,14,0)</f>
        <v>8.6980000000000004</v>
      </c>
      <c r="Q16" s="66">
        <f t="shared" si="7"/>
        <v>2</v>
      </c>
      <c r="R16" s="65">
        <f>VLOOKUP($A16,'Return Data'!$B$7:$R$2843,16,0)</f>
        <v>8.6766000000000005</v>
      </c>
      <c r="S16" s="67">
        <f t="shared" si="5"/>
        <v>2</v>
      </c>
    </row>
    <row r="17" spans="1:19" x14ac:dyDescent="0.3">
      <c r="A17" s="82" t="s">
        <v>678</v>
      </c>
      <c r="B17" s="64">
        <f>VLOOKUP($A17,'Return Data'!$B$7:$R$2843,3,0)</f>
        <v>44341</v>
      </c>
      <c r="C17" s="65">
        <f>VLOOKUP($A17,'Return Data'!$B$7:$R$2843,4,0)</f>
        <v>13.3697</v>
      </c>
      <c r="D17" s="65">
        <f>VLOOKUP($A17,'Return Data'!$B$7:$R$2843,9,0)</f>
        <v>15.4084</v>
      </c>
      <c r="E17" s="66">
        <f t="shared" si="0"/>
        <v>3</v>
      </c>
      <c r="F17" s="65">
        <f>VLOOKUP($A17,'Return Data'!$B$7:$R$2843,10,0)</f>
        <v>6.6395</v>
      </c>
      <c r="G17" s="66">
        <f t="shared" si="1"/>
        <v>17</v>
      </c>
      <c r="H17" s="65">
        <f>VLOOKUP($A17,'Return Data'!$B$7:$R$2843,11,0)</f>
        <v>6.0688000000000004</v>
      </c>
      <c r="I17" s="66">
        <f t="shared" si="2"/>
        <v>11</v>
      </c>
      <c r="J17" s="65">
        <f>VLOOKUP($A17,'Return Data'!$B$7:$R$2843,12,0)</f>
        <v>8.9018999999999995</v>
      </c>
      <c r="K17" s="66">
        <f t="shared" si="3"/>
        <v>8</v>
      </c>
      <c r="L17" s="65">
        <f>VLOOKUP($A17,'Return Data'!$B$7:$R$2843,13,0)</f>
        <v>10.5221</v>
      </c>
      <c r="M17" s="66">
        <f t="shared" si="4"/>
        <v>6</v>
      </c>
      <c r="N17" s="65">
        <f>VLOOKUP($A17,'Return Data'!$B$7:$R$2843,17,0)</f>
        <v>-4.2565999999999997</v>
      </c>
      <c r="O17" s="66">
        <f t="shared" si="6"/>
        <v>15</v>
      </c>
      <c r="P17" s="65">
        <f>VLOOKUP($A17,'Return Data'!$B$7:$R$2843,14,0)</f>
        <v>-0.96040000000000003</v>
      </c>
      <c r="Q17" s="66">
        <f t="shared" si="7"/>
        <v>15</v>
      </c>
      <c r="R17" s="65">
        <f>VLOOKUP($A17,'Return Data'!$B$7:$R$2843,16,0)</f>
        <v>4.0968</v>
      </c>
      <c r="S17" s="67">
        <f t="shared" si="5"/>
        <v>15</v>
      </c>
    </row>
    <row r="18" spans="1:19" x14ac:dyDescent="0.3">
      <c r="A18" s="82" t="s">
        <v>681</v>
      </c>
      <c r="B18" s="64">
        <f>VLOOKUP($A18,'Return Data'!$B$7:$R$2843,3,0)</f>
        <v>44341</v>
      </c>
      <c r="C18" s="65">
        <f>VLOOKUP($A18,'Return Data'!$B$7:$R$2843,4,0)</f>
        <v>13.187799999999999</v>
      </c>
      <c r="D18" s="65">
        <f>VLOOKUP($A18,'Return Data'!$B$7:$R$2843,9,0)</f>
        <v>9.2950999999999997</v>
      </c>
      <c r="E18" s="66">
        <f t="shared" si="0"/>
        <v>9</v>
      </c>
      <c r="F18" s="65">
        <f>VLOOKUP($A18,'Return Data'!$B$7:$R$2843,10,0)</f>
        <v>7.5759999999999996</v>
      </c>
      <c r="G18" s="66">
        <f t="shared" si="1"/>
        <v>15</v>
      </c>
      <c r="H18" s="65">
        <f>VLOOKUP($A18,'Return Data'!$B$7:$R$2843,11,0)</f>
        <v>4.6780999999999997</v>
      </c>
      <c r="I18" s="66">
        <f t="shared" si="2"/>
        <v>13</v>
      </c>
      <c r="J18" s="65">
        <f>VLOOKUP($A18,'Return Data'!$B$7:$R$2843,12,0)</f>
        <v>6.9595000000000002</v>
      </c>
      <c r="K18" s="66">
        <f t="shared" si="3"/>
        <v>14</v>
      </c>
      <c r="L18" s="65">
        <f>VLOOKUP($A18,'Return Data'!$B$7:$R$2843,13,0)</f>
        <v>7.2785000000000002</v>
      </c>
      <c r="M18" s="66">
        <f t="shared" si="4"/>
        <v>14</v>
      </c>
      <c r="N18" s="65">
        <f>VLOOKUP($A18,'Return Data'!$B$7:$R$2843,17,0)</f>
        <v>7.2864000000000004</v>
      </c>
      <c r="O18" s="66">
        <f t="shared" si="6"/>
        <v>5</v>
      </c>
      <c r="P18" s="65">
        <f>VLOOKUP($A18,'Return Data'!$B$7:$R$2843,14,0)</f>
        <v>7.3564999999999996</v>
      </c>
      <c r="Q18" s="66">
        <f t="shared" si="7"/>
        <v>5</v>
      </c>
      <c r="R18" s="65">
        <f>VLOOKUP($A18,'Return Data'!$B$7:$R$2843,16,0)</f>
        <v>6.76</v>
      </c>
      <c r="S18" s="67">
        <f t="shared" si="5"/>
        <v>10</v>
      </c>
    </row>
    <row r="19" spans="1:19" x14ac:dyDescent="0.3">
      <c r="A19" s="82" t="s">
        <v>682</v>
      </c>
      <c r="B19" s="64">
        <f>VLOOKUP($A19,'Return Data'!$B$7:$R$2843,3,0)</f>
        <v>44341</v>
      </c>
      <c r="C19" s="65">
        <f>VLOOKUP($A19,'Return Data'!$B$7:$R$2843,4,0)</f>
        <v>1458.2913000000001</v>
      </c>
      <c r="D19" s="65">
        <f>VLOOKUP($A19,'Return Data'!$B$7:$R$2843,9,0)</f>
        <v>7.5688000000000004</v>
      </c>
      <c r="E19" s="66">
        <f t="shared" si="0"/>
        <v>12</v>
      </c>
      <c r="F19" s="65">
        <f>VLOOKUP($A19,'Return Data'!$B$7:$R$2843,10,0)</f>
        <v>7.3921999999999999</v>
      </c>
      <c r="G19" s="66">
        <f t="shared" si="1"/>
        <v>16</v>
      </c>
      <c r="H19" s="65">
        <f>VLOOKUP($A19,'Return Data'!$B$7:$R$2843,11,0)</f>
        <v>2.5648</v>
      </c>
      <c r="I19" s="66">
        <f t="shared" si="2"/>
        <v>17</v>
      </c>
      <c r="J19" s="65">
        <f>VLOOKUP($A19,'Return Data'!$B$7:$R$2843,12,0)</f>
        <v>4.1131000000000002</v>
      </c>
      <c r="K19" s="66">
        <f t="shared" si="3"/>
        <v>17</v>
      </c>
      <c r="L19" s="65">
        <f>VLOOKUP($A19,'Return Data'!$B$7:$R$2843,13,0)</f>
        <v>5.3771000000000004</v>
      </c>
      <c r="M19" s="66">
        <f t="shared" si="4"/>
        <v>16</v>
      </c>
      <c r="N19" s="65">
        <f>VLOOKUP($A19,'Return Data'!$B$7:$R$2843,17,0)</f>
        <v>4.3830999999999998</v>
      </c>
      <c r="O19" s="66">
        <f t="shared" si="6"/>
        <v>9</v>
      </c>
      <c r="P19" s="65">
        <f>VLOOKUP($A19,'Return Data'!$B$7:$R$2843,14,0)</f>
        <v>2.16</v>
      </c>
      <c r="Q19" s="66">
        <f t="shared" si="7"/>
        <v>13</v>
      </c>
      <c r="R19" s="65">
        <f>VLOOKUP($A19,'Return Data'!$B$7:$R$2843,16,0)</f>
        <v>5.7693000000000003</v>
      </c>
      <c r="S19" s="67">
        <f t="shared" si="5"/>
        <v>14</v>
      </c>
    </row>
    <row r="20" spans="1:19" x14ac:dyDescent="0.3">
      <c r="A20" s="82" t="s">
        <v>684</v>
      </c>
      <c r="B20" s="64">
        <f>VLOOKUP($A20,'Return Data'!$B$7:$R$2843,3,0)</f>
        <v>44341</v>
      </c>
      <c r="C20" s="65">
        <f>VLOOKUP($A20,'Return Data'!$B$7:$R$2843,4,0)</f>
        <v>23.674099999999999</v>
      </c>
      <c r="D20" s="65">
        <f>VLOOKUP($A20,'Return Data'!$B$7:$R$2843,9,0)</f>
        <v>6.8194999999999997</v>
      </c>
      <c r="E20" s="66">
        <f t="shared" si="0"/>
        <v>14</v>
      </c>
      <c r="F20" s="65">
        <f>VLOOKUP($A20,'Return Data'!$B$7:$R$2843,10,0)</f>
        <v>9.1524999999999999</v>
      </c>
      <c r="G20" s="66">
        <f t="shared" si="1"/>
        <v>8</v>
      </c>
      <c r="H20" s="65">
        <f>VLOOKUP($A20,'Return Data'!$B$7:$R$2843,11,0)</f>
        <v>6.0854999999999997</v>
      </c>
      <c r="I20" s="66">
        <f t="shared" si="2"/>
        <v>10</v>
      </c>
      <c r="J20" s="65">
        <f>VLOOKUP($A20,'Return Data'!$B$7:$R$2843,12,0)</f>
        <v>7.3642000000000003</v>
      </c>
      <c r="K20" s="66">
        <f t="shared" si="3"/>
        <v>12</v>
      </c>
      <c r="L20" s="65">
        <f>VLOOKUP($A20,'Return Data'!$B$7:$R$2843,13,0)</f>
        <v>8.5602999999999998</v>
      </c>
      <c r="M20" s="66">
        <f t="shared" si="4"/>
        <v>12</v>
      </c>
      <c r="N20" s="65">
        <f>VLOOKUP($A20,'Return Data'!$B$7:$R$2843,17,0)</f>
        <v>7.3579999999999997</v>
      </c>
      <c r="O20" s="66">
        <f t="shared" si="6"/>
        <v>4</v>
      </c>
      <c r="P20" s="65">
        <f>VLOOKUP($A20,'Return Data'!$B$7:$R$2843,14,0)</f>
        <v>7.4051999999999998</v>
      </c>
      <c r="Q20" s="66">
        <f t="shared" si="7"/>
        <v>4</v>
      </c>
      <c r="R20" s="65">
        <f>VLOOKUP($A20,'Return Data'!$B$7:$R$2843,16,0)</f>
        <v>8.1138999999999992</v>
      </c>
      <c r="S20" s="67">
        <f t="shared" si="5"/>
        <v>4</v>
      </c>
    </row>
    <row r="21" spans="1:19" x14ac:dyDescent="0.3">
      <c r="A21" s="82" t="s">
        <v>686</v>
      </c>
      <c r="B21" s="64">
        <f>VLOOKUP($A21,'Return Data'!$B$7:$R$2843,3,0)</f>
        <v>44341</v>
      </c>
      <c r="C21" s="65">
        <f>VLOOKUP($A21,'Return Data'!$B$7:$R$2843,4,0)</f>
        <v>22.536899999999999</v>
      </c>
      <c r="D21" s="65">
        <f>VLOOKUP($A21,'Return Data'!$B$7:$R$2843,9,0)</f>
        <v>7.1247999999999996</v>
      </c>
      <c r="E21" s="66">
        <f t="shared" si="0"/>
        <v>13</v>
      </c>
      <c r="F21" s="65">
        <f>VLOOKUP($A21,'Return Data'!$B$7:$R$2843,10,0)</f>
        <v>7.5860000000000003</v>
      </c>
      <c r="G21" s="66">
        <f t="shared" si="1"/>
        <v>14</v>
      </c>
      <c r="H21" s="65">
        <f>VLOOKUP($A21,'Return Data'!$B$7:$R$2843,11,0)</f>
        <v>3.8294999999999999</v>
      </c>
      <c r="I21" s="66">
        <f t="shared" si="2"/>
        <v>16</v>
      </c>
      <c r="J21" s="65">
        <f>VLOOKUP($A21,'Return Data'!$B$7:$R$2843,12,0)</f>
        <v>7.3289999999999997</v>
      </c>
      <c r="K21" s="66">
        <f t="shared" si="3"/>
        <v>13</v>
      </c>
      <c r="L21" s="65">
        <f>VLOOKUP($A21,'Return Data'!$B$7:$R$2843,13,0)</f>
        <v>9.3963999999999999</v>
      </c>
      <c r="M21" s="66">
        <f t="shared" si="4"/>
        <v>8</v>
      </c>
      <c r="N21" s="65">
        <f>VLOOKUP($A21,'Return Data'!$B$7:$R$2843,17,0)</f>
        <v>3.2401</v>
      </c>
      <c r="O21" s="66">
        <f t="shared" si="6"/>
        <v>12</v>
      </c>
      <c r="P21" s="65">
        <f>VLOOKUP($A21,'Return Data'!$B$7:$R$2843,14,0)</f>
        <v>4.2709000000000001</v>
      </c>
      <c r="Q21" s="66">
        <f t="shared" si="7"/>
        <v>10</v>
      </c>
      <c r="R21" s="65">
        <f>VLOOKUP($A21,'Return Data'!$B$7:$R$2843,16,0)</f>
        <v>7.2331000000000003</v>
      </c>
      <c r="S21" s="67">
        <f t="shared" si="5"/>
        <v>9</v>
      </c>
    </row>
    <row r="22" spans="1:19" x14ac:dyDescent="0.3">
      <c r="A22" s="82" t="s">
        <v>688</v>
      </c>
      <c r="B22" s="64">
        <f>VLOOKUP($A22,'Return Data'!$B$7:$R$2843,3,0)</f>
        <v>44341</v>
      </c>
      <c r="C22" s="65">
        <f>VLOOKUP($A22,'Return Data'!$B$7:$R$2843,4,0)</f>
        <v>24.938400000000001</v>
      </c>
      <c r="D22" s="65">
        <f>VLOOKUP($A22,'Return Data'!$B$7:$R$2843,9,0)</f>
        <v>9.1750000000000007</v>
      </c>
      <c r="E22" s="66">
        <f t="shared" si="0"/>
        <v>11</v>
      </c>
      <c r="F22" s="65">
        <f>VLOOKUP($A22,'Return Data'!$B$7:$R$2843,10,0)</f>
        <v>8.3170999999999999</v>
      </c>
      <c r="G22" s="66">
        <f t="shared" si="1"/>
        <v>11</v>
      </c>
      <c r="H22" s="65">
        <f>VLOOKUP($A22,'Return Data'!$B$7:$R$2843,11,0)</f>
        <v>7.8726000000000003</v>
      </c>
      <c r="I22" s="66">
        <f t="shared" si="2"/>
        <v>6</v>
      </c>
      <c r="J22" s="65">
        <f>VLOOKUP($A22,'Return Data'!$B$7:$R$2843,12,0)</f>
        <v>9.7925000000000004</v>
      </c>
      <c r="K22" s="66">
        <f t="shared" si="3"/>
        <v>7</v>
      </c>
      <c r="L22" s="65">
        <f>VLOOKUP($A22,'Return Data'!$B$7:$R$2843,13,0)</f>
        <v>9.9428999999999998</v>
      </c>
      <c r="M22" s="66">
        <f t="shared" si="4"/>
        <v>7</v>
      </c>
      <c r="N22" s="65">
        <f>VLOOKUP($A22,'Return Data'!$B$7:$R$2843,17,0)</f>
        <v>-0.71430000000000005</v>
      </c>
      <c r="O22" s="66">
        <f t="shared" si="6"/>
        <v>14</v>
      </c>
      <c r="P22" s="65">
        <f>VLOOKUP($A22,'Return Data'!$B$7:$R$2843,14,0)</f>
        <v>1.0922000000000001</v>
      </c>
      <c r="Q22" s="66">
        <f t="shared" si="7"/>
        <v>14</v>
      </c>
      <c r="R22" s="65">
        <f>VLOOKUP($A22,'Return Data'!$B$7:$R$2843,16,0)</f>
        <v>5.8712999999999997</v>
      </c>
      <c r="S22" s="67">
        <f t="shared" si="5"/>
        <v>13</v>
      </c>
    </row>
    <row r="23" spans="1:19" x14ac:dyDescent="0.3">
      <c r="A23" s="82" t="s">
        <v>690</v>
      </c>
      <c r="B23" s="64">
        <f>VLOOKUP($A23,'Return Data'!$B$7:$R$2843,3,0)</f>
        <v>44341</v>
      </c>
      <c r="C23" s="65">
        <f>VLOOKUP($A23,'Return Data'!$B$7:$R$2843,4,0)</f>
        <v>0.1187</v>
      </c>
      <c r="D23" s="65">
        <f>VLOOKUP($A23,'Return Data'!$B$7:$R$2843,9,0)</f>
        <v>10.6691</v>
      </c>
      <c r="E23" s="66">
        <f t="shared" si="0"/>
        <v>6</v>
      </c>
      <c r="F23" s="65">
        <f>VLOOKUP($A23,'Return Data'!$B$7:$R$2843,10,0)</f>
        <v>11.362399999999999</v>
      </c>
      <c r="G23" s="66">
        <f t="shared" si="1"/>
        <v>5</v>
      </c>
      <c r="H23" s="65">
        <f>VLOOKUP($A23,'Return Data'!$B$7:$R$2843,11,0)</f>
        <v>-41.759399999999999</v>
      </c>
      <c r="I23" s="66">
        <f t="shared" si="2"/>
        <v>20</v>
      </c>
      <c r="J23" s="65">
        <f>VLOOKUP($A23,'Return Data'!$B$7:$R$2843,12,0)</f>
        <v>-29.973199999999999</v>
      </c>
      <c r="K23" s="66">
        <f t="shared" si="3"/>
        <v>20</v>
      </c>
      <c r="L23" s="65">
        <f>VLOOKUP($A23,'Return Data'!$B$7:$R$2843,13,0)</f>
        <v>-20.3813</v>
      </c>
      <c r="M23" s="66">
        <f t="shared" si="4"/>
        <v>19</v>
      </c>
      <c r="N23" s="65"/>
      <c r="O23" s="66"/>
      <c r="P23" s="65"/>
      <c r="Q23" s="66"/>
      <c r="R23" s="65">
        <f>VLOOKUP($A23,'Return Data'!$B$7:$R$2843,16,0)</f>
        <v>-15.0113</v>
      </c>
      <c r="S23" s="67">
        <f t="shared" si="5"/>
        <v>18</v>
      </c>
    </row>
    <row r="24" spans="1:19" x14ac:dyDescent="0.3">
      <c r="A24" s="82" t="s">
        <v>695</v>
      </c>
      <c r="B24" s="64">
        <f>VLOOKUP($A24,'Return Data'!$B$7:$R$2843,3,0)</f>
        <v>44341</v>
      </c>
      <c r="C24" s="65">
        <f>VLOOKUP($A24,'Return Data'!$B$7:$R$2843,4,0)</f>
        <v>14.850199999999999</v>
      </c>
      <c r="D24" s="65">
        <f>VLOOKUP($A24,'Return Data'!$B$7:$R$2843,9,0)</f>
        <v>5.0223000000000004</v>
      </c>
      <c r="E24" s="66">
        <f t="shared" si="0"/>
        <v>19</v>
      </c>
      <c r="F24" s="65">
        <f>VLOOKUP($A24,'Return Data'!$B$7:$R$2843,10,0)</f>
        <v>8.0993999999999993</v>
      </c>
      <c r="G24" s="66">
        <f t="shared" si="1"/>
        <v>13</v>
      </c>
      <c r="H24" s="65">
        <f>VLOOKUP($A24,'Return Data'!$B$7:$R$2843,11,0)</f>
        <v>9.9369999999999994</v>
      </c>
      <c r="I24" s="66">
        <f t="shared" si="2"/>
        <v>4</v>
      </c>
      <c r="J24" s="65">
        <f>VLOOKUP($A24,'Return Data'!$B$7:$R$2843,12,0)</f>
        <v>11.110799999999999</v>
      </c>
      <c r="K24" s="66">
        <f t="shared" si="3"/>
        <v>4</v>
      </c>
      <c r="L24" s="65">
        <f>VLOOKUP($A24,'Return Data'!$B$7:$R$2843,13,0)</f>
        <v>7.2911999999999999</v>
      </c>
      <c r="M24" s="66">
        <f t="shared" si="4"/>
        <v>13</v>
      </c>
      <c r="N24" s="65">
        <f>VLOOKUP($A24,'Return Data'!$B$7:$R$2843,17,0)</f>
        <v>1.6902999999999999</v>
      </c>
      <c r="O24" s="66">
        <f>RANK(N24,N$8:N$27,0)</f>
        <v>13</v>
      </c>
      <c r="P24" s="65">
        <f>VLOOKUP($A24,'Return Data'!$B$7:$R$2843,14,0)</f>
        <v>2.7239</v>
      </c>
      <c r="Q24" s="66">
        <f>RANK(P24,P$8:P$27,0)</f>
        <v>11</v>
      </c>
      <c r="R24" s="65">
        <f>VLOOKUP($A24,'Return Data'!$B$7:$R$2843,16,0)</f>
        <v>6.1195000000000004</v>
      </c>
      <c r="S24" s="67">
        <f t="shared" si="5"/>
        <v>12</v>
      </c>
    </row>
    <row r="25" spans="1:19" x14ac:dyDescent="0.3">
      <c r="A25" s="82" t="s">
        <v>701</v>
      </c>
      <c r="B25" s="64">
        <f>VLOOKUP($A25,'Return Data'!$B$7:$R$2843,3,0)</f>
        <v>44341</v>
      </c>
      <c r="C25" s="65">
        <f>VLOOKUP($A25,'Return Data'!$B$7:$R$2843,4,0)</f>
        <v>34.7273</v>
      </c>
      <c r="D25" s="65">
        <f>VLOOKUP($A25,'Return Data'!$B$7:$R$2843,9,0)</f>
        <v>9.7490000000000006</v>
      </c>
      <c r="E25" s="66">
        <f t="shared" si="0"/>
        <v>8</v>
      </c>
      <c r="F25" s="65">
        <f>VLOOKUP($A25,'Return Data'!$B$7:$R$2843,10,0)</f>
        <v>8.1883999999999997</v>
      </c>
      <c r="G25" s="66">
        <f t="shared" si="1"/>
        <v>12</v>
      </c>
      <c r="H25" s="65">
        <f>VLOOKUP($A25,'Return Data'!$B$7:$R$2843,11,0)</f>
        <v>4.9535999999999998</v>
      </c>
      <c r="I25" s="66">
        <f t="shared" si="2"/>
        <v>12</v>
      </c>
      <c r="J25" s="65">
        <f>VLOOKUP($A25,'Return Data'!$B$7:$R$2843,12,0)</f>
        <v>8.0444999999999993</v>
      </c>
      <c r="K25" s="66">
        <f t="shared" si="3"/>
        <v>11</v>
      </c>
      <c r="L25" s="65">
        <f>VLOOKUP($A25,'Return Data'!$B$7:$R$2843,13,0)</f>
        <v>8.9997000000000007</v>
      </c>
      <c r="M25" s="66">
        <f t="shared" si="4"/>
        <v>10</v>
      </c>
      <c r="N25" s="65">
        <f>VLOOKUP($A25,'Return Data'!$B$7:$R$2843,17,0)</f>
        <v>8.0343999999999998</v>
      </c>
      <c r="O25" s="66">
        <f>RANK(N25,N$8:N$27,0)</f>
        <v>3</v>
      </c>
      <c r="P25" s="65">
        <f>VLOOKUP($A25,'Return Data'!$B$7:$R$2843,14,0)</f>
        <v>7.6334999999999997</v>
      </c>
      <c r="Q25" s="66">
        <f>RANK(P25,P$8:P$27,0)</f>
        <v>3</v>
      </c>
      <c r="R25" s="65">
        <f>VLOOKUP($A25,'Return Data'!$B$7:$R$2843,16,0)</f>
        <v>7.6569000000000003</v>
      </c>
      <c r="S25" s="67">
        <f t="shared" si="5"/>
        <v>5</v>
      </c>
    </row>
    <row r="26" spans="1:19" x14ac:dyDescent="0.3">
      <c r="A26" s="82" t="s">
        <v>709</v>
      </c>
      <c r="B26" s="64">
        <f>VLOOKUP($A26,'Return Data'!$B$7:$R$2843,3,0)</f>
        <v>44341</v>
      </c>
      <c r="C26" s="65">
        <f>VLOOKUP($A26,'Return Data'!$B$7:$R$2843,4,0)</f>
        <v>0.5776</v>
      </c>
      <c r="D26" s="65">
        <f>VLOOKUP($A26,'Return Data'!$B$7:$R$2843,9,0)</f>
        <v>11.167</v>
      </c>
      <c r="E26" s="66">
        <f t="shared" si="0"/>
        <v>4</v>
      </c>
      <c r="F26" s="65">
        <f>VLOOKUP($A26,'Return Data'!$B$7:$R$2843,10,0)</f>
        <v>11.383900000000001</v>
      </c>
      <c r="G26" s="66">
        <f t="shared" si="1"/>
        <v>4</v>
      </c>
      <c r="H26" s="65">
        <f>VLOOKUP($A26,'Return Data'!$B$7:$R$2843,11,0)</f>
        <v>-41.0655</v>
      </c>
      <c r="I26" s="66">
        <f t="shared" si="2"/>
        <v>19</v>
      </c>
      <c r="J26" s="65">
        <f>VLOOKUP($A26,'Return Data'!$B$7:$R$2843,12,0)</f>
        <v>-24.916799999999999</v>
      </c>
      <c r="K26" s="66">
        <f t="shared" si="3"/>
        <v>19</v>
      </c>
      <c r="L26" s="65">
        <f>VLOOKUP($A26,'Return Data'!$B$7:$R$2843,13,0)</f>
        <v>-59.066299999999998</v>
      </c>
      <c r="M26" s="66">
        <f t="shared" si="4"/>
        <v>20</v>
      </c>
      <c r="N26" s="65"/>
      <c r="O26" s="66"/>
      <c r="P26" s="65"/>
      <c r="Q26" s="66"/>
      <c r="R26" s="65">
        <f>VLOOKUP($A26,'Return Data'!$B$7:$R$2843,16,0)</f>
        <v>-50.180700000000002</v>
      </c>
      <c r="S26" s="67">
        <f t="shared" si="5"/>
        <v>20</v>
      </c>
    </row>
    <row r="27" spans="1:19" x14ac:dyDescent="0.3">
      <c r="A27" s="82" t="s">
        <v>711</v>
      </c>
      <c r="B27" s="64">
        <f>VLOOKUP($A27,'Return Data'!$B$7:$R$2843,3,0)</f>
        <v>44341</v>
      </c>
      <c r="C27" s="65">
        <f>VLOOKUP($A27,'Return Data'!$B$7:$R$2843,4,0)</f>
        <v>11.4977</v>
      </c>
      <c r="D27" s="65">
        <f>VLOOKUP($A27,'Return Data'!$B$7:$R$2843,9,0)</f>
        <v>6.5049999999999999</v>
      </c>
      <c r="E27" s="66">
        <f t="shared" si="0"/>
        <v>15</v>
      </c>
      <c r="F27" s="65">
        <f>VLOOKUP($A27,'Return Data'!$B$7:$R$2843,10,0)</f>
        <v>6.4416000000000002</v>
      </c>
      <c r="G27" s="66">
        <f t="shared" si="1"/>
        <v>18</v>
      </c>
      <c r="H27" s="65">
        <f>VLOOKUP($A27,'Return Data'!$B$7:$R$2843,11,0)</f>
        <v>4.484</v>
      </c>
      <c r="I27" s="66">
        <f t="shared" si="2"/>
        <v>14</v>
      </c>
      <c r="J27" s="65">
        <f>VLOOKUP($A27,'Return Data'!$B$7:$R$2843,12,0)</f>
        <v>6.6874000000000002</v>
      </c>
      <c r="K27" s="66">
        <f t="shared" si="3"/>
        <v>15</v>
      </c>
      <c r="L27" s="65">
        <f>VLOOKUP($A27,'Return Data'!$B$7:$R$2843,13,0)</f>
        <v>-3.1448999999999998</v>
      </c>
      <c r="M27" s="66">
        <f t="shared" si="4"/>
        <v>18</v>
      </c>
      <c r="N27" s="65">
        <f>VLOOKUP($A27,'Return Data'!$B$7:$R$2843,17,0)</f>
        <v>-17.174900000000001</v>
      </c>
      <c r="O27" s="66">
        <f>RANK(N27,N$8:N$27,0)</f>
        <v>16</v>
      </c>
      <c r="P27" s="65">
        <f>VLOOKUP($A27,'Return Data'!$B$7:$R$2843,14,0)</f>
        <v>-10.0976</v>
      </c>
      <c r="Q27" s="66">
        <f>RANK(P27,P$8:P$27,0)</f>
        <v>16</v>
      </c>
      <c r="R27" s="65">
        <f>VLOOKUP($A27,'Return Data'!$B$7:$R$2843,16,0)</f>
        <v>1.6519999999999999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9.0311500000000002</v>
      </c>
      <c r="E29" s="88"/>
      <c r="F29" s="89">
        <f>AVERAGE(F8:F27)</f>
        <v>9.9936250000000015</v>
      </c>
      <c r="G29" s="88"/>
      <c r="H29" s="89">
        <f>AVERAGE(H8:H27)</f>
        <v>2.4279350000000006</v>
      </c>
      <c r="I29" s="88"/>
      <c r="J29" s="89">
        <f>AVERAGE(J8:J27)</f>
        <v>5.358039999999999</v>
      </c>
      <c r="K29" s="88"/>
      <c r="L29" s="89">
        <f>AVERAGE(L8:L27)</f>
        <v>3.9570049999999979</v>
      </c>
      <c r="M29" s="88"/>
      <c r="N29" s="89">
        <f>AVERAGE(N8:N27)</f>
        <v>0.75089411764705882</v>
      </c>
      <c r="O29" s="88"/>
      <c r="P29" s="89">
        <f>AVERAGE(P8:P27)</f>
        <v>1.9553588235294119</v>
      </c>
      <c r="Q29" s="88"/>
      <c r="R29" s="89">
        <f>AVERAGE(R8:R27)</f>
        <v>0.6593150000000001</v>
      </c>
      <c r="S29" s="90"/>
    </row>
    <row r="30" spans="1:19" x14ac:dyDescent="0.3">
      <c r="A30" s="87" t="s">
        <v>28</v>
      </c>
      <c r="B30" s="88"/>
      <c r="C30" s="88"/>
      <c r="D30" s="89">
        <f>MIN(D8:D27)</f>
        <v>0</v>
      </c>
      <c r="E30" s="88"/>
      <c r="F30" s="89">
        <f>MIN(F8:F27)</f>
        <v>0</v>
      </c>
      <c r="G30" s="88"/>
      <c r="H30" s="89">
        <f>MIN(H8:H27)</f>
        <v>-41.759399999999999</v>
      </c>
      <c r="I30" s="88"/>
      <c r="J30" s="89">
        <f>MIN(J8:J27)</f>
        <v>-29.973199999999999</v>
      </c>
      <c r="K30" s="88"/>
      <c r="L30" s="89">
        <f>MIN(L8:L27)</f>
        <v>-59.066299999999998</v>
      </c>
      <c r="M30" s="88"/>
      <c r="N30" s="89">
        <f>MIN(N8:N27)</f>
        <v>-41.757399999999997</v>
      </c>
      <c r="O30" s="88"/>
      <c r="P30" s="89">
        <f>MIN(P8:P27)</f>
        <v>-32.077399999999997</v>
      </c>
      <c r="Q30" s="88"/>
      <c r="R30" s="89">
        <f>MIN(R8:R27)</f>
        <v>-50.180700000000002</v>
      </c>
      <c r="S30" s="90"/>
    </row>
    <row r="31" spans="1:19" ht="15" thickBot="1" x14ac:dyDescent="0.35">
      <c r="A31" s="91" t="s">
        <v>29</v>
      </c>
      <c r="B31" s="92"/>
      <c r="C31" s="92"/>
      <c r="D31" s="93">
        <f>MAX(D8:D27)</f>
        <v>17.857600000000001</v>
      </c>
      <c r="E31" s="92"/>
      <c r="F31" s="93">
        <f>MAX(F8:F27)</f>
        <v>22.8108</v>
      </c>
      <c r="G31" s="92"/>
      <c r="H31" s="93">
        <f>MAX(H8:H27)</f>
        <v>19.051300000000001</v>
      </c>
      <c r="I31" s="92"/>
      <c r="J31" s="93">
        <f>MAX(J8:J27)</f>
        <v>19.988199999999999</v>
      </c>
      <c r="K31" s="92"/>
      <c r="L31" s="93">
        <f>MAX(L8:L27)</f>
        <v>16.419</v>
      </c>
      <c r="M31" s="92"/>
      <c r="N31" s="93">
        <f>MAX(N8:N27)</f>
        <v>9.8609000000000009</v>
      </c>
      <c r="O31" s="92"/>
      <c r="P31" s="93">
        <f>MAX(P8:P27)</f>
        <v>9.0840999999999994</v>
      </c>
      <c r="Q31" s="92"/>
      <c r="R31" s="93">
        <f>MAX(R8:R27)</f>
        <v>9.0204000000000004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44341</v>
      </c>
      <c r="C8" s="65">
        <f>VLOOKUP($A8,'Return Data'!$B$7:$R$2843,4,0)</f>
        <v>87.903199999999998</v>
      </c>
      <c r="D8" s="65">
        <f>VLOOKUP($A8,'Return Data'!$B$7:$R$2843,9,0)</f>
        <v>9.2629000000000001</v>
      </c>
      <c r="E8" s="66">
        <f>RANK(D8,D$8:D$27,0)</f>
        <v>8</v>
      </c>
      <c r="F8" s="65">
        <f>VLOOKUP($A8,'Return Data'!$B$7:$R$2843,10,0)</f>
        <v>9.1343999999999994</v>
      </c>
      <c r="G8" s="66">
        <f>RANK(F8,F$8:F$27,0)</f>
        <v>5</v>
      </c>
      <c r="H8" s="65">
        <f>VLOOKUP($A8,'Return Data'!$B$7:$R$2843,11,0)</f>
        <v>4.2422000000000004</v>
      </c>
      <c r="I8" s="66">
        <f>RANK(H8,H$8:H$27,0)</f>
        <v>7</v>
      </c>
      <c r="J8" s="65">
        <f>VLOOKUP($A8,'Return Data'!$B$7:$R$2843,12,0)</f>
        <v>6.9202000000000004</v>
      </c>
      <c r="K8" s="66">
        <f>RANK(J8,J$8:J$27,0)</f>
        <v>6</v>
      </c>
      <c r="L8" s="65">
        <f>VLOOKUP($A8,'Return Data'!$B$7:$R$2843,13,0)</f>
        <v>8.1395</v>
      </c>
      <c r="M8" s="66">
        <f>RANK(L8,L$8:L$27,0)</f>
        <v>4</v>
      </c>
      <c r="N8" s="65">
        <f>VLOOKUP($A8,'Return Data'!$B$7:$R$2843,17,0)</f>
        <v>9.7025000000000006</v>
      </c>
      <c r="O8" s="66">
        <f>RANK(N8,N$8:N$27,0)</f>
        <v>5</v>
      </c>
      <c r="P8" s="65">
        <f>VLOOKUP($A8,'Return Data'!$B$7:$R$2843,14,0)</f>
        <v>9.6140000000000008</v>
      </c>
      <c r="Q8" s="66">
        <f>RANK(P8,P$8:P$27,0)</f>
        <v>4</v>
      </c>
      <c r="R8" s="65">
        <f>VLOOKUP($A8,'Return Data'!$B$7:$R$2843,16,0)</f>
        <v>9.0309000000000008</v>
      </c>
      <c r="S8" s="67">
        <f>RANK(R8,R$8:R$27,0)</f>
        <v>5</v>
      </c>
    </row>
    <row r="9" spans="1:19" x14ac:dyDescent="0.3">
      <c r="A9" s="82" t="s">
        <v>613</v>
      </c>
      <c r="B9" s="64">
        <f>VLOOKUP($A9,'Return Data'!$B$7:$R$2843,3,0)</f>
        <v>44341</v>
      </c>
      <c r="C9" s="65">
        <f>VLOOKUP($A9,'Return Data'!$B$7:$R$2843,4,0)</f>
        <v>13.7425</v>
      </c>
      <c r="D9" s="65">
        <f>VLOOKUP($A9,'Return Data'!$B$7:$R$2843,9,0)</f>
        <v>9.2289999999999992</v>
      </c>
      <c r="E9" s="66">
        <f t="shared" ref="E9:E27" si="0">RANK(D9,D$8:D$27,0)</f>
        <v>9</v>
      </c>
      <c r="F9" s="65">
        <f>VLOOKUP($A9,'Return Data'!$B$7:$R$2843,10,0)</f>
        <v>8.1351999999999993</v>
      </c>
      <c r="G9" s="66">
        <f t="shared" ref="G9:G27" si="1">RANK(F9,F$8:F$27,0)</f>
        <v>13</v>
      </c>
      <c r="H9" s="65">
        <f>VLOOKUP($A9,'Return Data'!$B$7:$R$2843,11,0)</f>
        <v>4.4621000000000004</v>
      </c>
      <c r="I9" s="66">
        <f t="shared" ref="I9:I27" si="2">RANK(H9,H$8:H$27,0)</f>
        <v>4</v>
      </c>
      <c r="J9" s="65">
        <f>VLOOKUP($A9,'Return Data'!$B$7:$R$2843,12,0)</f>
        <v>7.1098999999999997</v>
      </c>
      <c r="K9" s="66">
        <f t="shared" ref="K9:K27" si="3">RANK(J9,J$8:J$27,0)</f>
        <v>4</v>
      </c>
      <c r="L9" s="65">
        <f>VLOOKUP($A9,'Return Data'!$B$7:$R$2843,13,0)</f>
        <v>9.1318999999999999</v>
      </c>
      <c r="M9" s="66">
        <f t="shared" ref="M9:M27" si="4">RANK(L9,L$8:L$27,0)</f>
        <v>1</v>
      </c>
      <c r="N9" s="65">
        <f>VLOOKUP($A9,'Return Data'!$B$7:$R$2843,17,0)</f>
        <v>8.2615999999999996</v>
      </c>
      <c r="O9" s="66">
        <f t="shared" ref="O9:O27" si="5">RANK(N9,N$8:N$27,0)</f>
        <v>15</v>
      </c>
      <c r="P9" s="65">
        <f>VLOOKUP($A9,'Return Data'!$B$7:$R$2843,14,0)</f>
        <v>8.9861000000000004</v>
      </c>
      <c r="Q9" s="66">
        <f t="shared" ref="Q9:Q24" si="6">RANK(P9,P$8:P$27,0)</f>
        <v>9</v>
      </c>
      <c r="R9" s="65">
        <f>VLOOKUP($A9,'Return Data'!$B$7:$R$2843,16,0)</f>
        <v>8.5649999999999995</v>
      </c>
      <c r="S9" s="67">
        <f t="shared" ref="S9:S27" si="7">RANK(R9,R$8:R$27,0)</f>
        <v>10</v>
      </c>
    </row>
    <row r="10" spans="1:19" x14ac:dyDescent="0.3">
      <c r="A10" s="82" t="s">
        <v>616</v>
      </c>
      <c r="B10" s="64">
        <f>VLOOKUP($A10,'Return Data'!$B$7:$R$2843,3,0)</f>
        <v>44341</v>
      </c>
      <c r="C10" s="65">
        <f>VLOOKUP($A10,'Return Data'!$B$7:$R$2843,4,0)</f>
        <v>22.851500000000001</v>
      </c>
      <c r="D10" s="65">
        <f>VLOOKUP($A10,'Return Data'!$B$7:$R$2843,9,0)</f>
        <v>6.9907000000000004</v>
      </c>
      <c r="E10" s="66">
        <f t="shared" si="0"/>
        <v>17</v>
      </c>
      <c r="F10" s="65">
        <f>VLOOKUP($A10,'Return Data'!$B$7:$R$2843,10,0)</f>
        <v>6.8052999999999999</v>
      </c>
      <c r="G10" s="66">
        <f t="shared" si="1"/>
        <v>17</v>
      </c>
      <c r="H10" s="65">
        <f>VLOOKUP($A10,'Return Data'!$B$7:$R$2843,11,0)</f>
        <v>2.4843999999999999</v>
      </c>
      <c r="I10" s="66">
        <f t="shared" si="2"/>
        <v>19</v>
      </c>
      <c r="J10" s="65">
        <f>VLOOKUP($A10,'Return Data'!$B$7:$R$2843,12,0)</f>
        <v>5.2397999999999998</v>
      </c>
      <c r="K10" s="66">
        <f t="shared" si="3"/>
        <v>17</v>
      </c>
      <c r="L10" s="65">
        <f>VLOOKUP($A10,'Return Data'!$B$7:$R$2843,13,0)</f>
        <v>6.5145</v>
      </c>
      <c r="M10" s="66">
        <f t="shared" si="4"/>
        <v>16</v>
      </c>
      <c r="N10" s="65">
        <f>VLOOKUP($A10,'Return Data'!$B$7:$R$2843,17,0)</f>
        <v>4.7892999999999999</v>
      </c>
      <c r="O10" s="66">
        <f t="shared" si="5"/>
        <v>18</v>
      </c>
      <c r="P10" s="65">
        <f>VLOOKUP($A10,'Return Data'!$B$7:$R$2843,14,0)</f>
        <v>5.6776999999999997</v>
      </c>
      <c r="Q10" s="66">
        <f t="shared" si="6"/>
        <v>14</v>
      </c>
      <c r="R10" s="65">
        <f>VLOOKUP($A10,'Return Data'!$B$7:$R$2843,16,0)</f>
        <v>7.5282</v>
      </c>
      <c r="S10" s="67">
        <f t="shared" si="7"/>
        <v>17</v>
      </c>
    </row>
    <row r="11" spans="1:19" x14ac:dyDescent="0.3">
      <c r="A11" s="82" t="s">
        <v>617</v>
      </c>
      <c r="B11" s="64">
        <f>VLOOKUP($A11,'Return Data'!$B$7:$R$2843,3,0)</f>
        <v>44341</v>
      </c>
      <c r="C11" s="65">
        <f>VLOOKUP($A11,'Return Data'!$B$7:$R$2843,4,0)</f>
        <v>18.299099999999999</v>
      </c>
      <c r="D11" s="65">
        <f>VLOOKUP($A11,'Return Data'!$B$7:$R$2843,9,0)</f>
        <v>8.2180999999999997</v>
      </c>
      <c r="E11" s="66">
        <f t="shared" si="0"/>
        <v>15</v>
      </c>
      <c r="F11" s="65">
        <f>VLOOKUP($A11,'Return Data'!$B$7:$R$2843,10,0)</f>
        <v>8.5358000000000001</v>
      </c>
      <c r="G11" s="66">
        <f t="shared" si="1"/>
        <v>9</v>
      </c>
      <c r="H11" s="65">
        <f>VLOOKUP($A11,'Return Data'!$B$7:$R$2843,11,0)</f>
        <v>3.4489000000000001</v>
      </c>
      <c r="I11" s="66">
        <f t="shared" si="2"/>
        <v>13</v>
      </c>
      <c r="J11" s="65">
        <f>VLOOKUP($A11,'Return Data'!$B$7:$R$2843,12,0)</f>
        <v>6.0780000000000003</v>
      </c>
      <c r="K11" s="66">
        <f t="shared" si="3"/>
        <v>12</v>
      </c>
      <c r="L11" s="65">
        <f>VLOOKUP($A11,'Return Data'!$B$7:$R$2843,13,0)</f>
        <v>6.5686</v>
      </c>
      <c r="M11" s="66">
        <f t="shared" si="4"/>
        <v>14</v>
      </c>
      <c r="N11" s="65">
        <f>VLOOKUP($A11,'Return Data'!$B$7:$R$2843,17,0)</f>
        <v>8.7417999999999996</v>
      </c>
      <c r="O11" s="66">
        <f t="shared" si="5"/>
        <v>13</v>
      </c>
      <c r="P11" s="65">
        <f>VLOOKUP($A11,'Return Data'!$B$7:$R$2843,14,0)</f>
        <v>8.8803000000000001</v>
      </c>
      <c r="Q11" s="66">
        <f t="shared" si="6"/>
        <v>11</v>
      </c>
      <c r="R11" s="65">
        <f>VLOOKUP($A11,'Return Data'!$B$7:$R$2843,16,0)</f>
        <v>8.6316000000000006</v>
      </c>
      <c r="S11" s="67">
        <f t="shared" si="7"/>
        <v>9</v>
      </c>
    </row>
    <row r="12" spans="1:19" x14ac:dyDescent="0.3">
      <c r="A12" s="82" t="s">
        <v>619</v>
      </c>
      <c r="B12" s="64">
        <f>VLOOKUP($A12,'Return Data'!$B$7:$R$2843,3,0)</f>
        <v>44341</v>
      </c>
      <c r="C12" s="65">
        <f>VLOOKUP($A12,'Return Data'!$B$7:$R$2843,4,0)</f>
        <v>12.886200000000001</v>
      </c>
      <c r="D12" s="65">
        <f>VLOOKUP($A12,'Return Data'!$B$7:$R$2843,9,0)</f>
        <v>4.2824999999999998</v>
      </c>
      <c r="E12" s="66">
        <f t="shared" si="0"/>
        <v>18</v>
      </c>
      <c r="F12" s="65">
        <f>VLOOKUP($A12,'Return Data'!$B$7:$R$2843,10,0)</f>
        <v>4.8822000000000001</v>
      </c>
      <c r="G12" s="66">
        <f t="shared" si="1"/>
        <v>18</v>
      </c>
      <c r="H12" s="65">
        <f>VLOOKUP($A12,'Return Data'!$B$7:$R$2843,11,0)</f>
        <v>3.4361999999999999</v>
      </c>
      <c r="I12" s="66">
        <f t="shared" si="2"/>
        <v>14</v>
      </c>
      <c r="J12" s="65">
        <f>VLOOKUP($A12,'Return Data'!$B$7:$R$2843,12,0)</f>
        <v>4.8556999999999997</v>
      </c>
      <c r="K12" s="66">
        <f t="shared" si="3"/>
        <v>18</v>
      </c>
      <c r="L12" s="65">
        <f>VLOOKUP($A12,'Return Data'!$B$7:$R$2843,13,0)</f>
        <v>6.2816000000000001</v>
      </c>
      <c r="M12" s="66">
        <f t="shared" si="4"/>
        <v>18</v>
      </c>
      <c r="N12" s="65">
        <f>VLOOKUP($A12,'Return Data'!$B$7:$R$2843,17,0)</f>
        <v>8.8077000000000005</v>
      </c>
      <c r="O12" s="66">
        <f t="shared" si="5"/>
        <v>12</v>
      </c>
      <c r="P12" s="65"/>
      <c r="Q12" s="66"/>
      <c r="R12" s="65">
        <f>VLOOKUP($A12,'Return Data'!$B$7:$R$2843,16,0)</f>
        <v>9.8206000000000007</v>
      </c>
      <c r="S12" s="67">
        <f t="shared" si="7"/>
        <v>1</v>
      </c>
    </row>
    <row r="13" spans="1:19" x14ac:dyDescent="0.3">
      <c r="A13" s="82" t="s">
        <v>621</v>
      </c>
      <c r="B13" s="64">
        <f>VLOOKUP($A13,'Return Data'!$B$7:$R$2843,3,0)</f>
        <v>44336</v>
      </c>
      <c r="C13" s="65">
        <f>VLOOKUP($A13,'Return Data'!$B$7:$R$2843,4,0)</f>
        <v>13.8398</v>
      </c>
      <c r="D13" s="65">
        <f>VLOOKUP($A13,'Return Data'!$B$7:$R$2843,9,0)</f>
        <v>3.8273000000000001</v>
      </c>
      <c r="E13" s="66">
        <f t="shared" si="0"/>
        <v>19</v>
      </c>
      <c r="F13" s="65">
        <f>VLOOKUP($A13,'Return Data'!$B$7:$R$2843,10,0)</f>
        <v>3.4994000000000001</v>
      </c>
      <c r="G13" s="66">
        <f t="shared" si="1"/>
        <v>19</v>
      </c>
      <c r="H13" s="65">
        <f>VLOOKUP($A13,'Return Data'!$B$7:$R$2843,11,0)</f>
        <v>3.9321000000000002</v>
      </c>
      <c r="I13" s="66">
        <f t="shared" si="2"/>
        <v>9</v>
      </c>
      <c r="J13" s="65">
        <f>VLOOKUP($A13,'Return Data'!$B$7:$R$2843,12,0)</f>
        <v>4.4851000000000001</v>
      </c>
      <c r="K13" s="66">
        <f t="shared" si="3"/>
        <v>19</v>
      </c>
      <c r="L13" s="65">
        <f>VLOOKUP($A13,'Return Data'!$B$7:$R$2843,13,0)</f>
        <v>-0.73160000000000003</v>
      </c>
      <c r="M13" s="66">
        <f t="shared" si="4"/>
        <v>19</v>
      </c>
      <c r="N13" s="65">
        <f>VLOOKUP($A13,'Return Data'!$B$7:$R$2843,17,0)</f>
        <v>-2.5907</v>
      </c>
      <c r="O13" s="66">
        <f t="shared" si="5"/>
        <v>19</v>
      </c>
      <c r="P13" s="65">
        <f>VLOOKUP($A13,'Return Data'!$B$7:$R$2843,14,0)</f>
        <v>0.84689999999999999</v>
      </c>
      <c r="Q13" s="66">
        <f t="shared" si="6"/>
        <v>15</v>
      </c>
      <c r="R13" s="65">
        <f>VLOOKUP($A13,'Return Data'!$B$7:$R$2843,16,0)</f>
        <v>4.9980000000000002</v>
      </c>
      <c r="S13" s="67">
        <f t="shared" si="7"/>
        <v>19</v>
      </c>
    </row>
    <row r="14" spans="1:19" x14ac:dyDescent="0.3">
      <c r="A14" s="82" t="s">
        <v>624</v>
      </c>
      <c r="B14" s="64">
        <f>VLOOKUP($A14,'Return Data'!$B$7:$R$2843,3,0)</f>
        <v>44341</v>
      </c>
      <c r="C14" s="65">
        <f>VLOOKUP($A14,'Return Data'!$B$7:$R$2843,4,0)</f>
        <v>82.629599999999996</v>
      </c>
      <c r="D14" s="65">
        <f>VLOOKUP($A14,'Return Data'!$B$7:$R$2843,9,0)</f>
        <v>8.077</v>
      </c>
      <c r="E14" s="66">
        <f t="shared" si="0"/>
        <v>16</v>
      </c>
      <c r="F14" s="65">
        <f>VLOOKUP($A14,'Return Data'!$B$7:$R$2843,10,0)</f>
        <v>8.5976999999999997</v>
      </c>
      <c r="G14" s="66">
        <f t="shared" si="1"/>
        <v>8</v>
      </c>
      <c r="H14" s="65">
        <f>VLOOKUP($A14,'Return Data'!$B$7:$R$2843,11,0)</f>
        <v>4.6344000000000003</v>
      </c>
      <c r="I14" s="66">
        <f t="shared" si="2"/>
        <v>3</v>
      </c>
      <c r="J14" s="65">
        <f>VLOOKUP($A14,'Return Data'!$B$7:$R$2843,12,0)</f>
        <v>7.8003</v>
      </c>
      <c r="K14" s="66">
        <f t="shared" si="3"/>
        <v>1</v>
      </c>
      <c r="L14" s="65">
        <f>VLOOKUP($A14,'Return Data'!$B$7:$R$2843,13,0)</f>
        <v>8.7798999999999996</v>
      </c>
      <c r="M14" s="66">
        <f t="shared" si="4"/>
        <v>2</v>
      </c>
      <c r="N14" s="65">
        <f>VLOOKUP($A14,'Return Data'!$B$7:$R$2843,17,0)</f>
        <v>8.8673999999999999</v>
      </c>
      <c r="O14" s="66">
        <f t="shared" si="5"/>
        <v>11</v>
      </c>
      <c r="P14" s="65">
        <f>VLOOKUP($A14,'Return Data'!$B$7:$R$2843,14,0)</f>
        <v>9.0953999999999997</v>
      </c>
      <c r="Q14" s="66">
        <f t="shared" si="6"/>
        <v>8</v>
      </c>
      <c r="R14" s="65">
        <f>VLOOKUP($A14,'Return Data'!$B$7:$R$2843,16,0)</f>
        <v>9.3780000000000001</v>
      </c>
      <c r="S14" s="67">
        <f t="shared" si="7"/>
        <v>4</v>
      </c>
    </row>
    <row r="15" spans="1:19" x14ac:dyDescent="0.3">
      <c r="A15" s="82" t="s">
        <v>627</v>
      </c>
      <c r="B15" s="64">
        <f>VLOOKUP($A15,'Return Data'!$B$7:$R$2843,3,0)</f>
        <v>44341</v>
      </c>
      <c r="C15" s="65">
        <f>VLOOKUP($A15,'Return Data'!$B$7:$R$2843,4,0)</f>
        <v>25.544699999999999</v>
      </c>
      <c r="D15" s="65">
        <f>VLOOKUP($A15,'Return Data'!$B$7:$R$2843,9,0)</f>
        <v>11.683400000000001</v>
      </c>
      <c r="E15" s="66">
        <f t="shared" si="0"/>
        <v>2</v>
      </c>
      <c r="F15" s="65">
        <f>VLOOKUP($A15,'Return Data'!$B$7:$R$2843,10,0)</f>
        <v>9.5533000000000001</v>
      </c>
      <c r="G15" s="66">
        <f t="shared" si="1"/>
        <v>3</v>
      </c>
      <c r="H15" s="65">
        <f>VLOOKUP($A15,'Return Data'!$B$7:$R$2843,11,0)</f>
        <v>4.2784000000000004</v>
      </c>
      <c r="I15" s="66">
        <f t="shared" si="2"/>
        <v>5</v>
      </c>
      <c r="J15" s="65">
        <f>VLOOKUP($A15,'Return Data'!$B$7:$R$2843,12,0)</f>
        <v>7.0400999999999998</v>
      </c>
      <c r="K15" s="66">
        <f t="shared" si="3"/>
        <v>5</v>
      </c>
      <c r="L15" s="65">
        <f>VLOOKUP($A15,'Return Data'!$B$7:$R$2843,13,0)</f>
        <v>7.9551999999999996</v>
      </c>
      <c r="M15" s="66">
        <f t="shared" si="4"/>
        <v>6</v>
      </c>
      <c r="N15" s="65">
        <f>VLOOKUP($A15,'Return Data'!$B$7:$R$2843,17,0)</f>
        <v>9.7827999999999999</v>
      </c>
      <c r="O15" s="66">
        <f t="shared" si="5"/>
        <v>4</v>
      </c>
      <c r="P15" s="65">
        <f>VLOOKUP($A15,'Return Data'!$B$7:$R$2843,14,0)</f>
        <v>9.7215000000000007</v>
      </c>
      <c r="Q15" s="66">
        <f t="shared" si="6"/>
        <v>3</v>
      </c>
      <c r="R15" s="65">
        <f>VLOOKUP($A15,'Return Data'!$B$7:$R$2843,16,0)</f>
        <v>8.9322999999999997</v>
      </c>
      <c r="S15" s="67">
        <f t="shared" si="7"/>
        <v>6</v>
      </c>
    </row>
    <row r="16" spans="1:19" x14ac:dyDescent="0.3">
      <c r="A16" s="82" t="s">
        <v>629</v>
      </c>
      <c r="B16" s="64">
        <f>VLOOKUP($A16,'Return Data'!$B$7:$R$2843,3,0)</f>
        <v>44341</v>
      </c>
      <c r="C16" s="65">
        <f>VLOOKUP($A16,'Return Data'!$B$7:$R$2843,4,0)</f>
        <v>23.754899999999999</v>
      </c>
      <c r="D16" s="65">
        <f>VLOOKUP($A16,'Return Data'!$B$7:$R$2843,9,0)</f>
        <v>8.3287999999999993</v>
      </c>
      <c r="E16" s="66">
        <f t="shared" si="0"/>
        <v>13</v>
      </c>
      <c r="F16" s="65">
        <f>VLOOKUP($A16,'Return Data'!$B$7:$R$2843,10,0)</f>
        <v>7.2652999999999999</v>
      </c>
      <c r="G16" s="66">
        <f t="shared" si="1"/>
        <v>16</v>
      </c>
      <c r="H16" s="65">
        <f>VLOOKUP($A16,'Return Data'!$B$7:$R$2843,11,0)</f>
        <v>4.2675999999999998</v>
      </c>
      <c r="I16" s="66">
        <f t="shared" si="2"/>
        <v>6</v>
      </c>
      <c r="J16" s="65">
        <f>VLOOKUP($A16,'Return Data'!$B$7:$R$2843,12,0)</f>
        <v>6.5164999999999997</v>
      </c>
      <c r="K16" s="66">
        <f t="shared" si="3"/>
        <v>9</v>
      </c>
      <c r="L16" s="65">
        <f>VLOOKUP($A16,'Return Data'!$B$7:$R$2843,13,0)</f>
        <v>7.5739999999999998</v>
      </c>
      <c r="M16" s="66">
        <f t="shared" si="4"/>
        <v>8</v>
      </c>
      <c r="N16" s="65">
        <f>VLOOKUP($A16,'Return Data'!$B$7:$R$2843,17,0)</f>
        <v>9.2515999999999998</v>
      </c>
      <c r="O16" s="66">
        <f t="shared" si="5"/>
        <v>8</v>
      </c>
      <c r="P16" s="65">
        <f>VLOOKUP($A16,'Return Data'!$B$7:$R$2843,14,0)</f>
        <v>9.1882999999999999</v>
      </c>
      <c r="Q16" s="66">
        <f t="shared" si="6"/>
        <v>6</v>
      </c>
      <c r="R16" s="65">
        <f>VLOOKUP($A16,'Return Data'!$B$7:$R$2843,16,0)</f>
        <v>8.9055999999999997</v>
      </c>
      <c r="S16" s="67">
        <f t="shared" si="7"/>
        <v>7</v>
      </c>
    </row>
    <row r="17" spans="1:19" x14ac:dyDescent="0.3">
      <c r="A17" s="82" t="s">
        <v>630</v>
      </c>
      <c r="B17" s="64">
        <f>VLOOKUP($A17,'Return Data'!$B$7:$R$2843,3,0)</f>
        <v>44341</v>
      </c>
      <c r="C17" s="65">
        <f>VLOOKUP($A17,'Return Data'!$B$7:$R$2843,4,0)</f>
        <v>15.507199999999999</v>
      </c>
      <c r="D17" s="65">
        <f>VLOOKUP($A17,'Return Data'!$B$7:$R$2843,9,0)</f>
        <v>10.833500000000001</v>
      </c>
      <c r="E17" s="66">
        <f t="shared" si="0"/>
        <v>5</v>
      </c>
      <c r="F17" s="65">
        <f>VLOOKUP($A17,'Return Data'!$B$7:$R$2843,10,0)</f>
        <v>10.152100000000001</v>
      </c>
      <c r="G17" s="66">
        <f t="shared" si="1"/>
        <v>2</v>
      </c>
      <c r="H17" s="65">
        <f>VLOOKUP($A17,'Return Data'!$B$7:$R$2843,11,0)</f>
        <v>3.9767999999999999</v>
      </c>
      <c r="I17" s="66">
        <f t="shared" si="2"/>
        <v>8</v>
      </c>
      <c r="J17" s="65">
        <f>VLOOKUP($A17,'Return Data'!$B$7:$R$2843,12,0)</f>
        <v>6.6712999999999996</v>
      </c>
      <c r="K17" s="66">
        <f t="shared" si="3"/>
        <v>8</v>
      </c>
      <c r="L17" s="65">
        <f>VLOOKUP($A17,'Return Data'!$B$7:$R$2843,13,0)</f>
        <v>8.0462000000000007</v>
      </c>
      <c r="M17" s="66">
        <f t="shared" si="4"/>
        <v>5</v>
      </c>
      <c r="N17" s="65">
        <f>VLOOKUP($A17,'Return Data'!$B$7:$R$2843,17,0)</f>
        <v>9.1671999999999993</v>
      </c>
      <c r="O17" s="66">
        <f t="shared" si="5"/>
        <v>10</v>
      </c>
      <c r="P17" s="65">
        <f>VLOOKUP($A17,'Return Data'!$B$7:$R$2843,14,0)</f>
        <v>9.1235999999999997</v>
      </c>
      <c r="Q17" s="66">
        <f t="shared" si="6"/>
        <v>7</v>
      </c>
      <c r="R17" s="65">
        <f>VLOOKUP($A17,'Return Data'!$B$7:$R$2843,16,0)</f>
        <v>8.5130999999999997</v>
      </c>
      <c r="S17" s="67">
        <f t="shared" si="7"/>
        <v>12</v>
      </c>
    </row>
    <row r="18" spans="1:19" x14ac:dyDescent="0.3">
      <c r="A18" s="82" t="s">
        <v>633</v>
      </c>
      <c r="B18" s="64">
        <f>VLOOKUP($A18,'Return Data'!$B$7:$R$2843,3,0)</f>
        <v>44341</v>
      </c>
      <c r="C18" s="65">
        <f>VLOOKUP($A18,'Return Data'!$B$7:$R$2843,4,0)</f>
        <v>2646.3063999999999</v>
      </c>
      <c r="D18" s="65">
        <f>VLOOKUP($A18,'Return Data'!$B$7:$R$2843,9,0)</f>
        <v>8.5817999999999994</v>
      </c>
      <c r="E18" s="66">
        <f t="shared" si="0"/>
        <v>11</v>
      </c>
      <c r="F18" s="65">
        <f>VLOOKUP($A18,'Return Data'!$B$7:$R$2843,10,0)</f>
        <v>8.2989999999999995</v>
      </c>
      <c r="G18" s="66">
        <f t="shared" si="1"/>
        <v>11</v>
      </c>
      <c r="H18" s="65">
        <f>VLOOKUP($A18,'Return Data'!$B$7:$R$2843,11,0)</f>
        <v>3.5691999999999999</v>
      </c>
      <c r="I18" s="66">
        <f t="shared" si="2"/>
        <v>12</v>
      </c>
      <c r="J18" s="65">
        <f>VLOOKUP($A18,'Return Data'!$B$7:$R$2843,12,0)</f>
        <v>5.7118000000000002</v>
      </c>
      <c r="K18" s="66">
        <f t="shared" si="3"/>
        <v>16</v>
      </c>
      <c r="L18" s="65">
        <f>VLOOKUP($A18,'Return Data'!$B$7:$R$2843,13,0)</f>
        <v>7.2900999999999998</v>
      </c>
      <c r="M18" s="66">
        <f t="shared" si="4"/>
        <v>10</v>
      </c>
      <c r="N18" s="65">
        <f>VLOOKUP($A18,'Return Data'!$B$7:$R$2843,17,0)</f>
        <v>9.2754999999999992</v>
      </c>
      <c r="O18" s="66">
        <f t="shared" si="5"/>
        <v>7</v>
      </c>
      <c r="P18" s="65">
        <f>VLOOKUP($A18,'Return Data'!$B$7:$R$2843,14,0)</f>
        <v>9.4498999999999995</v>
      </c>
      <c r="Q18" s="66">
        <f t="shared" si="6"/>
        <v>5</v>
      </c>
      <c r="R18" s="65">
        <f>VLOOKUP($A18,'Return Data'!$B$7:$R$2843,16,0)</f>
        <v>8.0822000000000003</v>
      </c>
      <c r="S18" s="67">
        <f t="shared" si="7"/>
        <v>16</v>
      </c>
    </row>
    <row r="19" spans="1:19" x14ac:dyDescent="0.3">
      <c r="A19" s="82" t="s">
        <v>635</v>
      </c>
      <c r="B19" s="64">
        <f>VLOOKUP($A19,'Return Data'!$B$7:$R$2843,3,0)</f>
        <v>44341</v>
      </c>
      <c r="C19" s="65">
        <f>VLOOKUP($A19,'Return Data'!$B$7:$R$2843,4,0)</f>
        <v>3019.6106</v>
      </c>
      <c r="D19" s="65">
        <f>VLOOKUP($A19,'Return Data'!$B$7:$R$2843,9,0)</f>
        <v>9.7475000000000005</v>
      </c>
      <c r="E19" s="66">
        <f t="shared" si="0"/>
        <v>6</v>
      </c>
      <c r="F19" s="65">
        <f>VLOOKUP($A19,'Return Data'!$B$7:$R$2843,10,0)</f>
        <v>8.0397999999999996</v>
      </c>
      <c r="G19" s="66">
        <f t="shared" si="1"/>
        <v>14</v>
      </c>
      <c r="H19" s="65">
        <f>VLOOKUP($A19,'Return Data'!$B$7:$R$2843,11,0)</f>
        <v>3.7553000000000001</v>
      </c>
      <c r="I19" s="66">
        <f t="shared" si="2"/>
        <v>10</v>
      </c>
      <c r="J19" s="65">
        <f>VLOOKUP($A19,'Return Data'!$B$7:$R$2843,12,0)</f>
        <v>5.9481000000000002</v>
      </c>
      <c r="K19" s="66">
        <f t="shared" si="3"/>
        <v>13</v>
      </c>
      <c r="L19" s="65">
        <f>VLOOKUP($A19,'Return Data'!$B$7:$R$2843,13,0)</f>
        <v>7.3429000000000002</v>
      </c>
      <c r="M19" s="66">
        <f t="shared" si="4"/>
        <v>9</v>
      </c>
      <c r="N19" s="65">
        <f>VLOOKUP($A19,'Return Data'!$B$7:$R$2843,17,0)</f>
        <v>8.5512999999999995</v>
      </c>
      <c r="O19" s="66">
        <f t="shared" si="5"/>
        <v>14</v>
      </c>
      <c r="P19" s="65">
        <f>VLOOKUP($A19,'Return Data'!$B$7:$R$2843,14,0)</f>
        <v>8.8117000000000001</v>
      </c>
      <c r="Q19" s="66">
        <f t="shared" si="6"/>
        <v>12</v>
      </c>
      <c r="R19" s="65">
        <f>VLOOKUP($A19,'Return Data'!$B$7:$R$2843,16,0)</f>
        <v>8.7693999999999992</v>
      </c>
      <c r="S19" s="67">
        <f t="shared" si="7"/>
        <v>8</v>
      </c>
    </row>
    <row r="20" spans="1:19" x14ac:dyDescent="0.3">
      <c r="A20" s="82" t="s">
        <v>636</v>
      </c>
      <c r="B20" s="64">
        <f>VLOOKUP($A20,'Return Data'!$B$7:$R$2843,3,0)</f>
        <v>44341</v>
      </c>
      <c r="C20" s="65">
        <f>VLOOKUP($A20,'Return Data'!$B$7:$R$2843,4,0)</f>
        <v>60.662399999999998</v>
      </c>
      <c r="D20" s="65">
        <f>VLOOKUP($A20,'Return Data'!$B$7:$R$2843,9,0)</f>
        <v>13.9125</v>
      </c>
      <c r="E20" s="66">
        <f t="shared" si="0"/>
        <v>1</v>
      </c>
      <c r="F20" s="65">
        <f>VLOOKUP($A20,'Return Data'!$B$7:$R$2843,10,0)</f>
        <v>13.301500000000001</v>
      </c>
      <c r="G20" s="66">
        <f t="shared" si="1"/>
        <v>1</v>
      </c>
      <c r="H20" s="65">
        <f>VLOOKUP($A20,'Return Data'!$B$7:$R$2843,11,0)</f>
        <v>3.3161</v>
      </c>
      <c r="I20" s="66">
        <f t="shared" si="2"/>
        <v>16</v>
      </c>
      <c r="J20" s="65">
        <f>VLOOKUP($A20,'Return Data'!$B$7:$R$2843,12,0)</f>
        <v>6.9071999999999996</v>
      </c>
      <c r="K20" s="66">
        <f t="shared" si="3"/>
        <v>7</v>
      </c>
      <c r="L20" s="65">
        <f>VLOOKUP($A20,'Return Data'!$B$7:$R$2843,13,0)</f>
        <v>6.3975</v>
      </c>
      <c r="M20" s="66">
        <f t="shared" si="4"/>
        <v>17</v>
      </c>
      <c r="N20" s="65">
        <f>VLOOKUP($A20,'Return Data'!$B$7:$R$2843,17,0)</f>
        <v>11.2347</v>
      </c>
      <c r="O20" s="66">
        <f t="shared" si="5"/>
        <v>1</v>
      </c>
      <c r="P20" s="65">
        <f>VLOOKUP($A20,'Return Data'!$B$7:$R$2843,14,0)</f>
        <v>10.7187</v>
      </c>
      <c r="Q20" s="66">
        <f t="shared" si="6"/>
        <v>1</v>
      </c>
      <c r="R20" s="65">
        <f>VLOOKUP($A20,'Return Data'!$B$7:$R$2843,16,0)</f>
        <v>8.4568999999999992</v>
      </c>
      <c r="S20" s="67">
        <f t="shared" si="7"/>
        <v>13</v>
      </c>
    </row>
    <row r="21" spans="1:19" x14ac:dyDescent="0.3">
      <c r="A21" s="117" t="s">
        <v>1776</v>
      </c>
      <c r="B21" s="64">
        <f>VLOOKUP($A21,'Return Data'!$B$7:$R$2843,3,0)</f>
        <v>44341</v>
      </c>
      <c r="C21" s="65">
        <f>VLOOKUP($A21,'Return Data'!$B$7:$R$2843,4,0)</f>
        <v>47.509300000000003</v>
      </c>
      <c r="D21" s="65">
        <f>VLOOKUP($A21,'Return Data'!$B$7:$R$2843,9,0)</f>
        <v>9.4823000000000004</v>
      </c>
      <c r="E21" s="66">
        <f t="shared" si="0"/>
        <v>7</v>
      </c>
      <c r="F21" s="65">
        <f>VLOOKUP($A21,'Return Data'!$B$7:$R$2843,10,0)</f>
        <v>8.5108999999999995</v>
      </c>
      <c r="G21" s="66">
        <f t="shared" si="1"/>
        <v>10</v>
      </c>
      <c r="H21" s="65">
        <f>VLOOKUP($A21,'Return Data'!$B$7:$R$2843,11,0)</f>
        <v>5.0834999999999999</v>
      </c>
      <c r="I21" s="66">
        <f t="shared" si="2"/>
        <v>1</v>
      </c>
      <c r="J21" s="65">
        <f>VLOOKUP($A21,'Return Data'!$B$7:$R$2843,12,0)</f>
        <v>7.5769000000000002</v>
      </c>
      <c r="K21" s="66">
        <f t="shared" si="3"/>
        <v>2</v>
      </c>
      <c r="L21" s="65">
        <f>VLOOKUP($A21,'Return Data'!$B$7:$R$2843,13,0)</f>
        <v>8.3970000000000002</v>
      </c>
      <c r="M21" s="66">
        <f t="shared" si="4"/>
        <v>3</v>
      </c>
      <c r="N21" s="65">
        <f>VLOOKUP($A21,'Return Data'!$B$7:$R$2843,17,0)</f>
        <v>8.1636000000000006</v>
      </c>
      <c r="O21" s="66">
        <f t="shared" si="5"/>
        <v>16</v>
      </c>
      <c r="P21" s="65">
        <f>VLOOKUP($A21,'Return Data'!$B$7:$R$2843,14,0)</f>
        <v>8.4039000000000001</v>
      </c>
      <c r="Q21" s="66">
        <f t="shared" si="6"/>
        <v>13</v>
      </c>
      <c r="R21" s="65">
        <f>VLOOKUP($A21,'Return Data'!$B$7:$R$2843,16,0)</f>
        <v>8.5373000000000001</v>
      </c>
      <c r="S21" s="67">
        <f t="shared" si="7"/>
        <v>11</v>
      </c>
    </row>
    <row r="22" spans="1:19" x14ac:dyDescent="0.3">
      <c r="A22" s="82" t="s">
        <v>639</v>
      </c>
      <c r="B22" s="64">
        <f>VLOOKUP($A22,'Return Data'!$B$7:$R$2843,3,0)</f>
        <v>44341</v>
      </c>
      <c r="C22" s="65">
        <f>VLOOKUP($A22,'Return Data'!$B$7:$R$2843,4,0)</f>
        <v>37.015999999999998</v>
      </c>
      <c r="D22" s="65">
        <f>VLOOKUP($A22,'Return Data'!$B$7:$R$2843,9,0)</f>
        <v>11.082700000000001</v>
      </c>
      <c r="E22" s="66">
        <f t="shared" si="0"/>
        <v>4</v>
      </c>
      <c r="F22" s="65">
        <f>VLOOKUP($A22,'Return Data'!$B$7:$R$2843,10,0)</f>
        <v>8.9041999999999994</v>
      </c>
      <c r="G22" s="66">
        <f t="shared" si="1"/>
        <v>6</v>
      </c>
      <c r="H22" s="65">
        <f>VLOOKUP($A22,'Return Data'!$B$7:$R$2843,11,0)</f>
        <v>4.6562000000000001</v>
      </c>
      <c r="I22" s="66">
        <f t="shared" si="2"/>
        <v>2</v>
      </c>
      <c r="J22" s="65">
        <f>VLOOKUP($A22,'Return Data'!$B$7:$R$2843,12,0)</f>
        <v>7.2709000000000001</v>
      </c>
      <c r="K22" s="66">
        <f t="shared" si="3"/>
        <v>3</v>
      </c>
      <c r="L22" s="65">
        <f>VLOOKUP($A22,'Return Data'!$B$7:$R$2843,13,0)</f>
        <v>7.7553000000000001</v>
      </c>
      <c r="M22" s="66">
        <f t="shared" si="4"/>
        <v>7</v>
      </c>
      <c r="N22" s="65">
        <f>VLOOKUP($A22,'Return Data'!$B$7:$R$2843,17,0)</f>
        <v>9.3338999999999999</v>
      </c>
      <c r="O22" s="66">
        <f t="shared" si="5"/>
        <v>6</v>
      </c>
      <c r="P22" s="65">
        <f>VLOOKUP($A22,'Return Data'!$B$7:$R$2843,14,0)</f>
        <v>8.8892000000000007</v>
      </c>
      <c r="Q22" s="66">
        <f t="shared" si="6"/>
        <v>10</v>
      </c>
      <c r="R22" s="65">
        <f>VLOOKUP($A22,'Return Data'!$B$7:$R$2843,16,0)</f>
        <v>8.1809999999999992</v>
      </c>
      <c r="S22" s="67">
        <f t="shared" si="7"/>
        <v>15</v>
      </c>
    </row>
    <row r="23" spans="1:19" x14ac:dyDescent="0.3">
      <c r="A23" s="82" t="s">
        <v>640</v>
      </c>
      <c r="B23" s="64">
        <f>VLOOKUP($A23,'Return Data'!$B$7:$R$2843,3,0)</f>
        <v>44341</v>
      </c>
      <c r="C23" s="65">
        <f>VLOOKUP($A23,'Return Data'!$B$7:$R$2843,4,0)</f>
        <v>12.361599999999999</v>
      </c>
      <c r="D23" s="65">
        <f>VLOOKUP($A23,'Return Data'!$B$7:$R$2843,9,0)</f>
        <v>8.7586999999999993</v>
      </c>
      <c r="E23" s="66">
        <f t="shared" si="0"/>
        <v>10</v>
      </c>
      <c r="F23" s="65">
        <f>VLOOKUP($A23,'Return Data'!$B$7:$R$2843,10,0)</f>
        <v>7.6753</v>
      </c>
      <c r="G23" s="66">
        <f t="shared" si="1"/>
        <v>15</v>
      </c>
      <c r="H23" s="65">
        <f>VLOOKUP($A23,'Return Data'!$B$7:$R$2843,11,0)</f>
        <v>2.9914999999999998</v>
      </c>
      <c r="I23" s="66">
        <f t="shared" si="2"/>
        <v>17</v>
      </c>
      <c r="J23" s="65">
        <f>VLOOKUP($A23,'Return Data'!$B$7:$R$2843,12,0)</f>
        <v>5.8015999999999996</v>
      </c>
      <c r="K23" s="66">
        <f t="shared" si="3"/>
        <v>14</v>
      </c>
      <c r="L23" s="65">
        <f>VLOOKUP($A23,'Return Data'!$B$7:$R$2843,13,0)</f>
        <v>6.5366</v>
      </c>
      <c r="M23" s="66">
        <f t="shared" si="4"/>
        <v>15</v>
      </c>
      <c r="N23" s="65">
        <f>VLOOKUP($A23,'Return Data'!$B$7:$R$2843,17,0)</f>
        <v>9.2432999999999996</v>
      </c>
      <c r="O23" s="66">
        <f t="shared" si="5"/>
        <v>9</v>
      </c>
      <c r="P23" s="65"/>
      <c r="Q23" s="66"/>
      <c r="R23" s="65">
        <f>VLOOKUP($A23,'Return Data'!$B$7:$R$2843,16,0)</f>
        <v>9.6021000000000001</v>
      </c>
      <c r="S23" s="67">
        <f t="shared" si="7"/>
        <v>3</v>
      </c>
    </row>
    <row r="24" spans="1:19" x14ac:dyDescent="0.3">
      <c r="A24" s="82" t="s">
        <v>643</v>
      </c>
      <c r="B24" s="64">
        <f>VLOOKUP($A24,'Return Data'!$B$7:$R$2843,3,0)</f>
        <v>44341</v>
      </c>
      <c r="C24" s="65">
        <f>VLOOKUP($A24,'Return Data'!$B$7:$R$2843,4,0)</f>
        <v>32.4069</v>
      </c>
      <c r="D24" s="65">
        <f>VLOOKUP($A24,'Return Data'!$B$7:$R$2843,9,0)</f>
        <v>8.2495999999999992</v>
      </c>
      <c r="E24" s="66">
        <f t="shared" si="0"/>
        <v>14</v>
      </c>
      <c r="F24" s="65">
        <f>VLOOKUP($A24,'Return Data'!$B$7:$R$2843,10,0)</f>
        <v>8.7490000000000006</v>
      </c>
      <c r="G24" s="66">
        <f t="shared" si="1"/>
        <v>7</v>
      </c>
      <c r="H24" s="65">
        <f>VLOOKUP($A24,'Return Data'!$B$7:$R$2843,11,0)</f>
        <v>3.7130000000000001</v>
      </c>
      <c r="I24" s="66">
        <f t="shared" si="2"/>
        <v>11</v>
      </c>
      <c r="J24" s="65">
        <f>VLOOKUP($A24,'Return Data'!$B$7:$R$2843,12,0)</f>
        <v>6.1626000000000003</v>
      </c>
      <c r="K24" s="66">
        <f t="shared" si="3"/>
        <v>11</v>
      </c>
      <c r="L24" s="65">
        <f>VLOOKUP($A24,'Return Data'!$B$7:$R$2843,13,0)</f>
        <v>7.2167000000000003</v>
      </c>
      <c r="M24" s="66">
        <f t="shared" si="4"/>
        <v>12</v>
      </c>
      <c r="N24" s="65">
        <f>VLOOKUP($A24,'Return Data'!$B$7:$R$2843,17,0)</f>
        <v>9.8506999999999998</v>
      </c>
      <c r="O24" s="66">
        <f t="shared" si="5"/>
        <v>3</v>
      </c>
      <c r="P24" s="65">
        <f>VLOOKUP($A24,'Return Data'!$B$7:$R$2843,14,0)</f>
        <v>9.8628</v>
      </c>
      <c r="Q24" s="66">
        <f t="shared" si="6"/>
        <v>2</v>
      </c>
      <c r="R24" s="65">
        <f>VLOOKUP($A24,'Return Data'!$B$7:$R$2843,16,0)</f>
        <v>8.3495000000000008</v>
      </c>
      <c r="S24" s="67">
        <f t="shared" si="7"/>
        <v>14</v>
      </c>
    </row>
    <row r="25" spans="1:19" x14ac:dyDescent="0.3">
      <c r="A25" s="82" t="s">
        <v>644</v>
      </c>
      <c r="B25" s="64">
        <f>VLOOKUP($A25,'Return Data'!$B$7:$R$2843,3,0)</f>
        <v>44341</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-0.43719999999999998</v>
      </c>
      <c r="K25" s="66">
        <f t="shared" si="3"/>
        <v>20</v>
      </c>
      <c r="L25" s="65">
        <f>VLOOKUP($A25,'Return Data'!$B$7:$R$2843,13,0)</f>
        <v>-15.0312</v>
      </c>
      <c r="M25" s="66">
        <f t="shared" si="4"/>
        <v>20</v>
      </c>
      <c r="N25" s="65"/>
      <c r="O25" s="66"/>
      <c r="P25" s="65"/>
      <c r="Q25" s="66"/>
      <c r="R25" s="65">
        <f>VLOOKUP($A25,'Return Data'!$B$7:$R$2843,16,0)</f>
        <v>-11.2666</v>
      </c>
      <c r="S25" s="67">
        <f t="shared" si="7"/>
        <v>20</v>
      </c>
    </row>
    <row r="26" spans="1:19" x14ac:dyDescent="0.3">
      <c r="A26" s="82" t="s">
        <v>646</v>
      </c>
      <c r="B26" s="64">
        <f>VLOOKUP($A26,'Return Data'!$B$7:$R$2843,3,0)</f>
        <v>44341</v>
      </c>
      <c r="C26" s="65">
        <f>VLOOKUP($A26,'Return Data'!$B$7:$R$2843,4,0)</f>
        <v>12.2906</v>
      </c>
      <c r="D26" s="65">
        <f>VLOOKUP($A26,'Return Data'!$B$7:$R$2843,9,0)</f>
        <v>11.180099999999999</v>
      </c>
      <c r="E26" s="66">
        <f t="shared" si="0"/>
        <v>3</v>
      </c>
      <c r="F26" s="65">
        <f>VLOOKUP($A26,'Return Data'!$B$7:$R$2843,10,0)</f>
        <v>9.3024000000000004</v>
      </c>
      <c r="G26" s="66">
        <f t="shared" si="1"/>
        <v>4</v>
      </c>
      <c r="H26" s="65">
        <f>VLOOKUP($A26,'Return Data'!$B$7:$R$2843,11,0)</f>
        <v>2.9516</v>
      </c>
      <c r="I26" s="66">
        <f t="shared" si="2"/>
        <v>18</v>
      </c>
      <c r="J26" s="65">
        <f>VLOOKUP($A26,'Return Data'!$B$7:$R$2843,12,0)</f>
        <v>5.7644000000000002</v>
      </c>
      <c r="K26" s="66">
        <f t="shared" si="3"/>
        <v>15</v>
      </c>
      <c r="L26" s="65">
        <f>VLOOKUP($A26,'Return Data'!$B$7:$R$2843,13,0)</f>
        <v>7.173</v>
      </c>
      <c r="M26" s="66">
        <f t="shared" si="4"/>
        <v>13</v>
      </c>
      <c r="N26" s="65">
        <f>VLOOKUP($A26,'Return Data'!$B$7:$R$2843,17,0)</f>
        <v>6.8710000000000004</v>
      </c>
      <c r="O26" s="66">
        <f t="shared" si="5"/>
        <v>17</v>
      </c>
      <c r="P26" s="65"/>
      <c r="Q26" s="66"/>
      <c r="R26" s="65">
        <f>VLOOKUP($A26,'Return Data'!$B$7:$R$2843,16,0)</f>
        <v>7.1101000000000001</v>
      </c>
      <c r="S26" s="67">
        <f t="shared" si="7"/>
        <v>18</v>
      </c>
    </row>
    <row r="27" spans="1:19" x14ac:dyDescent="0.3">
      <c r="A27" s="82" t="s">
        <v>648</v>
      </c>
      <c r="B27" s="64">
        <f>VLOOKUP($A27,'Return Data'!$B$7:$R$2843,3,0)</f>
        <v>44341</v>
      </c>
      <c r="C27" s="65">
        <f>VLOOKUP($A27,'Return Data'!$B$7:$R$2843,4,0)</f>
        <v>12.957000000000001</v>
      </c>
      <c r="D27" s="65">
        <f>VLOOKUP($A27,'Return Data'!$B$7:$R$2843,9,0)</f>
        <v>8.3889999999999993</v>
      </c>
      <c r="E27" s="66">
        <f t="shared" si="0"/>
        <v>12</v>
      </c>
      <c r="F27" s="65">
        <f>VLOOKUP($A27,'Return Data'!$B$7:$R$2843,10,0)</f>
        <v>8.1837999999999997</v>
      </c>
      <c r="G27" s="66">
        <f t="shared" si="1"/>
        <v>12</v>
      </c>
      <c r="H27" s="65">
        <f>VLOOKUP($A27,'Return Data'!$B$7:$R$2843,11,0)</f>
        <v>3.3382999999999998</v>
      </c>
      <c r="I27" s="66">
        <f t="shared" si="2"/>
        <v>15</v>
      </c>
      <c r="J27" s="65">
        <f>VLOOKUP($A27,'Return Data'!$B$7:$R$2843,12,0)</f>
        <v>6.4363000000000001</v>
      </c>
      <c r="K27" s="66">
        <f t="shared" si="3"/>
        <v>10</v>
      </c>
      <c r="L27" s="65">
        <f>VLOOKUP($A27,'Return Data'!$B$7:$R$2843,13,0)</f>
        <v>7.2385999999999999</v>
      </c>
      <c r="M27" s="66">
        <f t="shared" si="4"/>
        <v>11</v>
      </c>
      <c r="N27" s="65">
        <f>VLOOKUP($A27,'Return Data'!$B$7:$R$2843,17,0)</f>
        <v>9.9487000000000005</v>
      </c>
      <c r="O27" s="66">
        <f t="shared" si="5"/>
        <v>2</v>
      </c>
      <c r="P27" s="65"/>
      <c r="Q27" s="66"/>
      <c r="R27" s="65">
        <f>VLOOKUP($A27,'Return Data'!$B$7:$R$2843,16,0)</f>
        <v>9.7033000000000005</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8.5058699999999998</v>
      </c>
      <c r="E29" s="88"/>
      <c r="F29" s="89">
        <f>AVERAGE(F8:F27)</f>
        <v>7.8763300000000003</v>
      </c>
      <c r="G29" s="88"/>
      <c r="H29" s="89">
        <f>AVERAGE(H8:H27)</f>
        <v>3.6268900000000004</v>
      </c>
      <c r="I29" s="88"/>
      <c r="J29" s="89">
        <f>AVERAGE(J8:J27)</f>
        <v>5.9929749999999995</v>
      </c>
      <c r="K29" s="88"/>
      <c r="L29" s="89">
        <f>AVERAGE(L8:L27)</f>
        <v>5.9288150000000002</v>
      </c>
      <c r="M29" s="88"/>
      <c r="N29" s="89">
        <f>AVERAGE(N8:N27)</f>
        <v>8.2765210526315798</v>
      </c>
      <c r="O29" s="88"/>
      <c r="P29" s="89">
        <f>AVERAGE(P8:P27)</f>
        <v>8.4846666666666675</v>
      </c>
      <c r="Q29" s="88"/>
      <c r="R29" s="89">
        <f>AVERAGE(R8:R27)</f>
        <v>7.4914249999999996</v>
      </c>
      <c r="S29" s="90"/>
    </row>
    <row r="30" spans="1:19" x14ac:dyDescent="0.3">
      <c r="A30" s="87" t="s">
        <v>28</v>
      </c>
      <c r="B30" s="88"/>
      <c r="C30" s="88"/>
      <c r="D30" s="89">
        <f>MIN(D8:D27)</f>
        <v>0</v>
      </c>
      <c r="E30" s="88"/>
      <c r="F30" s="89">
        <f>MIN(F8:F27)</f>
        <v>0</v>
      </c>
      <c r="G30" s="88"/>
      <c r="H30" s="89">
        <f>MIN(H8:H27)</f>
        <v>0</v>
      </c>
      <c r="I30" s="88"/>
      <c r="J30" s="89">
        <f>MIN(J8:J27)</f>
        <v>-0.43719999999999998</v>
      </c>
      <c r="K30" s="88"/>
      <c r="L30" s="89">
        <f>MIN(L8:L27)</f>
        <v>-15.0312</v>
      </c>
      <c r="M30" s="88"/>
      <c r="N30" s="89">
        <f>MIN(N8:N27)</f>
        <v>-2.5907</v>
      </c>
      <c r="O30" s="88"/>
      <c r="P30" s="89">
        <f>MIN(P8:P27)</f>
        <v>0.84689999999999999</v>
      </c>
      <c r="Q30" s="88"/>
      <c r="R30" s="89">
        <f>MIN(R8:R27)</f>
        <v>-11.2666</v>
      </c>
      <c r="S30" s="90"/>
    </row>
    <row r="31" spans="1:19" ht="15" thickBot="1" x14ac:dyDescent="0.35">
      <c r="A31" s="91" t="s">
        <v>29</v>
      </c>
      <c r="B31" s="92"/>
      <c r="C31" s="92"/>
      <c r="D31" s="93">
        <f>MAX(D8:D27)</f>
        <v>13.9125</v>
      </c>
      <c r="E31" s="92"/>
      <c r="F31" s="93">
        <f>MAX(F8:F27)</f>
        <v>13.301500000000001</v>
      </c>
      <c r="G31" s="92"/>
      <c r="H31" s="93">
        <f>MAX(H8:H27)</f>
        <v>5.0834999999999999</v>
      </c>
      <c r="I31" s="92"/>
      <c r="J31" s="93">
        <f>MAX(J8:J27)</f>
        <v>7.8003</v>
      </c>
      <c r="K31" s="92"/>
      <c r="L31" s="93">
        <f>MAX(L8:L27)</f>
        <v>9.1318999999999999</v>
      </c>
      <c r="M31" s="92"/>
      <c r="N31" s="93">
        <f>MAX(N8:N27)</f>
        <v>11.2347</v>
      </c>
      <c r="O31" s="92"/>
      <c r="P31" s="93">
        <f>MAX(P8:P27)</f>
        <v>10.7187</v>
      </c>
      <c r="Q31" s="92"/>
      <c r="R31" s="93">
        <f>MAX(R8:R27)</f>
        <v>9.8206000000000007</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44341</v>
      </c>
      <c r="C8" s="65">
        <f>VLOOKUP($A8,'Return Data'!$B$7:$R$2843,4,0)</f>
        <v>87.042299999999997</v>
      </c>
      <c r="D8" s="65">
        <f>VLOOKUP($A8,'Return Data'!$B$7:$R$2843,9,0)</f>
        <v>9.0942000000000007</v>
      </c>
      <c r="E8" s="66">
        <f>RANK(D8,D$8:D$27,0)</f>
        <v>7</v>
      </c>
      <c r="F8" s="65">
        <f>VLOOKUP($A8,'Return Data'!$B$7:$R$2843,10,0)</f>
        <v>8.9682999999999993</v>
      </c>
      <c r="G8" s="66">
        <f>RANK(F8,F$8:F$27,0)</f>
        <v>5</v>
      </c>
      <c r="H8" s="65">
        <f>VLOOKUP($A8,'Return Data'!$B$7:$R$2843,11,0)</f>
        <v>4.0823</v>
      </c>
      <c r="I8" s="66">
        <f>RANK(H8,H$8:H$27,0)</f>
        <v>2</v>
      </c>
      <c r="J8" s="65">
        <f>VLOOKUP($A8,'Return Data'!$B$7:$R$2843,12,0)</f>
        <v>6.7579000000000002</v>
      </c>
      <c r="K8" s="66">
        <f>RANK(J8,J$8:J$27,0)</f>
        <v>3</v>
      </c>
      <c r="L8" s="65">
        <f>VLOOKUP($A8,'Return Data'!$B$7:$R$2843,13,0)</f>
        <v>7.9687000000000001</v>
      </c>
      <c r="M8" s="66">
        <f>RANK(L8,L$8:L$27,0)</f>
        <v>3</v>
      </c>
      <c r="N8" s="65">
        <f>VLOOKUP($A8,'Return Data'!$B$7:$R$2843,17,0)</f>
        <v>9.5442999999999998</v>
      </c>
      <c r="O8" s="66">
        <f>RANK(N8,N$8:N$27,0)</f>
        <v>4</v>
      </c>
      <c r="P8" s="65">
        <f>VLOOKUP($A8,'Return Data'!$B$7:$R$2843,14,0)</f>
        <v>9.4661000000000008</v>
      </c>
      <c r="Q8" s="66">
        <f>RANK(P8,P$8:P$27,0)</f>
        <v>4</v>
      </c>
      <c r="R8" s="65">
        <f>VLOOKUP($A8,'Return Data'!$B$7:$R$2843,16,0)</f>
        <v>9.3355999999999995</v>
      </c>
      <c r="S8" s="67">
        <f>RANK(R8,R$8:R$27,0)</f>
        <v>3</v>
      </c>
    </row>
    <row r="9" spans="1:19" x14ac:dyDescent="0.3">
      <c r="A9" s="82" t="s">
        <v>614</v>
      </c>
      <c r="B9" s="64">
        <f>VLOOKUP($A9,'Return Data'!$B$7:$R$2843,3,0)</f>
        <v>44341</v>
      </c>
      <c r="C9" s="65">
        <f>VLOOKUP($A9,'Return Data'!$B$7:$R$2843,4,0)</f>
        <v>13.332700000000001</v>
      </c>
      <c r="D9" s="65">
        <f>VLOOKUP($A9,'Return Data'!$B$7:$R$2843,9,0)</f>
        <v>8.5503</v>
      </c>
      <c r="E9" s="66">
        <f t="shared" ref="E9:E27" si="0">RANK(D9,D$8:D$27,0)</f>
        <v>9</v>
      </c>
      <c r="F9" s="65">
        <f>VLOOKUP($A9,'Return Data'!$B$7:$R$2843,10,0)</f>
        <v>7.4348000000000001</v>
      </c>
      <c r="G9" s="66">
        <f t="shared" ref="G9:G27" si="1">RANK(F9,F$8:F$27,0)</f>
        <v>14</v>
      </c>
      <c r="H9" s="65">
        <f>VLOOKUP($A9,'Return Data'!$B$7:$R$2843,11,0)</f>
        <v>3.7719</v>
      </c>
      <c r="I9" s="66">
        <f t="shared" ref="I9:I27" si="2">RANK(H9,H$8:H$27,0)</f>
        <v>7</v>
      </c>
      <c r="J9" s="65">
        <f>VLOOKUP($A9,'Return Data'!$B$7:$R$2843,12,0)</f>
        <v>6.4081000000000001</v>
      </c>
      <c r="K9" s="66">
        <f t="shared" ref="K9:K27" si="3">RANK(J9,J$8:J$27,0)</f>
        <v>7</v>
      </c>
      <c r="L9" s="65">
        <f>VLOOKUP($A9,'Return Data'!$B$7:$R$2843,13,0)</f>
        <v>8.3922000000000008</v>
      </c>
      <c r="M9" s="66">
        <f t="shared" ref="M9:M27" si="4">RANK(L9,L$8:L$27,0)</f>
        <v>1</v>
      </c>
      <c r="N9" s="65">
        <f>VLOOKUP($A9,'Return Data'!$B$7:$R$2843,17,0)</f>
        <v>7.4821</v>
      </c>
      <c r="O9" s="66">
        <f t="shared" ref="O9:O22" si="5">RANK(N9,N$8:N$27,0)</f>
        <v>16</v>
      </c>
      <c r="P9" s="65">
        <f>VLOOKUP($A9,'Return Data'!$B$7:$R$2843,14,0)</f>
        <v>8.1693999999999996</v>
      </c>
      <c r="Q9" s="66">
        <f t="shared" ref="Q9" si="6">RANK(P9,P$8:P$27,0)</f>
        <v>10</v>
      </c>
      <c r="R9" s="65">
        <f>VLOOKUP($A9,'Return Data'!$B$7:$R$2843,16,0)</f>
        <v>7.7187000000000001</v>
      </c>
      <c r="S9" s="67">
        <f t="shared" ref="S9:S27" si="7">RANK(R9,R$8:R$27,0)</f>
        <v>10</v>
      </c>
    </row>
    <row r="10" spans="1:19" x14ac:dyDescent="0.3">
      <c r="A10" s="82" t="s">
        <v>615</v>
      </c>
      <c r="B10" s="64">
        <f>VLOOKUP($A10,'Return Data'!$B$7:$R$2843,3,0)</f>
        <v>44341</v>
      </c>
      <c r="C10" s="65">
        <f>VLOOKUP($A10,'Return Data'!$B$7:$R$2843,4,0)</f>
        <v>21.852699999999999</v>
      </c>
      <c r="D10" s="65">
        <f>VLOOKUP($A10,'Return Data'!$B$7:$R$2843,9,0)</f>
        <v>6.2190000000000003</v>
      </c>
      <c r="E10" s="66">
        <f t="shared" si="0"/>
        <v>17</v>
      </c>
      <c r="F10" s="65">
        <f>VLOOKUP($A10,'Return Data'!$B$7:$R$2843,10,0)</f>
        <v>6.0347999999999997</v>
      </c>
      <c r="G10" s="66">
        <f t="shared" si="1"/>
        <v>17</v>
      </c>
      <c r="H10" s="65">
        <f>VLOOKUP($A10,'Return Data'!$B$7:$R$2843,11,0)</f>
        <v>1.8326</v>
      </c>
      <c r="I10" s="66">
        <f t="shared" si="2"/>
        <v>19</v>
      </c>
      <c r="J10" s="65">
        <f>VLOOKUP($A10,'Return Data'!$B$7:$R$2843,12,0)</f>
        <v>4.6395999999999997</v>
      </c>
      <c r="K10" s="66">
        <f t="shared" si="3"/>
        <v>17</v>
      </c>
      <c r="L10" s="65">
        <f>VLOOKUP($A10,'Return Data'!$B$7:$R$2843,13,0)</f>
        <v>5.8952999999999998</v>
      </c>
      <c r="M10" s="66">
        <f t="shared" si="4"/>
        <v>17</v>
      </c>
      <c r="N10" s="65">
        <f>VLOOKUP($A10,'Return Data'!$B$7:$R$2843,17,0)</f>
        <v>4.2903000000000002</v>
      </c>
      <c r="O10" s="66">
        <f t="shared" si="5"/>
        <v>18</v>
      </c>
      <c r="P10" s="65">
        <f>VLOOKUP($A10,'Return Data'!$B$7:$R$2843,14,0)</f>
        <v>5.2079000000000004</v>
      </c>
      <c r="Q10" s="66">
        <f t="shared" ref="Q10:Q22" si="8">RANK(P10,P$8:P$27,0)</f>
        <v>14</v>
      </c>
      <c r="R10" s="65">
        <f>VLOOKUP($A10,'Return Data'!$B$7:$R$2843,16,0)</f>
        <v>6.4267000000000003</v>
      </c>
      <c r="S10" s="67">
        <f t="shared" si="7"/>
        <v>18</v>
      </c>
    </row>
    <row r="11" spans="1:19" x14ac:dyDescent="0.3">
      <c r="A11" s="82" t="s">
        <v>618</v>
      </c>
      <c r="B11" s="64">
        <f>VLOOKUP($A11,'Return Data'!$B$7:$R$2843,3,0)</f>
        <v>44341</v>
      </c>
      <c r="C11" s="65">
        <f>VLOOKUP($A11,'Return Data'!$B$7:$R$2843,4,0)</f>
        <v>17.5336</v>
      </c>
      <c r="D11" s="65">
        <f>VLOOKUP($A11,'Return Data'!$B$7:$R$2843,9,0)</f>
        <v>7.5833000000000004</v>
      </c>
      <c r="E11" s="66">
        <f t="shared" si="0"/>
        <v>15</v>
      </c>
      <c r="F11" s="65">
        <f>VLOOKUP($A11,'Return Data'!$B$7:$R$2843,10,0)</f>
        <v>7.9420999999999999</v>
      </c>
      <c r="G11" s="66">
        <f t="shared" si="1"/>
        <v>10</v>
      </c>
      <c r="H11" s="65">
        <f>VLOOKUP($A11,'Return Data'!$B$7:$R$2843,11,0)</f>
        <v>2.8353000000000002</v>
      </c>
      <c r="I11" s="66">
        <f t="shared" si="2"/>
        <v>16</v>
      </c>
      <c r="J11" s="65">
        <f>VLOOKUP($A11,'Return Data'!$B$7:$R$2843,12,0)</f>
        <v>5.4316000000000004</v>
      </c>
      <c r="K11" s="66">
        <f t="shared" si="3"/>
        <v>14</v>
      </c>
      <c r="L11" s="65">
        <f>VLOOKUP($A11,'Return Data'!$B$7:$R$2843,13,0)</f>
        <v>5.8871000000000002</v>
      </c>
      <c r="M11" s="66">
        <f t="shared" si="4"/>
        <v>18</v>
      </c>
      <c r="N11" s="65">
        <f>VLOOKUP($A11,'Return Data'!$B$7:$R$2843,17,0)</f>
        <v>8.0071999999999992</v>
      </c>
      <c r="O11" s="66">
        <f t="shared" si="5"/>
        <v>14</v>
      </c>
      <c r="P11" s="65">
        <f>VLOOKUP($A11,'Return Data'!$B$7:$R$2843,14,0)</f>
        <v>8.1258999999999997</v>
      </c>
      <c r="Q11" s="66">
        <f t="shared" si="8"/>
        <v>11</v>
      </c>
      <c r="R11" s="65">
        <f>VLOOKUP($A11,'Return Data'!$B$7:$R$2843,16,0)</f>
        <v>7.9973999999999998</v>
      </c>
      <c r="S11" s="67">
        <f t="shared" si="7"/>
        <v>9</v>
      </c>
    </row>
    <row r="12" spans="1:19" x14ac:dyDescent="0.3">
      <c r="A12" s="82" t="s">
        <v>620</v>
      </c>
      <c r="B12" s="64">
        <f>VLOOKUP($A12,'Return Data'!$B$7:$R$2843,3,0)</f>
        <v>44341</v>
      </c>
      <c r="C12" s="65">
        <f>VLOOKUP($A12,'Return Data'!$B$7:$R$2843,4,0)</f>
        <v>12.7981</v>
      </c>
      <c r="D12" s="65">
        <f>VLOOKUP($A12,'Return Data'!$B$7:$R$2843,9,0)</f>
        <v>4.0157999999999996</v>
      </c>
      <c r="E12" s="66">
        <f t="shared" si="0"/>
        <v>18</v>
      </c>
      <c r="F12" s="65">
        <f>VLOOKUP($A12,'Return Data'!$B$7:$R$2843,10,0)</f>
        <v>4.6177999999999999</v>
      </c>
      <c r="G12" s="66">
        <f t="shared" si="1"/>
        <v>18</v>
      </c>
      <c r="H12" s="65">
        <f>VLOOKUP($A12,'Return Data'!$B$7:$R$2843,11,0)</f>
        <v>3.1720999999999999</v>
      </c>
      <c r="I12" s="66">
        <f t="shared" si="2"/>
        <v>12</v>
      </c>
      <c r="J12" s="65">
        <f>VLOOKUP($A12,'Return Data'!$B$7:$R$2843,12,0)</f>
        <v>4.5945999999999998</v>
      </c>
      <c r="K12" s="66">
        <f t="shared" si="3"/>
        <v>18</v>
      </c>
      <c r="L12" s="65">
        <f>VLOOKUP($A12,'Return Data'!$B$7:$R$2843,13,0)</f>
        <v>6.0145</v>
      </c>
      <c r="M12" s="66">
        <f t="shared" si="4"/>
        <v>16</v>
      </c>
      <c r="N12" s="65">
        <f>VLOOKUP($A12,'Return Data'!$B$7:$R$2843,17,0)</f>
        <v>8.5306999999999995</v>
      </c>
      <c r="O12" s="66">
        <f t="shared" ref="O12" si="9">RANK(N12,N$8:N$27,0)</f>
        <v>10</v>
      </c>
      <c r="P12" s="65"/>
      <c r="Q12" s="66"/>
      <c r="R12" s="65">
        <f>VLOOKUP($A12,'Return Data'!$B$7:$R$2843,16,0)</f>
        <v>9.5426000000000002</v>
      </c>
      <c r="S12" s="67">
        <f t="shared" si="7"/>
        <v>1</v>
      </c>
    </row>
    <row r="13" spans="1:19" x14ac:dyDescent="0.3">
      <c r="A13" s="82" t="s">
        <v>622</v>
      </c>
      <c r="B13" s="64">
        <f>VLOOKUP($A13,'Return Data'!$B$7:$R$2843,3,0)</f>
        <v>44336</v>
      </c>
      <c r="C13" s="65">
        <f>VLOOKUP($A13,'Return Data'!$B$7:$R$2843,4,0)</f>
        <v>13.409700000000001</v>
      </c>
      <c r="D13" s="65">
        <f>VLOOKUP($A13,'Return Data'!$B$7:$R$2843,9,0)</f>
        <v>3.4392999999999998</v>
      </c>
      <c r="E13" s="66">
        <f t="shared" si="0"/>
        <v>19</v>
      </c>
      <c r="F13" s="65">
        <f>VLOOKUP($A13,'Return Data'!$B$7:$R$2843,10,0)</f>
        <v>3.1046999999999998</v>
      </c>
      <c r="G13" s="66">
        <f t="shared" si="1"/>
        <v>19</v>
      </c>
      <c r="H13" s="65">
        <f>VLOOKUP($A13,'Return Data'!$B$7:$R$2843,11,0)</f>
        <v>3.5285000000000002</v>
      </c>
      <c r="I13" s="66">
        <f t="shared" si="2"/>
        <v>9</v>
      </c>
      <c r="J13" s="65">
        <f>VLOOKUP($A13,'Return Data'!$B$7:$R$2843,12,0)</f>
        <v>4.0736999999999997</v>
      </c>
      <c r="K13" s="66">
        <f t="shared" si="3"/>
        <v>19</v>
      </c>
      <c r="L13" s="65">
        <f>VLOOKUP($A13,'Return Data'!$B$7:$R$2843,13,0)</f>
        <v>-1.1252</v>
      </c>
      <c r="M13" s="66">
        <f t="shared" si="4"/>
        <v>19</v>
      </c>
      <c r="N13" s="65">
        <f>VLOOKUP($A13,'Return Data'!$B$7:$R$2843,17,0)</f>
        <v>-2.9782999999999999</v>
      </c>
      <c r="O13" s="66">
        <f t="shared" si="5"/>
        <v>19</v>
      </c>
      <c r="P13" s="65">
        <f>VLOOKUP($A13,'Return Data'!$B$7:$R$2843,14,0)</f>
        <v>0.37259999999999999</v>
      </c>
      <c r="Q13" s="66">
        <f t="shared" si="8"/>
        <v>15</v>
      </c>
      <c r="R13" s="65">
        <f>VLOOKUP($A13,'Return Data'!$B$7:$R$2843,16,0)</f>
        <v>4.4960000000000004</v>
      </c>
      <c r="S13" s="67">
        <f t="shared" si="7"/>
        <v>19</v>
      </c>
    </row>
    <row r="14" spans="1:19" x14ac:dyDescent="0.3">
      <c r="A14" s="82" t="s">
        <v>623</v>
      </c>
      <c r="B14" s="64">
        <f>VLOOKUP($A14,'Return Data'!$B$7:$R$2843,3,0)</f>
        <v>44341</v>
      </c>
      <c r="C14" s="65">
        <f>VLOOKUP($A14,'Return Data'!$B$7:$R$2843,4,0)</f>
        <v>78.021600000000007</v>
      </c>
      <c r="D14" s="65">
        <f>VLOOKUP($A14,'Return Data'!$B$7:$R$2843,9,0)</f>
        <v>7.5197000000000003</v>
      </c>
      <c r="E14" s="66">
        <f t="shared" si="0"/>
        <v>16</v>
      </c>
      <c r="F14" s="65">
        <f>VLOOKUP($A14,'Return Data'!$B$7:$R$2843,10,0)</f>
        <v>8.0282</v>
      </c>
      <c r="G14" s="66">
        <f t="shared" si="1"/>
        <v>9</v>
      </c>
      <c r="H14" s="65">
        <f>VLOOKUP($A14,'Return Data'!$B$7:$R$2843,11,0)</f>
        <v>4.0625999999999998</v>
      </c>
      <c r="I14" s="66">
        <f t="shared" si="2"/>
        <v>3</v>
      </c>
      <c r="J14" s="65">
        <f>VLOOKUP($A14,'Return Data'!$B$7:$R$2843,12,0)</f>
        <v>7.2087000000000003</v>
      </c>
      <c r="K14" s="66">
        <f t="shared" si="3"/>
        <v>1</v>
      </c>
      <c r="L14" s="65">
        <f>VLOOKUP($A14,'Return Data'!$B$7:$R$2843,13,0)</f>
        <v>8.1679999999999993</v>
      </c>
      <c r="M14" s="66">
        <f t="shared" si="4"/>
        <v>2</v>
      </c>
      <c r="N14" s="65">
        <f>VLOOKUP($A14,'Return Data'!$B$7:$R$2843,17,0)</f>
        <v>8.2537000000000003</v>
      </c>
      <c r="O14" s="66">
        <f t="shared" si="5"/>
        <v>12</v>
      </c>
      <c r="P14" s="65">
        <f>VLOOKUP($A14,'Return Data'!$B$7:$R$2843,14,0)</f>
        <v>8.4803999999999995</v>
      </c>
      <c r="Q14" s="66">
        <f t="shared" si="8"/>
        <v>9</v>
      </c>
      <c r="R14" s="65">
        <f>VLOOKUP($A14,'Return Data'!$B$7:$R$2843,16,0)</f>
        <v>8.9616000000000007</v>
      </c>
      <c r="S14" s="67">
        <f t="shared" si="7"/>
        <v>5</v>
      </c>
    </row>
    <row r="15" spans="1:19" x14ac:dyDescent="0.3">
      <c r="A15" s="82" t="s">
        <v>626</v>
      </c>
      <c r="B15" s="64">
        <f>VLOOKUP($A15,'Return Data'!$B$7:$R$2843,3,0)</f>
        <v>44341</v>
      </c>
      <c r="C15" s="65">
        <f>VLOOKUP($A15,'Return Data'!$B$7:$R$2843,4,0)</f>
        <v>25.273900000000001</v>
      </c>
      <c r="D15" s="65">
        <f>VLOOKUP($A15,'Return Data'!$B$7:$R$2843,9,0)</f>
        <v>11.372299999999999</v>
      </c>
      <c r="E15" s="66">
        <f t="shared" si="0"/>
        <v>2</v>
      </c>
      <c r="F15" s="65">
        <f>VLOOKUP($A15,'Return Data'!$B$7:$R$2843,10,0)</f>
        <v>9.2454000000000001</v>
      </c>
      <c r="G15" s="66">
        <f t="shared" si="1"/>
        <v>3</v>
      </c>
      <c r="H15" s="65">
        <f>VLOOKUP($A15,'Return Data'!$B$7:$R$2843,11,0)</f>
        <v>3.9695</v>
      </c>
      <c r="I15" s="66">
        <f t="shared" si="2"/>
        <v>5</v>
      </c>
      <c r="J15" s="65">
        <f>VLOOKUP($A15,'Return Data'!$B$7:$R$2843,12,0)</f>
        <v>6.7205000000000004</v>
      </c>
      <c r="K15" s="66">
        <f t="shared" si="3"/>
        <v>4</v>
      </c>
      <c r="L15" s="65">
        <f>VLOOKUP($A15,'Return Data'!$B$7:$R$2843,13,0)</f>
        <v>7.6352000000000002</v>
      </c>
      <c r="M15" s="66">
        <f t="shared" si="4"/>
        <v>6</v>
      </c>
      <c r="N15" s="65">
        <f>VLOOKUP($A15,'Return Data'!$B$7:$R$2843,17,0)</f>
        <v>9.5327000000000002</v>
      </c>
      <c r="O15" s="66">
        <f t="shared" si="5"/>
        <v>5</v>
      </c>
      <c r="P15" s="65">
        <f>VLOOKUP($A15,'Return Data'!$B$7:$R$2843,14,0)</f>
        <v>9.5236999999999998</v>
      </c>
      <c r="Q15" s="66">
        <f t="shared" si="8"/>
        <v>3</v>
      </c>
      <c r="R15" s="65">
        <f>VLOOKUP($A15,'Return Data'!$B$7:$R$2843,16,0)</f>
        <v>8.8681000000000001</v>
      </c>
      <c r="S15" s="67">
        <f t="shared" si="7"/>
        <v>6</v>
      </c>
    </row>
    <row r="16" spans="1:19" x14ac:dyDescent="0.3">
      <c r="A16" s="82" t="s">
        <v>628</v>
      </c>
      <c r="B16" s="64">
        <f>VLOOKUP($A16,'Return Data'!$B$7:$R$2843,3,0)</f>
        <v>44341</v>
      </c>
      <c r="C16" s="65">
        <f>VLOOKUP($A16,'Return Data'!$B$7:$R$2843,4,0)</f>
        <v>22.916799999999999</v>
      </c>
      <c r="D16" s="65">
        <f>VLOOKUP($A16,'Return Data'!$B$7:$R$2843,9,0)</f>
        <v>8.0145</v>
      </c>
      <c r="E16" s="66">
        <f t="shared" si="0"/>
        <v>13</v>
      </c>
      <c r="F16" s="65">
        <f>VLOOKUP($A16,'Return Data'!$B$7:$R$2843,10,0)</f>
        <v>6.9482999999999997</v>
      </c>
      <c r="G16" s="66">
        <f t="shared" si="1"/>
        <v>16</v>
      </c>
      <c r="H16" s="65">
        <f>VLOOKUP($A16,'Return Data'!$B$7:$R$2843,11,0)</f>
        <v>3.9485000000000001</v>
      </c>
      <c r="I16" s="66">
        <f t="shared" si="2"/>
        <v>6</v>
      </c>
      <c r="J16" s="65">
        <f>VLOOKUP($A16,'Return Data'!$B$7:$R$2843,12,0)</f>
        <v>6.1883999999999997</v>
      </c>
      <c r="K16" s="66">
        <f t="shared" si="3"/>
        <v>9</v>
      </c>
      <c r="L16" s="65">
        <f>VLOOKUP($A16,'Return Data'!$B$7:$R$2843,13,0)</f>
        <v>7.2374000000000001</v>
      </c>
      <c r="M16" s="66">
        <f t="shared" si="4"/>
        <v>7</v>
      </c>
      <c r="N16" s="65">
        <f>VLOOKUP($A16,'Return Data'!$B$7:$R$2843,17,0)</f>
        <v>8.9122000000000003</v>
      </c>
      <c r="O16" s="66">
        <f t="shared" si="5"/>
        <v>6</v>
      </c>
      <c r="P16" s="65">
        <f>VLOOKUP($A16,'Return Data'!$B$7:$R$2843,14,0)</f>
        <v>8.8524999999999991</v>
      </c>
      <c r="Q16" s="66">
        <f t="shared" si="8"/>
        <v>6</v>
      </c>
      <c r="R16" s="65">
        <f>VLOOKUP($A16,'Return Data'!$B$7:$R$2843,16,0)</f>
        <v>7.2842000000000002</v>
      </c>
      <c r="S16" s="67">
        <f t="shared" si="7"/>
        <v>13</v>
      </c>
    </row>
    <row r="17" spans="1:19" x14ac:dyDescent="0.3">
      <c r="A17" s="82" t="s">
        <v>631</v>
      </c>
      <c r="B17" s="64">
        <f>VLOOKUP($A17,'Return Data'!$B$7:$R$2843,3,0)</f>
        <v>44341</v>
      </c>
      <c r="C17" s="65">
        <f>VLOOKUP($A17,'Return Data'!$B$7:$R$2843,4,0)</f>
        <v>15.2517</v>
      </c>
      <c r="D17" s="65">
        <f>VLOOKUP($A17,'Return Data'!$B$7:$R$2843,9,0)</f>
        <v>10.5291</v>
      </c>
      <c r="E17" s="66">
        <f t="shared" si="0"/>
        <v>5</v>
      </c>
      <c r="F17" s="65">
        <f>VLOOKUP($A17,'Return Data'!$B$7:$R$2843,10,0)</f>
        <v>9.8409999999999993</v>
      </c>
      <c r="G17" s="66">
        <f t="shared" si="1"/>
        <v>2</v>
      </c>
      <c r="H17" s="65">
        <f>VLOOKUP($A17,'Return Data'!$B$7:$R$2843,11,0)</f>
        <v>3.6657999999999999</v>
      </c>
      <c r="I17" s="66">
        <f t="shared" si="2"/>
        <v>8</v>
      </c>
      <c r="J17" s="65">
        <f>VLOOKUP($A17,'Return Data'!$B$7:$R$2843,12,0)</f>
        <v>6.3497000000000003</v>
      </c>
      <c r="K17" s="66">
        <f t="shared" si="3"/>
        <v>8</v>
      </c>
      <c r="L17" s="65">
        <f>VLOOKUP($A17,'Return Data'!$B$7:$R$2843,13,0)</f>
        <v>7.7133000000000003</v>
      </c>
      <c r="M17" s="66">
        <f t="shared" si="4"/>
        <v>5</v>
      </c>
      <c r="N17" s="65">
        <f>VLOOKUP($A17,'Return Data'!$B$7:$R$2843,17,0)</f>
        <v>8.8333999999999993</v>
      </c>
      <c r="O17" s="66">
        <f t="shared" si="5"/>
        <v>8</v>
      </c>
      <c r="P17" s="65">
        <f>VLOOKUP($A17,'Return Data'!$B$7:$R$2843,14,0)</f>
        <v>8.7860999999999994</v>
      </c>
      <c r="Q17" s="66">
        <f t="shared" si="8"/>
        <v>7</v>
      </c>
      <c r="R17" s="65">
        <f>VLOOKUP($A17,'Return Data'!$B$7:$R$2843,16,0)</f>
        <v>8.1778999999999993</v>
      </c>
      <c r="S17" s="67">
        <f t="shared" si="7"/>
        <v>8</v>
      </c>
    </row>
    <row r="18" spans="1:19" x14ac:dyDescent="0.3">
      <c r="A18" s="82" t="s">
        <v>632</v>
      </c>
      <c r="B18" s="64">
        <f>VLOOKUP($A18,'Return Data'!$B$7:$R$2843,3,0)</f>
        <v>44341</v>
      </c>
      <c r="C18" s="65">
        <f>VLOOKUP($A18,'Return Data'!$B$7:$R$2843,4,0)</f>
        <v>2508.5014999999999</v>
      </c>
      <c r="D18" s="65">
        <f>VLOOKUP($A18,'Return Data'!$B$7:$R$2843,9,0)</f>
        <v>8.1806000000000001</v>
      </c>
      <c r="E18" s="66">
        <f t="shared" si="0"/>
        <v>11</v>
      </c>
      <c r="F18" s="65">
        <f>VLOOKUP($A18,'Return Data'!$B$7:$R$2843,10,0)</f>
        <v>7.8917999999999999</v>
      </c>
      <c r="G18" s="66">
        <f t="shared" si="1"/>
        <v>12</v>
      </c>
      <c r="H18" s="65">
        <f>VLOOKUP($A18,'Return Data'!$B$7:$R$2843,11,0)</f>
        <v>3.1627999999999998</v>
      </c>
      <c r="I18" s="66">
        <f t="shared" si="2"/>
        <v>13</v>
      </c>
      <c r="J18" s="65">
        <f>VLOOKUP($A18,'Return Data'!$B$7:$R$2843,12,0)</f>
        <v>5.2953999999999999</v>
      </c>
      <c r="K18" s="66">
        <f t="shared" si="3"/>
        <v>16</v>
      </c>
      <c r="L18" s="65">
        <f>VLOOKUP($A18,'Return Data'!$B$7:$R$2843,13,0)</f>
        <v>6.8616000000000001</v>
      </c>
      <c r="M18" s="66">
        <f t="shared" si="4"/>
        <v>13</v>
      </c>
      <c r="N18" s="65">
        <f>VLOOKUP($A18,'Return Data'!$B$7:$R$2843,17,0)</f>
        <v>8.8425999999999991</v>
      </c>
      <c r="O18" s="66">
        <f t="shared" si="5"/>
        <v>7</v>
      </c>
      <c r="P18" s="65">
        <f>VLOOKUP($A18,'Return Data'!$B$7:$R$2843,14,0)</f>
        <v>8.9436999999999998</v>
      </c>
      <c r="Q18" s="66">
        <f t="shared" si="8"/>
        <v>5</v>
      </c>
      <c r="R18" s="65">
        <f>VLOOKUP($A18,'Return Data'!$B$7:$R$2843,16,0)</f>
        <v>6.8802000000000003</v>
      </c>
      <c r="S18" s="67">
        <f t="shared" si="7"/>
        <v>16</v>
      </c>
    </row>
    <row r="19" spans="1:19" x14ac:dyDescent="0.3">
      <c r="A19" s="82" t="s">
        <v>634</v>
      </c>
      <c r="B19" s="64">
        <f>VLOOKUP($A19,'Return Data'!$B$7:$R$2843,3,0)</f>
        <v>44341</v>
      </c>
      <c r="C19" s="65">
        <f>VLOOKUP($A19,'Return Data'!$B$7:$R$2843,4,0)</f>
        <v>2932.9522999999999</v>
      </c>
      <c r="D19" s="65">
        <f>VLOOKUP($A19,'Return Data'!$B$7:$R$2843,9,0)</f>
        <v>9.3805999999999994</v>
      </c>
      <c r="E19" s="66">
        <f t="shared" si="0"/>
        <v>6</v>
      </c>
      <c r="F19" s="65">
        <f>VLOOKUP($A19,'Return Data'!$B$7:$R$2843,10,0)</f>
        <v>7.6501999999999999</v>
      </c>
      <c r="G19" s="66">
        <f t="shared" si="1"/>
        <v>13</v>
      </c>
      <c r="H19" s="65">
        <f>VLOOKUP($A19,'Return Data'!$B$7:$R$2843,11,0)</f>
        <v>3.3914</v>
      </c>
      <c r="I19" s="66">
        <f t="shared" si="2"/>
        <v>11</v>
      </c>
      <c r="J19" s="65">
        <f>VLOOKUP($A19,'Return Data'!$B$7:$R$2843,12,0)</f>
        <v>5.5971000000000002</v>
      </c>
      <c r="K19" s="66">
        <f t="shared" si="3"/>
        <v>12</v>
      </c>
      <c r="L19" s="65">
        <f>VLOOKUP($A19,'Return Data'!$B$7:$R$2843,13,0)</f>
        <v>6.9950000000000001</v>
      </c>
      <c r="M19" s="66">
        <f t="shared" si="4"/>
        <v>8</v>
      </c>
      <c r="N19" s="65">
        <f>VLOOKUP($A19,'Return Data'!$B$7:$R$2843,17,0)</f>
        <v>8.2228999999999992</v>
      </c>
      <c r="O19" s="66">
        <f t="shared" si="5"/>
        <v>13</v>
      </c>
      <c r="P19" s="65">
        <f>VLOOKUP($A19,'Return Data'!$B$7:$R$2843,14,0)</f>
        <v>8.4894999999999996</v>
      </c>
      <c r="Q19" s="66">
        <f t="shared" si="8"/>
        <v>8</v>
      </c>
      <c r="R19" s="65">
        <f>VLOOKUP($A19,'Return Data'!$B$7:$R$2843,16,0)</f>
        <v>8.1800999999999995</v>
      </c>
      <c r="S19" s="67">
        <f t="shared" si="7"/>
        <v>7</v>
      </c>
    </row>
    <row r="20" spans="1:19" x14ac:dyDescent="0.3">
      <c r="A20" s="82" t="s">
        <v>637</v>
      </c>
      <c r="B20" s="64">
        <f>VLOOKUP($A20,'Return Data'!$B$7:$R$2843,3,0)</f>
        <v>44341</v>
      </c>
      <c r="C20" s="65">
        <f>VLOOKUP($A20,'Return Data'!$B$7:$R$2843,4,0)</f>
        <v>57.747100000000003</v>
      </c>
      <c r="D20" s="65">
        <f>VLOOKUP($A20,'Return Data'!$B$7:$R$2843,9,0)</f>
        <v>13.5672</v>
      </c>
      <c r="E20" s="66">
        <f t="shared" si="0"/>
        <v>1</v>
      </c>
      <c r="F20" s="65">
        <f>VLOOKUP($A20,'Return Data'!$B$7:$R$2843,10,0)</f>
        <v>12.9428</v>
      </c>
      <c r="G20" s="66">
        <f t="shared" si="1"/>
        <v>1</v>
      </c>
      <c r="H20" s="65">
        <f>VLOOKUP($A20,'Return Data'!$B$7:$R$2843,11,0)</f>
        <v>2.9525999999999999</v>
      </c>
      <c r="I20" s="66">
        <f t="shared" si="2"/>
        <v>15</v>
      </c>
      <c r="J20" s="65">
        <f>VLOOKUP($A20,'Return Data'!$B$7:$R$2843,12,0)</f>
        <v>6.5418000000000003</v>
      </c>
      <c r="K20" s="66">
        <f t="shared" si="3"/>
        <v>5</v>
      </c>
      <c r="L20" s="65">
        <f>VLOOKUP($A20,'Return Data'!$B$7:$R$2843,13,0)</f>
        <v>6.0354999999999999</v>
      </c>
      <c r="M20" s="66">
        <f t="shared" si="4"/>
        <v>14</v>
      </c>
      <c r="N20" s="65">
        <f>VLOOKUP($A20,'Return Data'!$B$7:$R$2843,17,0)</f>
        <v>10.8643</v>
      </c>
      <c r="O20" s="66">
        <f t="shared" si="5"/>
        <v>1</v>
      </c>
      <c r="P20" s="65">
        <f>VLOOKUP($A20,'Return Data'!$B$7:$R$2843,14,0)</f>
        <v>10.367699999999999</v>
      </c>
      <c r="Q20" s="66">
        <f t="shared" si="8"/>
        <v>1</v>
      </c>
      <c r="R20" s="65">
        <f>VLOOKUP($A20,'Return Data'!$B$7:$R$2843,16,0)</f>
        <v>7.5254000000000003</v>
      </c>
      <c r="S20" s="67">
        <f t="shared" si="7"/>
        <v>12</v>
      </c>
    </row>
    <row r="21" spans="1:19" x14ac:dyDescent="0.3">
      <c r="A21" s="116" t="s">
        <v>1775</v>
      </c>
      <c r="B21" s="64">
        <f>VLOOKUP($A21,'Return Data'!$B$7:$R$2843,3,0)</f>
        <v>44341</v>
      </c>
      <c r="C21" s="65">
        <f>VLOOKUP($A21,'Return Data'!$B$7:$R$2843,4,0)</f>
        <v>45.953699999999998</v>
      </c>
      <c r="D21" s="65">
        <f>VLOOKUP($A21,'Return Data'!$B$7:$R$2843,9,0)</f>
        <v>9.0792999999999999</v>
      </c>
      <c r="E21" s="66">
        <f t="shared" si="0"/>
        <v>8</v>
      </c>
      <c r="F21" s="65">
        <f>VLOOKUP($A21,'Return Data'!$B$7:$R$2843,10,0)</f>
        <v>8.1034000000000006</v>
      </c>
      <c r="G21" s="66">
        <f t="shared" si="1"/>
        <v>8</v>
      </c>
      <c r="H21" s="65">
        <f>VLOOKUP($A21,'Return Data'!$B$7:$R$2843,11,0)</f>
        <v>4.6741000000000001</v>
      </c>
      <c r="I21" s="66">
        <f t="shared" si="2"/>
        <v>1</v>
      </c>
      <c r="J21" s="65">
        <f>VLOOKUP($A21,'Return Data'!$B$7:$R$2843,12,0)</f>
        <v>7.1550000000000002</v>
      </c>
      <c r="K21" s="66">
        <f t="shared" si="3"/>
        <v>2</v>
      </c>
      <c r="L21" s="65">
        <f>VLOOKUP($A21,'Return Data'!$B$7:$R$2843,13,0)</f>
        <v>7.9642999999999997</v>
      </c>
      <c r="M21" s="66">
        <f t="shared" si="4"/>
        <v>4</v>
      </c>
      <c r="N21" s="65">
        <f>VLOOKUP($A21,'Return Data'!$B$7:$R$2843,17,0)</f>
        <v>7.7328999999999999</v>
      </c>
      <c r="O21" s="66">
        <f t="shared" si="5"/>
        <v>15</v>
      </c>
      <c r="P21" s="65">
        <f>VLOOKUP($A21,'Return Data'!$B$7:$R$2843,14,0)</f>
        <v>7.9718999999999998</v>
      </c>
      <c r="Q21" s="66">
        <f t="shared" si="8"/>
        <v>12</v>
      </c>
      <c r="R21" s="65">
        <f>VLOOKUP($A21,'Return Data'!$B$7:$R$2843,16,0)</f>
        <v>7.6429</v>
      </c>
      <c r="S21" s="67">
        <f t="shared" si="7"/>
        <v>11</v>
      </c>
    </row>
    <row r="22" spans="1:19" x14ac:dyDescent="0.3">
      <c r="A22" s="82" t="s">
        <v>638</v>
      </c>
      <c r="B22" s="64">
        <f>VLOOKUP($A22,'Return Data'!$B$7:$R$2843,3,0)</f>
        <v>44341</v>
      </c>
      <c r="C22" s="65">
        <f>VLOOKUP($A22,'Return Data'!$B$7:$R$2843,4,0)</f>
        <v>34.208799999999997</v>
      </c>
      <c r="D22" s="65">
        <f>VLOOKUP($A22,'Return Data'!$B$7:$R$2843,9,0)</f>
        <v>10.689</v>
      </c>
      <c r="E22" s="66">
        <f t="shared" si="0"/>
        <v>4</v>
      </c>
      <c r="F22" s="65">
        <f>VLOOKUP($A22,'Return Data'!$B$7:$R$2843,10,0)</f>
        <v>8.4048999999999996</v>
      </c>
      <c r="G22" s="66">
        <f t="shared" si="1"/>
        <v>7</v>
      </c>
      <c r="H22" s="65">
        <f>VLOOKUP($A22,'Return Data'!$B$7:$R$2843,11,0)</f>
        <v>3.98</v>
      </c>
      <c r="I22" s="66">
        <f t="shared" si="2"/>
        <v>4</v>
      </c>
      <c r="J22" s="65">
        <f>VLOOKUP($A22,'Return Data'!$B$7:$R$2843,12,0)</f>
        <v>6.5228000000000002</v>
      </c>
      <c r="K22" s="66">
        <f t="shared" si="3"/>
        <v>6</v>
      </c>
      <c r="L22" s="65">
        <f>VLOOKUP($A22,'Return Data'!$B$7:$R$2843,13,0)</f>
        <v>6.9672999999999998</v>
      </c>
      <c r="M22" s="66">
        <f t="shared" si="4"/>
        <v>9</v>
      </c>
      <c r="N22" s="65">
        <f>VLOOKUP($A22,'Return Data'!$B$7:$R$2843,17,0)</f>
        <v>8.4933999999999994</v>
      </c>
      <c r="O22" s="66">
        <f t="shared" si="5"/>
        <v>11</v>
      </c>
      <c r="P22" s="65">
        <f>VLOOKUP($A22,'Return Data'!$B$7:$R$2843,14,0)</f>
        <v>7.9486999999999997</v>
      </c>
      <c r="Q22" s="66">
        <f t="shared" si="8"/>
        <v>13</v>
      </c>
      <c r="R22" s="65">
        <f>VLOOKUP($A22,'Return Data'!$B$7:$R$2843,16,0)</f>
        <v>6.9405000000000001</v>
      </c>
      <c r="S22" s="67">
        <f t="shared" si="7"/>
        <v>15</v>
      </c>
    </row>
    <row r="23" spans="1:19" x14ac:dyDescent="0.3">
      <c r="A23" s="82" t="s">
        <v>641</v>
      </c>
      <c r="B23" s="64">
        <f>VLOOKUP($A23,'Return Data'!$B$7:$R$2843,3,0)</f>
        <v>44341</v>
      </c>
      <c r="C23" s="65">
        <f>VLOOKUP($A23,'Return Data'!$B$7:$R$2843,4,0)</f>
        <v>12.219200000000001</v>
      </c>
      <c r="D23" s="65">
        <f>VLOOKUP($A23,'Return Data'!$B$7:$R$2843,9,0)</f>
        <v>8.2835999999999999</v>
      </c>
      <c r="E23" s="66">
        <f t="shared" si="0"/>
        <v>10</v>
      </c>
      <c r="F23" s="65">
        <f>VLOOKUP($A23,'Return Data'!$B$7:$R$2843,10,0)</f>
        <v>7.1993</v>
      </c>
      <c r="G23" s="66">
        <f t="shared" si="1"/>
        <v>15</v>
      </c>
      <c r="H23" s="65">
        <f>VLOOKUP($A23,'Return Data'!$B$7:$R$2843,11,0)</f>
        <v>2.5198</v>
      </c>
      <c r="I23" s="66">
        <f t="shared" si="2"/>
        <v>18</v>
      </c>
      <c r="J23" s="65">
        <f>VLOOKUP($A23,'Return Data'!$B$7:$R$2843,12,0)</f>
        <v>5.2998000000000003</v>
      </c>
      <c r="K23" s="66">
        <f t="shared" si="3"/>
        <v>15</v>
      </c>
      <c r="L23" s="65">
        <f>VLOOKUP($A23,'Return Data'!$B$7:$R$2843,13,0)</f>
        <v>6.0163000000000002</v>
      </c>
      <c r="M23" s="66">
        <f t="shared" si="4"/>
        <v>15</v>
      </c>
      <c r="N23" s="65">
        <f>VLOOKUP($A23,'Return Data'!$B$7:$R$2843,17,0)</f>
        <v>8.7041000000000004</v>
      </c>
      <c r="O23" s="66">
        <f t="shared" ref="O23:O27" si="10">RANK(N23,N$8:N$27,0)</f>
        <v>9</v>
      </c>
      <c r="P23" s="65"/>
      <c r="Q23" s="66"/>
      <c r="R23" s="65">
        <f>VLOOKUP($A23,'Return Data'!$B$7:$R$2843,16,0)</f>
        <v>9.0542999999999996</v>
      </c>
      <c r="S23" s="67">
        <f t="shared" si="7"/>
        <v>4</v>
      </c>
    </row>
    <row r="24" spans="1:19" x14ac:dyDescent="0.3">
      <c r="A24" s="82" t="s">
        <v>642</v>
      </c>
      <c r="B24" s="64">
        <f>VLOOKUP($A24,'Return Data'!$B$7:$R$2843,3,0)</f>
        <v>44341</v>
      </c>
      <c r="C24" s="65">
        <f>VLOOKUP($A24,'Return Data'!$B$7:$R$2843,4,0)</f>
        <v>31.64</v>
      </c>
      <c r="D24" s="65">
        <f>VLOOKUP($A24,'Return Data'!$B$7:$R$2843,9,0)</f>
        <v>7.9718999999999998</v>
      </c>
      <c r="E24" s="66">
        <f t="shared" si="0"/>
        <v>14</v>
      </c>
      <c r="F24" s="65">
        <f>VLOOKUP($A24,'Return Data'!$B$7:$R$2843,10,0)</f>
        <v>8.4817</v>
      </c>
      <c r="G24" s="66">
        <f t="shared" si="1"/>
        <v>6</v>
      </c>
      <c r="H24" s="65">
        <f>VLOOKUP($A24,'Return Data'!$B$7:$R$2843,11,0)</f>
        <v>3.4546000000000001</v>
      </c>
      <c r="I24" s="66">
        <f t="shared" si="2"/>
        <v>10</v>
      </c>
      <c r="J24" s="65">
        <f>VLOOKUP($A24,'Return Data'!$B$7:$R$2843,12,0)</f>
        <v>5.9039999999999999</v>
      </c>
      <c r="K24" s="66">
        <f t="shared" si="3"/>
        <v>11</v>
      </c>
      <c r="L24" s="65">
        <f>VLOOKUP($A24,'Return Data'!$B$7:$R$2843,13,0)</f>
        <v>6.9565999999999999</v>
      </c>
      <c r="M24" s="66">
        <f t="shared" si="4"/>
        <v>10</v>
      </c>
      <c r="N24" s="65">
        <f>VLOOKUP($A24,'Return Data'!$B$7:$R$2843,17,0)</f>
        <v>9.6011000000000006</v>
      </c>
      <c r="O24" s="66">
        <f t="shared" si="10"/>
        <v>3</v>
      </c>
      <c r="P24" s="65">
        <f>VLOOKUP($A24,'Return Data'!$B$7:$R$2843,14,0)</f>
        <v>9.5625</v>
      </c>
      <c r="Q24" s="66">
        <f t="shared" ref="Q24" si="11">RANK(P24,P$8:P$27,0)</f>
        <v>2</v>
      </c>
      <c r="R24" s="65">
        <f>VLOOKUP($A24,'Return Data'!$B$7:$R$2843,16,0)</f>
        <v>7.2709000000000001</v>
      </c>
      <c r="S24" s="67">
        <f t="shared" si="7"/>
        <v>14</v>
      </c>
    </row>
    <row r="25" spans="1:19" x14ac:dyDescent="0.3">
      <c r="A25" s="82" t="s">
        <v>645</v>
      </c>
      <c r="B25" s="64">
        <f>VLOOKUP($A25,'Return Data'!$B$7:$R$2843,3,0)</f>
        <v>44341</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-0.43709999999999999</v>
      </c>
      <c r="K25" s="66">
        <f t="shared" si="3"/>
        <v>20</v>
      </c>
      <c r="L25" s="65">
        <f>VLOOKUP($A25,'Return Data'!$B$7:$R$2843,13,0)</f>
        <v>-15.0312</v>
      </c>
      <c r="M25" s="66">
        <f t="shared" si="4"/>
        <v>20</v>
      </c>
      <c r="N25" s="65"/>
      <c r="O25" s="66"/>
      <c r="P25" s="65"/>
      <c r="Q25" s="66"/>
      <c r="R25" s="65">
        <f>VLOOKUP($A25,'Return Data'!$B$7:$R$2843,16,0)</f>
        <v>-11.2666</v>
      </c>
      <c r="S25" s="67">
        <f t="shared" si="7"/>
        <v>20</v>
      </c>
    </row>
    <row r="26" spans="1:19" x14ac:dyDescent="0.3">
      <c r="A26" s="82" t="s">
        <v>647</v>
      </c>
      <c r="B26" s="64">
        <f>VLOOKUP($A26,'Return Data'!$B$7:$R$2843,3,0)</f>
        <v>44341</v>
      </c>
      <c r="C26" s="65">
        <f>VLOOKUP($A26,'Return Data'!$B$7:$R$2843,4,0)</f>
        <v>12.1736</v>
      </c>
      <c r="D26" s="65">
        <f>VLOOKUP($A26,'Return Data'!$B$7:$R$2843,9,0)</f>
        <v>10.801500000000001</v>
      </c>
      <c r="E26" s="66">
        <f t="shared" si="0"/>
        <v>3</v>
      </c>
      <c r="F26" s="65">
        <f>VLOOKUP($A26,'Return Data'!$B$7:$R$2843,10,0)</f>
        <v>9.0381999999999998</v>
      </c>
      <c r="G26" s="66">
        <f t="shared" si="1"/>
        <v>4</v>
      </c>
      <c r="H26" s="65">
        <f>VLOOKUP($A26,'Return Data'!$B$7:$R$2843,11,0)</f>
        <v>2.7589000000000001</v>
      </c>
      <c r="I26" s="66">
        <f t="shared" si="2"/>
        <v>17</v>
      </c>
      <c r="J26" s="65">
        <f>VLOOKUP($A26,'Return Data'!$B$7:$R$2843,12,0)</f>
        <v>5.5237999999999996</v>
      </c>
      <c r="K26" s="66">
        <f t="shared" si="3"/>
        <v>13</v>
      </c>
      <c r="L26" s="65">
        <f>VLOOKUP($A26,'Return Data'!$B$7:$R$2843,13,0)</f>
        <v>6.9084000000000003</v>
      </c>
      <c r="M26" s="66">
        <f t="shared" si="4"/>
        <v>12</v>
      </c>
      <c r="N26" s="65">
        <f>VLOOKUP($A26,'Return Data'!$B$7:$R$2843,17,0)</f>
        <v>6.5279999999999996</v>
      </c>
      <c r="O26" s="66">
        <f t="shared" si="10"/>
        <v>17</v>
      </c>
      <c r="P26" s="65"/>
      <c r="Q26" s="66"/>
      <c r="R26" s="65">
        <f>VLOOKUP($A26,'Return Data'!$B$7:$R$2843,16,0)</f>
        <v>6.7694999999999999</v>
      </c>
      <c r="S26" s="67">
        <f t="shared" si="7"/>
        <v>17</v>
      </c>
    </row>
    <row r="27" spans="1:19" x14ac:dyDescent="0.3">
      <c r="A27" s="82" t="s">
        <v>649</v>
      </c>
      <c r="B27" s="64">
        <f>VLOOKUP($A27,'Return Data'!$B$7:$R$2843,3,0)</f>
        <v>44341</v>
      </c>
      <c r="C27" s="65">
        <f>VLOOKUP($A27,'Return Data'!$B$7:$R$2843,4,0)</f>
        <v>12.8461</v>
      </c>
      <c r="D27" s="65">
        <f>VLOOKUP($A27,'Return Data'!$B$7:$R$2843,9,0)</f>
        <v>8.1016999999999992</v>
      </c>
      <c r="E27" s="66">
        <f t="shared" si="0"/>
        <v>12</v>
      </c>
      <c r="F27" s="65">
        <f>VLOOKUP($A27,'Return Data'!$B$7:$R$2843,10,0)</f>
        <v>7.8940999999999999</v>
      </c>
      <c r="G27" s="66">
        <f t="shared" si="1"/>
        <v>11</v>
      </c>
      <c r="H27" s="65">
        <f>VLOOKUP($A27,'Return Data'!$B$7:$R$2843,11,0)</f>
        <v>3.0516000000000001</v>
      </c>
      <c r="I27" s="66">
        <f t="shared" si="2"/>
        <v>14</v>
      </c>
      <c r="J27" s="65">
        <f>VLOOKUP($A27,'Return Data'!$B$7:$R$2843,12,0)</f>
        <v>6.1417999999999999</v>
      </c>
      <c r="K27" s="66">
        <f t="shared" si="3"/>
        <v>10</v>
      </c>
      <c r="L27" s="65">
        <f>VLOOKUP($A27,'Return Data'!$B$7:$R$2843,13,0)</f>
        <v>6.9402999999999997</v>
      </c>
      <c r="M27" s="66">
        <f t="shared" si="4"/>
        <v>11</v>
      </c>
      <c r="N27" s="65">
        <f>VLOOKUP($A27,'Return Data'!$B$7:$R$2843,17,0)</f>
        <v>9.6448999999999998</v>
      </c>
      <c r="O27" s="66">
        <f t="shared" si="10"/>
        <v>2</v>
      </c>
      <c r="P27" s="65"/>
      <c r="Q27" s="66"/>
      <c r="R27" s="65">
        <f>VLOOKUP($A27,'Return Data'!$B$7:$R$2843,16,0)</f>
        <v>9.3666999999999998</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8.119645000000002</v>
      </c>
      <c r="E29" s="88"/>
      <c r="F29" s="89">
        <f>AVERAGE(F8:F27)</f>
        <v>7.4885899999999994</v>
      </c>
      <c r="G29" s="88"/>
      <c r="H29" s="89">
        <f>AVERAGE(H8:H27)</f>
        <v>3.2407449999999991</v>
      </c>
      <c r="I29" s="88"/>
      <c r="J29" s="89">
        <f>AVERAGE(J8:J27)</f>
        <v>5.5958600000000001</v>
      </c>
      <c r="K29" s="88"/>
      <c r="L29" s="89">
        <f>AVERAGE(L8:L27)</f>
        <v>5.5200299999999993</v>
      </c>
      <c r="M29" s="88"/>
      <c r="N29" s="89">
        <f>AVERAGE(N8:N27)</f>
        <v>7.8443421052631574</v>
      </c>
      <c r="O29" s="88"/>
      <c r="P29" s="89">
        <f>AVERAGE(P8:P27)</f>
        <v>8.0179066666666667</v>
      </c>
      <c r="Q29" s="88"/>
      <c r="R29" s="89">
        <f>AVERAGE(R8:R27)</f>
        <v>6.8586349999999996</v>
      </c>
      <c r="S29" s="90"/>
    </row>
    <row r="30" spans="1:19" x14ac:dyDescent="0.3">
      <c r="A30" s="87" t="s">
        <v>28</v>
      </c>
      <c r="B30" s="88"/>
      <c r="C30" s="88"/>
      <c r="D30" s="89">
        <f>MIN(D8:D27)</f>
        <v>0</v>
      </c>
      <c r="E30" s="88"/>
      <c r="F30" s="89">
        <f>MIN(F8:F27)</f>
        <v>0</v>
      </c>
      <c r="G30" s="88"/>
      <c r="H30" s="89">
        <f>MIN(H8:H27)</f>
        <v>0</v>
      </c>
      <c r="I30" s="88"/>
      <c r="J30" s="89">
        <f>MIN(J8:J27)</f>
        <v>-0.43709999999999999</v>
      </c>
      <c r="K30" s="88"/>
      <c r="L30" s="89">
        <f>MIN(L8:L27)</f>
        <v>-15.0312</v>
      </c>
      <c r="M30" s="88"/>
      <c r="N30" s="89">
        <f>MIN(N8:N27)</f>
        <v>-2.9782999999999999</v>
      </c>
      <c r="O30" s="88"/>
      <c r="P30" s="89">
        <f>MIN(P8:P27)</f>
        <v>0.37259999999999999</v>
      </c>
      <c r="Q30" s="88"/>
      <c r="R30" s="89">
        <f>MIN(R8:R27)</f>
        <v>-11.2666</v>
      </c>
      <c r="S30" s="90"/>
    </row>
    <row r="31" spans="1:19" ht="15" thickBot="1" x14ac:dyDescent="0.35">
      <c r="A31" s="91" t="s">
        <v>29</v>
      </c>
      <c r="B31" s="92"/>
      <c r="C31" s="92"/>
      <c r="D31" s="93">
        <f>MAX(D8:D27)</f>
        <v>13.5672</v>
      </c>
      <c r="E31" s="92"/>
      <c r="F31" s="93">
        <f>MAX(F8:F27)</f>
        <v>12.9428</v>
      </c>
      <c r="G31" s="92"/>
      <c r="H31" s="93">
        <f>MAX(H8:H27)</f>
        <v>4.6741000000000001</v>
      </c>
      <c r="I31" s="92"/>
      <c r="J31" s="93">
        <f>MAX(J8:J27)</f>
        <v>7.2087000000000003</v>
      </c>
      <c r="K31" s="92"/>
      <c r="L31" s="93">
        <f>MAX(L8:L27)</f>
        <v>8.3922000000000008</v>
      </c>
      <c r="M31" s="92"/>
      <c r="N31" s="93">
        <f>MAX(N8:N27)</f>
        <v>10.8643</v>
      </c>
      <c r="O31" s="92"/>
      <c r="P31" s="93">
        <f>MAX(P8:P27)</f>
        <v>10.367699999999999</v>
      </c>
      <c r="Q31" s="92"/>
      <c r="R31" s="93">
        <f>MAX(R8:R27)</f>
        <v>9.5426000000000002</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44341</v>
      </c>
      <c r="C8" s="65">
        <f>VLOOKUP($A8,'Return Data'!$B$7:$R$2843,4,0)</f>
        <v>293.43</v>
      </c>
      <c r="D8" s="65">
        <f>VLOOKUP($A8,'Return Data'!$B$7:$R$2843,10,0)</f>
        <v>1.4066000000000001</v>
      </c>
      <c r="E8" s="66">
        <f t="shared" ref="E8:E36" si="0">RANK(D8,D$8:D$36,0)</f>
        <v>12</v>
      </c>
      <c r="F8" s="65">
        <f>VLOOKUP($A8,'Return Data'!$B$7:$R$2843,11,0)</f>
        <v>20.130199999999999</v>
      </c>
      <c r="G8" s="66">
        <f t="shared" ref="G8:G36" si="1">RANK(F8,F$8:F$36,0)</f>
        <v>9</v>
      </c>
      <c r="H8" s="65">
        <f>VLOOKUP($A8,'Return Data'!$B$7:$R$2843,12,0)</f>
        <v>33.183599999999998</v>
      </c>
      <c r="I8" s="66">
        <f t="shared" ref="I8:I36" si="2">RANK(H8,H$8:H$36,0)</f>
        <v>9</v>
      </c>
      <c r="J8" s="65">
        <f>VLOOKUP($A8,'Return Data'!$B$7:$R$2843,13,0)</f>
        <v>68.183599999999998</v>
      </c>
      <c r="K8" s="66">
        <f t="shared" ref="K8:K36" si="3">RANK(J8,J$8:J$36,0)</f>
        <v>8</v>
      </c>
      <c r="L8" s="65">
        <f>VLOOKUP($A8,'Return Data'!$B$7:$R$2843,17,0)</f>
        <v>13.2424</v>
      </c>
      <c r="M8" s="66">
        <f t="shared" ref="M8:M36" si="4">RANK(L8,L$8:L$36,0)</f>
        <v>20</v>
      </c>
      <c r="N8" s="65">
        <f>VLOOKUP($A8,'Return Data'!$B$7:$R$2843,14,0)</f>
        <v>10.8766</v>
      </c>
      <c r="O8" s="66">
        <f t="shared" ref="O8:O26" si="5">RANK(N8,N$8:N$36,0)</f>
        <v>21</v>
      </c>
      <c r="P8" s="65">
        <f>VLOOKUP($A8,'Return Data'!$B$7:$R$2843,15,0)</f>
        <v>12.7798</v>
      </c>
      <c r="Q8" s="66">
        <f t="shared" ref="Q8:Q26" si="6">RANK(P8,P$8:P$36,0)</f>
        <v>16</v>
      </c>
      <c r="R8" s="65">
        <f>VLOOKUP($A8,'Return Data'!$B$7:$R$2843,16,0)</f>
        <v>19.75</v>
      </c>
      <c r="S8" s="67">
        <f t="shared" ref="S8:S36" si="7">RANK(R8,R$8:R$36,0)</f>
        <v>3</v>
      </c>
    </row>
    <row r="9" spans="1:20" x14ac:dyDescent="0.3">
      <c r="A9" s="63" t="s">
        <v>953</v>
      </c>
      <c r="B9" s="64">
        <f>VLOOKUP($A9,'Return Data'!$B$7:$R$2843,3,0)</f>
        <v>44341</v>
      </c>
      <c r="C9" s="65">
        <f>VLOOKUP($A9,'Return Data'!$B$7:$R$2843,4,0)</f>
        <v>40.19</v>
      </c>
      <c r="D9" s="65">
        <f>VLOOKUP($A9,'Return Data'!$B$7:$R$2843,10,0)</f>
        <v>1.4642999999999999</v>
      </c>
      <c r="E9" s="66">
        <f t="shared" si="0"/>
        <v>11</v>
      </c>
      <c r="F9" s="65">
        <f>VLOOKUP($A9,'Return Data'!$B$7:$R$2843,11,0)</f>
        <v>14.6975</v>
      </c>
      <c r="G9" s="66">
        <f t="shared" si="1"/>
        <v>27</v>
      </c>
      <c r="H9" s="65">
        <f>VLOOKUP($A9,'Return Data'!$B$7:$R$2843,12,0)</f>
        <v>28.320599999999999</v>
      </c>
      <c r="I9" s="66">
        <f t="shared" si="2"/>
        <v>24</v>
      </c>
      <c r="J9" s="65">
        <f>VLOOKUP($A9,'Return Data'!$B$7:$R$2843,13,0)</f>
        <v>52.2348</v>
      </c>
      <c r="K9" s="66">
        <f t="shared" si="3"/>
        <v>28</v>
      </c>
      <c r="L9" s="65">
        <f>VLOOKUP($A9,'Return Data'!$B$7:$R$2843,17,0)</f>
        <v>16.750399999999999</v>
      </c>
      <c r="M9" s="66">
        <f t="shared" si="4"/>
        <v>4</v>
      </c>
      <c r="N9" s="65">
        <f>VLOOKUP($A9,'Return Data'!$B$7:$R$2843,14,0)</f>
        <v>14.848800000000001</v>
      </c>
      <c r="O9" s="66">
        <f t="shared" si="5"/>
        <v>2</v>
      </c>
      <c r="P9" s="65">
        <f>VLOOKUP($A9,'Return Data'!$B$7:$R$2843,15,0)</f>
        <v>16.388400000000001</v>
      </c>
      <c r="Q9" s="66">
        <f t="shared" si="6"/>
        <v>2</v>
      </c>
      <c r="R9" s="65">
        <f>VLOOKUP($A9,'Return Data'!$B$7:$R$2843,16,0)</f>
        <v>12.9877</v>
      </c>
      <c r="S9" s="67">
        <f t="shared" si="7"/>
        <v>16</v>
      </c>
    </row>
    <row r="10" spans="1:20" x14ac:dyDescent="0.3">
      <c r="A10" s="63" t="s">
        <v>954</v>
      </c>
      <c r="B10" s="64">
        <f>VLOOKUP($A10,'Return Data'!$B$7:$R$2843,3,0)</f>
        <v>44341</v>
      </c>
      <c r="C10" s="65">
        <f>VLOOKUP($A10,'Return Data'!$B$7:$R$2843,4,0)</f>
        <v>19.3</v>
      </c>
      <c r="D10" s="65">
        <f>VLOOKUP($A10,'Return Data'!$B$7:$R$2843,10,0)</f>
        <v>0.46850000000000003</v>
      </c>
      <c r="E10" s="66">
        <f t="shared" si="0"/>
        <v>22</v>
      </c>
      <c r="F10" s="65">
        <f>VLOOKUP($A10,'Return Data'!$B$7:$R$2843,11,0)</f>
        <v>18.769200000000001</v>
      </c>
      <c r="G10" s="66">
        <f t="shared" si="1"/>
        <v>14</v>
      </c>
      <c r="H10" s="65">
        <f>VLOOKUP($A10,'Return Data'!$B$7:$R$2843,12,0)</f>
        <v>30.8475</v>
      </c>
      <c r="I10" s="66">
        <f t="shared" si="2"/>
        <v>14</v>
      </c>
      <c r="J10" s="65">
        <f>VLOOKUP($A10,'Return Data'!$B$7:$R$2843,13,0)</f>
        <v>59.900599999999997</v>
      </c>
      <c r="K10" s="66">
        <f t="shared" si="3"/>
        <v>20</v>
      </c>
      <c r="L10" s="65">
        <f>VLOOKUP($A10,'Return Data'!$B$7:$R$2843,17,0)</f>
        <v>14.0769</v>
      </c>
      <c r="M10" s="66">
        <f t="shared" si="4"/>
        <v>15</v>
      </c>
      <c r="N10" s="65">
        <f>VLOOKUP($A10,'Return Data'!$B$7:$R$2843,14,0)</f>
        <v>12.5571</v>
      </c>
      <c r="O10" s="66">
        <f t="shared" si="5"/>
        <v>8</v>
      </c>
      <c r="P10" s="65">
        <f>VLOOKUP($A10,'Return Data'!$B$7:$R$2843,15,0)</f>
        <v>13.5288</v>
      </c>
      <c r="Q10" s="66">
        <f t="shared" si="6"/>
        <v>11</v>
      </c>
      <c r="R10" s="65">
        <f>VLOOKUP($A10,'Return Data'!$B$7:$R$2843,16,0)</f>
        <v>6.1994999999999996</v>
      </c>
      <c r="S10" s="67">
        <f t="shared" si="7"/>
        <v>29</v>
      </c>
    </row>
    <row r="11" spans="1:20" x14ac:dyDescent="0.3">
      <c r="A11" s="63" t="s">
        <v>956</v>
      </c>
      <c r="B11" s="64">
        <f>VLOOKUP($A11,'Return Data'!$B$7:$R$2843,3,0)</f>
        <v>44341</v>
      </c>
      <c r="C11" s="65">
        <f>VLOOKUP($A11,'Return Data'!$B$7:$R$2843,4,0)</f>
        <v>122.33</v>
      </c>
      <c r="D11" s="65">
        <f>VLOOKUP($A11,'Return Data'!$B$7:$R$2843,10,0)</f>
        <v>0.47639999999999999</v>
      </c>
      <c r="E11" s="66">
        <f t="shared" si="0"/>
        <v>21</v>
      </c>
      <c r="F11" s="65">
        <f>VLOOKUP($A11,'Return Data'!$B$7:$R$2843,11,0)</f>
        <v>16.849699999999999</v>
      </c>
      <c r="G11" s="66">
        <f t="shared" si="1"/>
        <v>23</v>
      </c>
      <c r="H11" s="65">
        <f>VLOOKUP($A11,'Return Data'!$B$7:$R$2843,12,0)</f>
        <v>28.5519</v>
      </c>
      <c r="I11" s="66">
        <f t="shared" si="2"/>
        <v>23</v>
      </c>
      <c r="J11" s="65">
        <f>VLOOKUP($A11,'Return Data'!$B$7:$R$2843,13,0)</f>
        <v>55.064</v>
      </c>
      <c r="K11" s="66">
        <f t="shared" si="3"/>
        <v>26</v>
      </c>
      <c r="L11" s="65">
        <f>VLOOKUP($A11,'Return Data'!$B$7:$R$2843,17,0)</f>
        <v>16.170500000000001</v>
      </c>
      <c r="M11" s="66">
        <f t="shared" si="4"/>
        <v>7</v>
      </c>
      <c r="N11" s="65">
        <f>VLOOKUP($A11,'Return Data'!$B$7:$R$2843,14,0)</f>
        <v>13.5571</v>
      </c>
      <c r="O11" s="66">
        <f t="shared" si="5"/>
        <v>4</v>
      </c>
      <c r="P11" s="65">
        <f>VLOOKUP($A11,'Return Data'!$B$7:$R$2843,15,0)</f>
        <v>13.313499999999999</v>
      </c>
      <c r="Q11" s="66">
        <f t="shared" si="6"/>
        <v>13</v>
      </c>
      <c r="R11" s="65">
        <f>VLOOKUP($A11,'Return Data'!$B$7:$R$2843,16,0)</f>
        <v>16.198899999999998</v>
      </c>
      <c r="S11" s="67">
        <f t="shared" si="7"/>
        <v>9</v>
      </c>
    </row>
    <row r="12" spans="1:20" x14ac:dyDescent="0.3">
      <c r="A12" s="63" t="s">
        <v>959</v>
      </c>
      <c r="B12" s="64">
        <f>VLOOKUP($A12,'Return Data'!$B$7:$R$2843,3,0)</f>
        <v>44341</v>
      </c>
      <c r="C12" s="65">
        <f>VLOOKUP($A12,'Return Data'!$B$7:$R$2843,4,0)</f>
        <v>36.33</v>
      </c>
      <c r="D12" s="65">
        <f>VLOOKUP($A12,'Return Data'!$B$7:$R$2843,10,0)</f>
        <v>1.3107</v>
      </c>
      <c r="E12" s="66">
        <f t="shared" si="0"/>
        <v>14</v>
      </c>
      <c r="F12" s="65">
        <f>VLOOKUP($A12,'Return Data'!$B$7:$R$2843,11,0)</f>
        <v>18.415900000000001</v>
      </c>
      <c r="G12" s="66">
        <f t="shared" si="1"/>
        <v>17</v>
      </c>
      <c r="H12" s="65">
        <f>VLOOKUP($A12,'Return Data'!$B$7:$R$2843,12,0)</f>
        <v>30.683499999999999</v>
      </c>
      <c r="I12" s="66">
        <f t="shared" si="2"/>
        <v>16</v>
      </c>
      <c r="J12" s="65">
        <f>VLOOKUP($A12,'Return Data'!$B$7:$R$2843,13,0)</f>
        <v>60.0441</v>
      </c>
      <c r="K12" s="66">
        <f t="shared" si="3"/>
        <v>19</v>
      </c>
      <c r="L12" s="65">
        <f>VLOOKUP($A12,'Return Data'!$B$7:$R$2843,17,0)</f>
        <v>19.819900000000001</v>
      </c>
      <c r="M12" s="66">
        <f t="shared" si="4"/>
        <v>1</v>
      </c>
      <c r="N12" s="65">
        <f>VLOOKUP($A12,'Return Data'!$B$7:$R$2843,14,0)</f>
        <v>16.393899999999999</v>
      </c>
      <c r="O12" s="66">
        <f t="shared" si="5"/>
        <v>1</v>
      </c>
      <c r="P12" s="65">
        <f>VLOOKUP($A12,'Return Data'!$B$7:$R$2843,15,0)</f>
        <v>16.766200000000001</v>
      </c>
      <c r="Q12" s="66">
        <f t="shared" si="6"/>
        <v>1</v>
      </c>
      <c r="R12" s="65">
        <f>VLOOKUP($A12,'Return Data'!$B$7:$R$2843,16,0)</f>
        <v>12.725300000000001</v>
      </c>
      <c r="S12" s="67">
        <f t="shared" si="7"/>
        <v>17</v>
      </c>
    </row>
    <row r="13" spans="1:20" x14ac:dyDescent="0.3">
      <c r="A13" s="63" t="s">
        <v>961</v>
      </c>
      <c r="B13" s="64">
        <f>VLOOKUP($A13,'Return Data'!$B$7:$R$2843,3,0)</f>
        <v>44341</v>
      </c>
      <c r="C13" s="65">
        <f>VLOOKUP($A13,'Return Data'!$B$7:$R$2843,4,0)</f>
        <v>265.35399999999998</v>
      </c>
      <c r="D13" s="65">
        <f>VLOOKUP($A13,'Return Data'!$B$7:$R$2843,10,0)</f>
        <v>4.0955000000000004</v>
      </c>
      <c r="E13" s="66">
        <f t="shared" si="0"/>
        <v>1</v>
      </c>
      <c r="F13" s="65">
        <f>VLOOKUP($A13,'Return Data'!$B$7:$R$2843,11,0)</f>
        <v>18.1983</v>
      </c>
      <c r="G13" s="66">
        <f t="shared" si="1"/>
        <v>19</v>
      </c>
      <c r="H13" s="65">
        <f>VLOOKUP($A13,'Return Data'!$B$7:$R$2843,12,0)</f>
        <v>31.123799999999999</v>
      </c>
      <c r="I13" s="66">
        <f t="shared" si="2"/>
        <v>13</v>
      </c>
      <c r="J13" s="65">
        <f>VLOOKUP($A13,'Return Data'!$B$7:$R$2843,13,0)</f>
        <v>63.029899999999998</v>
      </c>
      <c r="K13" s="66">
        <f t="shared" si="3"/>
        <v>15</v>
      </c>
      <c r="L13" s="65">
        <f>VLOOKUP($A13,'Return Data'!$B$7:$R$2843,17,0)</f>
        <v>11.232200000000001</v>
      </c>
      <c r="M13" s="66">
        <f t="shared" si="4"/>
        <v>25</v>
      </c>
      <c r="N13" s="65">
        <f>VLOOKUP($A13,'Return Data'!$B$7:$R$2843,14,0)</f>
        <v>10.113899999999999</v>
      </c>
      <c r="O13" s="66">
        <f t="shared" si="5"/>
        <v>25</v>
      </c>
      <c r="P13" s="65">
        <f>VLOOKUP($A13,'Return Data'!$B$7:$R$2843,15,0)</f>
        <v>12.107900000000001</v>
      </c>
      <c r="Q13" s="66">
        <f t="shared" si="6"/>
        <v>23</v>
      </c>
      <c r="R13" s="65">
        <f>VLOOKUP($A13,'Return Data'!$B$7:$R$2843,16,0)</f>
        <v>19.7121</v>
      </c>
      <c r="S13" s="67">
        <f t="shared" si="7"/>
        <v>5</v>
      </c>
    </row>
    <row r="14" spans="1:20" x14ac:dyDescent="0.3">
      <c r="A14" s="63" t="s">
        <v>962</v>
      </c>
      <c r="B14" s="64">
        <f>VLOOKUP($A14,'Return Data'!$B$7:$R$2843,3,0)</f>
        <v>44341</v>
      </c>
      <c r="C14" s="65">
        <f>VLOOKUP($A14,'Return Data'!$B$7:$R$2843,4,0)</f>
        <v>47.51</v>
      </c>
      <c r="D14" s="65">
        <f>VLOOKUP($A14,'Return Data'!$B$7:$R$2843,10,0)</f>
        <v>0.65680000000000005</v>
      </c>
      <c r="E14" s="66">
        <f t="shared" si="0"/>
        <v>19</v>
      </c>
      <c r="F14" s="65">
        <f>VLOOKUP($A14,'Return Data'!$B$7:$R$2843,11,0)</f>
        <v>17.0197</v>
      </c>
      <c r="G14" s="66">
        <f t="shared" si="1"/>
        <v>22</v>
      </c>
      <c r="H14" s="65">
        <f>VLOOKUP($A14,'Return Data'!$B$7:$R$2843,12,0)</f>
        <v>29.068200000000001</v>
      </c>
      <c r="I14" s="66">
        <f t="shared" si="2"/>
        <v>20</v>
      </c>
      <c r="J14" s="65">
        <f>VLOOKUP($A14,'Return Data'!$B$7:$R$2843,13,0)</f>
        <v>63.5456</v>
      </c>
      <c r="K14" s="66">
        <f t="shared" si="3"/>
        <v>14</v>
      </c>
      <c r="L14" s="65">
        <f>VLOOKUP($A14,'Return Data'!$B$7:$R$2843,17,0)</f>
        <v>14.392799999999999</v>
      </c>
      <c r="M14" s="66">
        <f t="shared" si="4"/>
        <v>10</v>
      </c>
      <c r="N14" s="65">
        <f>VLOOKUP($A14,'Return Data'!$B$7:$R$2843,14,0)</f>
        <v>11.918699999999999</v>
      </c>
      <c r="O14" s="66">
        <f t="shared" si="5"/>
        <v>12</v>
      </c>
      <c r="P14" s="65">
        <f>VLOOKUP($A14,'Return Data'!$B$7:$R$2843,15,0)</f>
        <v>14.0336</v>
      </c>
      <c r="Q14" s="66">
        <f t="shared" si="6"/>
        <v>6</v>
      </c>
      <c r="R14" s="65">
        <f>VLOOKUP($A14,'Return Data'!$B$7:$R$2843,16,0)</f>
        <v>13.840299999999999</v>
      </c>
      <c r="S14" s="67">
        <f t="shared" si="7"/>
        <v>14</v>
      </c>
    </row>
    <row r="15" spans="1:20" x14ac:dyDescent="0.3">
      <c r="A15" s="63" t="s">
        <v>964</v>
      </c>
      <c r="B15" s="64">
        <f>VLOOKUP($A15,'Return Data'!$B$7:$R$2843,3,0)</f>
        <v>44341</v>
      </c>
      <c r="C15" s="65">
        <f>VLOOKUP($A15,'Return Data'!$B$7:$R$2843,4,0)</f>
        <v>1534.73150787637</v>
      </c>
      <c r="D15" s="65">
        <f>VLOOKUP($A15,'Return Data'!$B$7:$R$2843,10,0)</f>
        <v>2.5710999999999999</v>
      </c>
      <c r="E15" s="66">
        <f t="shared" si="0"/>
        <v>6</v>
      </c>
      <c r="F15" s="65">
        <f>VLOOKUP($A15,'Return Data'!$B$7:$R$2843,11,0)</f>
        <v>29.013500000000001</v>
      </c>
      <c r="G15" s="66">
        <f t="shared" si="1"/>
        <v>1</v>
      </c>
      <c r="H15" s="65">
        <f>VLOOKUP($A15,'Return Data'!$B$7:$R$2843,12,0)</f>
        <v>45.723999999999997</v>
      </c>
      <c r="I15" s="66">
        <f t="shared" si="2"/>
        <v>1</v>
      </c>
      <c r="J15" s="65">
        <f>VLOOKUP($A15,'Return Data'!$B$7:$R$2843,13,0)</f>
        <v>77.796899999999994</v>
      </c>
      <c r="K15" s="66">
        <f t="shared" si="3"/>
        <v>1</v>
      </c>
      <c r="L15" s="65">
        <f>VLOOKUP($A15,'Return Data'!$B$7:$R$2843,17,0)</f>
        <v>16.603200000000001</v>
      </c>
      <c r="M15" s="66">
        <f t="shared" si="4"/>
        <v>5</v>
      </c>
      <c r="N15" s="65">
        <f>VLOOKUP($A15,'Return Data'!$B$7:$R$2843,14,0)</f>
        <v>12.834899999999999</v>
      </c>
      <c r="O15" s="66">
        <f t="shared" si="5"/>
        <v>7</v>
      </c>
      <c r="P15" s="65">
        <f>VLOOKUP($A15,'Return Data'!$B$7:$R$2843,15,0)</f>
        <v>12.542999999999999</v>
      </c>
      <c r="Q15" s="66">
        <f t="shared" si="6"/>
        <v>20</v>
      </c>
      <c r="R15" s="65">
        <f>VLOOKUP($A15,'Return Data'!$B$7:$R$2843,16,0)</f>
        <v>20.087</v>
      </c>
      <c r="S15" s="67">
        <f t="shared" si="7"/>
        <v>1</v>
      </c>
    </row>
    <row r="16" spans="1:20" x14ac:dyDescent="0.3">
      <c r="A16" s="63" t="s">
        <v>966</v>
      </c>
      <c r="B16" s="64">
        <f>VLOOKUP($A16,'Return Data'!$B$7:$R$2843,3,0)</f>
        <v>44341</v>
      </c>
      <c r="C16" s="65">
        <f>VLOOKUP($A16,'Return Data'!$B$7:$R$2843,4,0)</f>
        <v>745.53231803272001</v>
      </c>
      <c r="D16" s="65">
        <f>VLOOKUP($A16,'Return Data'!$B$7:$R$2843,10,0)</f>
        <v>0.35039999999999999</v>
      </c>
      <c r="E16" s="66">
        <f t="shared" si="0"/>
        <v>24</v>
      </c>
      <c r="F16" s="65">
        <f>VLOOKUP($A16,'Return Data'!$B$7:$R$2843,11,0)</f>
        <v>24.951799999999999</v>
      </c>
      <c r="G16" s="66">
        <f t="shared" si="1"/>
        <v>3</v>
      </c>
      <c r="H16" s="65">
        <f>VLOOKUP($A16,'Return Data'!$B$7:$R$2843,12,0)</f>
        <v>35.777500000000003</v>
      </c>
      <c r="I16" s="66">
        <f t="shared" si="2"/>
        <v>4</v>
      </c>
      <c r="J16" s="65">
        <f>VLOOKUP($A16,'Return Data'!$B$7:$R$2843,13,0)</f>
        <v>71.537199999999999</v>
      </c>
      <c r="K16" s="66">
        <f t="shared" si="3"/>
        <v>4</v>
      </c>
      <c r="L16" s="65">
        <f>VLOOKUP($A16,'Return Data'!$B$7:$R$2843,17,0)</f>
        <v>9.1312999999999995</v>
      </c>
      <c r="M16" s="66">
        <f t="shared" si="4"/>
        <v>27</v>
      </c>
      <c r="N16" s="65">
        <f>VLOOKUP($A16,'Return Data'!$B$7:$R$2843,14,0)</f>
        <v>11.2303</v>
      </c>
      <c r="O16" s="66">
        <f t="shared" si="5"/>
        <v>19</v>
      </c>
      <c r="P16" s="65">
        <f>VLOOKUP($A16,'Return Data'!$B$7:$R$2843,15,0)</f>
        <v>13.9236</v>
      </c>
      <c r="Q16" s="66">
        <f t="shared" si="6"/>
        <v>8</v>
      </c>
      <c r="R16" s="65">
        <f>VLOOKUP($A16,'Return Data'!$B$7:$R$2843,16,0)</f>
        <v>19.0383</v>
      </c>
      <c r="S16" s="67">
        <f t="shared" si="7"/>
        <v>7</v>
      </c>
    </row>
    <row r="17" spans="1:19" x14ac:dyDescent="0.3">
      <c r="A17" s="63" t="s">
        <v>968</v>
      </c>
      <c r="B17" s="64">
        <f>VLOOKUP($A17,'Return Data'!$B$7:$R$2843,3,0)</f>
        <v>44341</v>
      </c>
      <c r="C17" s="65">
        <f>VLOOKUP($A17,'Return Data'!$B$7:$R$2843,4,0)</f>
        <v>279.07859999999999</v>
      </c>
      <c r="D17" s="65">
        <f>VLOOKUP($A17,'Return Data'!$B$7:$R$2843,10,0)</f>
        <v>-0.56720000000000004</v>
      </c>
      <c r="E17" s="66">
        <f t="shared" si="0"/>
        <v>29</v>
      </c>
      <c r="F17" s="65">
        <f>VLOOKUP($A17,'Return Data'!$B$7:$R$2843,11,0)</f>
        <v>16.712900000000001</v>
      </c>
      <c r="G17" s="66">
        <f t="shared" si="1"/>
        <v>25</v>
      </c>
      <c r="H17" s="65">
        <f>VLOOKUP($A17,'Return Data'!$B$7:$R$2843,12,0)</f>
        <v>30.734000000000002</v>
      </c>
      <c r="I17" s="66">
        <f t="shared" si="2"/>
        <v>15</v>
      </c>
      <c r="J17" s="65">
        <f>VLOOKUP($A17,'Return Data'!$B$7:$R$2843,13,0)</f>
        <v>61.571899999999999</v>
      </c>
      <c r="K17" s="66">
        <f t="shared" si="3"/>
        <v>18</v>
      </c>
      <c r="L17" s="65">
        <f>VLOOKUP($A17,'Return Data'!$B$7:$R$2843,17,0)</f>
        <v>13.9129</v>
      </c>
      <c r="M17" s="66">
        <f t="shared" si="4"/>
        <v>18</v>
      </c>
      <c r="N17" s="65">
        <f>VLOOKUP($A17,'Return Data'!$B$7:$R$2843,14,0)</f>
        <v>11.4701</v>
      </c>
      <c r="O17" s="66">
        <f t="shared" si="5"/>
        <v>16</v>
      </c>
      <c r="P17" s="65">
        <f>VLOOKUP($A17,'Return Data'!$B$7:$R$2843,15,0)</f>
        <v>13.7189</v>
      </c>
      <c r="Q17" s="66">
        <f t="shared" si="6"/>
        <v>10</v>
      </c>
      <c r="R17" s="65">
        <f>VLOOKUP($A17,'Return Data'!$B$7:$R$2843,16,0)</f>
        <v>19.7514</v>
      </c>
      <c r="S17" s="67">
        <f t="shared" si="7"/>
        <v>2</v>
      </c>
    </row>
    <row r="18" spans="1:19" x14ac:dyDescent="0.3">
      <c r="A18" s="63" t="s">
        <v>970</v>
      </c>
      <c r="B18" s="64">
        <f>VLOOKUP($A18,'Return Data'!$B$7:$R$2843,3,0)</f>
        <v>44341</v>
      </c>
      <c r="C18" s="65">
        <f>VLOOKUP($A18,'Return Data'!$B$7:$R$2843,4,0)</f>
        <v>56.04</v>
      </c>
      <c r="D18" s="65">
        <f>VLOOKUP($A18,'Return Data'!$B$7:$R$2843,10,0)</f>
        <v>1.0823</v>
      </c>
      <c r="E18" s="66">
        <f t="shared" si="0"/>
        <v>15</v>
      </c>
      <c r="F18" s="65">
        <f>VLOOKUP($A18,'Return Data'!$B$7:$R$2843,11,0)</f>
        <v>20.7759</v>
      </c>
      <c r="G18" s="66">
        <f t="shared" si="1"/>
        <v>6</v>
      </c>
      <c r="H18" s="65">
        <f>VLOOKUP($A18,'Return Data'!$B$7:$R$2843,12,0)</f>
        <v>32.451000000000001</v>
      </c>
      <c r="I18" s="66">
        <f t="shared" si="2"/>
        <v>11</v>
      </c>
      <c r="J18" s="65">
        <f>VLOOKUP($A18,'Return Data'!$B$7:$R$2843,13,0)</f>
        <v>64.920500000000004</v>
      </c>
      <c r="K18" s="66">
        <f t="shared" si="3"/>
        <v>11</v>
      </c>
      <c r="L18" s="65">
        <f>VLOOKUP($A18,'Return Data'!$B$7:$R$2843,17,0)</f>
        <v>14.171900000000001</v>
      </c>
      <c r="M18" s="66">
        <f t="shared" si="4"/>
        <v>12</v>
      </c>
      <c r="N18" s="65">
        <f>VLOOKUP($A18,'Return Data'!$B$7:$R$2843,14,0)</f>
        <v>11.8561</v>
      </c>
      <c r="O18" s="66">
        <f t="shared" si="5"/>
        <v>13</v>
      </c>
      <c r="P18" s="65">
        <f>VLOOKUP($A18,'Return Data'!$B$7:$R$2843,15,0)</f>
        <v>14.5281</v>
      </c>
      <c r="Q18" s="66">
        <f t="shared" si="6"/>
        <v>4</v>
      </c>
      <c r="R18" s="65">
        <f>VLOOKUP($A18,'Return Data'!$B$7:$R$2843,16,0)</f>
        <v>14.160600000000001</v>
      </c>
      <c r="S18" s="67">
        <f t="shared" si="7"/>
        <v>13</v>
      </c>
    </row>
    <row r="19" spans="1:19" x14ac:dyDescent="0.3">
      <c r="A19" s="63" t="s">
        <v>972</v>
      </c>
      <c r="B19" s="64">
        <f>VLOOKUP($A19,'Return Data'!$B$7:$R$2843,3,0)</f>
        <v>44341</v>
      </c>
      <c r="C19" s="65">
        <f>VLOOKUP($A19,'Return Data'!$B$7:$R$2843,4,0)</f>
        <v>33.4</v>
      </c>
      <c r="D19" s="65">
        <f>VLOOKUP($A19,'Return Data'!$B$7:$R$2843,10,0)</f>
        <v>3.0228000000000002</v>
      </c>
      <c r="E19" s="66">
        <f t="shared" si="0"/>
        <v>2</v>
      </c>
      <c r="F19" s="65">
        <f>VLOOKUP($A19,'Return Data'!$B$7:$R$2843,11,0)</f>
        <v>20.447199999999999</v>
      </c>
      <c r="G19" s="66">
        <f t="shared" si="1"/>
        <v>7</v>
      </c>
      <c r="H19" s="65">
        <f>VLOOKUP($A19,'Return Data'!$B$7:$R$2843,12,0)</f>
        <v>33.439900000000002</v>
      </c>
      <c r="I19" s="66">
        <f t="shared" si="2"/>
        <v>7</v>
      </c>
      <c r="J19" s="65">
        <f>VLOOKUP($A19,'Return Data'!$B$7:$R$2843,13,0)</f>
        <v>64.531999999999996</v>
      </c>
      <c r="K19" s="66">
        <f t="shared" si="3"/>
        <v>12</v>
      </c>
      <c r="L19" s="65">
        <f>VLOOKUP($A19,'Return Data'!$B$7:$R$2843,17,0)</f>
        <v>17.4772</v>
      </c>
      <c r="M19" s="66">
        <f t="shared" si="4"/>
        <v>2</v>
      </c>
      <c r="N19" s="65">
        <f>VLOOKUP($A19,'Return Data'!$B$7:$R$2843,14,0)</f>
        <v>12.484500000000001</v>
      </c>
      <c r="O19" s="66">
        <f t="shared" si="5"/>
        <v>9</v>
      </c>
      <c r="P19" s="65">
        <f>VLOOKUP($A19,'Return Data'!$B$7:$R$2843,15,0)</f>
        <v>12.583500000000001</v>
      </c>
      <c r="Q19" s="66">
        <f t="shared" si="6"/>
        <v>19</v>
      </c>
      <c r="R19" s="65">
        <f>VLOOKUP($A19,'Return Data'!$B$7:$R$2843,16,0)</f>
        <v>14.283200000000001</v>
      </c>
      <c r="S19" s="67">
        <f t="shared" si="7"/>
        <v>12</v>
      </c>
    </row>
    <row r="20" spans="1:19" x14ac:dyDescent="0.3">
      <c r="A20" s="63" t="s">
        <v>975</v>
      </c>
      <c r="B20" s="64">
        <f>VLOOKUP($A20,'Return Data'!$B$7:$R$2843,3,0)</f>
        <v>44341</v>
      </c>
      <c r="C20" s="65">
        <f>VLOOKUP($A20,'Return Data'!$B$7:$R$2843,4,0)</f>
        <v>42.82</v>
      </c>
      <c r="D20" s="65">
        <f>VLOOKUP($A20,'Return Data'!$B$7:$R$2843,10,0)</f>
        <v>0.39860000000000001</v>
      </c>
      <c r="E20" s="66">
        <f t="shared" si="0"/>
        <v>23</v>
      </c>
      <c r="F20" s="65">
        <f>VLOOKUP($A20,'Return Data'!$B$7:$R$2843,11,0)</f>
        <v>16.7394</v>
      </c>
      <c r="G20" s="66">
        <f t="shared" si="1"/>
        <v>24</v>
      </c>
      <c r="H20" s="65">
        <f>VLOOKUP($A20,'Return Data'!$B$7:$R$2843,12,0)</f>
        <v>25.978200000000001</v>
      </c>
      <c r="I20" s="66">
        <f t="shared" si="2"/>
        <v>27</v>
      </c>
      <c r="J20" s="65">
        <f>VLOOKUP($A20,'Return Data'!$B$7:$R$2843,13,0)</f>
        <v>55.992699999999999</v>
      </c>
      <c r="K20" s="66">
        <f t="shared" si="3"/>
        <v>23</v>
      </c>
      <c r="L20" s="65">
        <f>VLOOKUP($A20,'Return Data'!$B$7:$R$2843,17,0)</f>
        <v>14.0258</v>
      </c>
      <c r="M20" s="66">
        <f t="shared" si="4"/>
        <v>17</v>
      </c>
      <c r="N20" s="65">
        <f>VLOOKUP($A20,'Return Data'!$B$7:$R$2843,14,0)</f>
        <v>11.220599999999999</v>
      </c>
      <c r="O20" s="66">
        <f t="shared" si="5"/>
        <v>20</v>
      </c>
      <c r="P20" s="65">
        <f>VLOOKUP($A20,'Return Data'!$B$7:$R$2843,15,0)</f>
        <v>13.506600000000001</v>
      </c>
      <c r="Q20" s="66">
        <f t="shared" si="6"/>
        <v>12</v>
      </c>
      <c r="R20" s="65">
        <f>VLOOKUP($A20,'Return Data'!$B$7:$R$2843,16,0)</f>
        <v>10.2033</v>
      </c>
      <c r="S20" s="67">
        <f t="shared" si="7"/>
        <v>23</v>
      </c>
    </row>
    <row r="21" spans="1:19" x14ac:dyDescent="0.3">
      <c r="A21" s="63" t="s">
        <v>976</v>
      </c>
      <c r="B21" s="64">
        <f>VLOOKUP($A21,'Return Data'!$B$7:$R$2843,3,0)</f>
        <v>44341</v>
      </c>
      <c r="C21" s="65">
        <f>VLOOKUP($A21,'Return Data'!$B$7:$R$2843,4,0)</f>
        <v>25.45</v>
      </c>
      <c r="D21" s="65">
        <f>VLOOKUP($A21,'Return Data'!$B$7:$R$2843,10,0)</f>
        <v>-0.31340000000000001</v>
      </c>
      <c r="E21" s="66">
        <f t="shared" si="0"/>
        <v>28</v>
      </c>
      <c r="F21" s="65">
        <f>VLOOKUP($A21,'Return Data'!$B$7:$R$2843,11,0)</f>
        <v>11.427300000000001</v>
      </c>
      <c r="G21" s="66">
        <f t="shared" si="1"/>
        <v>29</v>
      </c>
      <c r="H21" s="65">
        <f>VLOOKUP($A21,'Return Data'!$B$7:$R$2843,12,0)</f>
        <v>23.663799999999998</v>
      </c>
      <c r="I21" s="66">
        <f t="shared" si="2"/>
        <v>28</v>
      </c>
      <c r="J21" s="65">
        <f>VLOOKUP($A21,'Return Data'!$B$7:$R$2843,13,0)</f>
        <v>55.0884</v>
      </c>
      <c r="K21" s="66">
        <f t="shared" si="3"/>
        <v>25</v>
      </c>
      <c r="L21" s="65">
        <f>VLOOKUP($A21,'Return Data'!$B$7:$R$2843,17,0)</f>
        <v>8.2728000000000002</v>
      </c>
      <c r="M21" s="66">
        <f t="shared" si="4"/>
        <v>29</v>
      </c>
      <c r="N21" s="65">
        <f>VLOOKUP($A21,'Return Data'!$B$7:$R$2843,14,0)</f>
        <v>8.3742999999999999</v>
      </c>
      <c r="O21" s="66">
        <f t="shared" si="5"/>
        <v>28</v>
      </c>
      <c r="P21" s="65">
        <f>VLOOKUP($A21,'Return Data'!$B$7:$R$2843,15,0)</f>
        <v>11.763500000000001</v>
      </c>
      <c r="Q21" s="66">
        <f t="shared" si="6"/>
        <v>25</v>
      </c>
      <c r="R21" s="65">
        <f>VLOOKUP($A21,'Return Data'!$B$7:$R$2843,16,0)</f>
        <v>10.574400000000001</v>
      </c>
      <c r="S21" s="67">
        <f t="shared" si="7"/>
        <v>22</v>
      </c>
    </row>
    <row r="22" spans="1:19" x14ac:dyDescent="0.3">
      <c r="A22" s="63" t="s">
        <v>978</v>
      </c>
      <c r="B22" s="64">
        <f>VLOOKUP($A22,'Return Data'!$B$7:$R$2843,3,0)</f>
        <v>44341</v>
      </c>
      <c r="C22" s="65">
        <f>VLOOKUP($A22,'Return Data'!$B$7:$R$2843,4,0)</f>
        <v>37.479999999999997</v>
      </c>
      <c r="D22" s="65">
        <f>VLOOKUP($A22,'Return Data'!$B$7:$R$2843,10,0)</f>
        <v>2.7976000000000001</v>
      </c>
      <c r="E22" s="66">
        <f t="shared" si="0"/>
        <v>3</v>
      </c>
      <c r="F22" s="65">
        <f>VLOOKUP($A22,'Return Data'!$B$7:$R$2843,11,0)</f>
        <v>18.720300000000002</v>
      </c>
      <c r="G22" s="66">
        <f t="shared" si="1"/>
        <v>15</v>
      </c>
      <c r="H22" s="65">
        <f>VLOOKUP($A22,'Return Data'!$B$7:$R$2843,12,0)</f>
        <v>27.874400000000001</v>
      </c>
      <c r="I22" s="66">
        <f t="shared" si="2"/>
        <v>26</v>
      </c>
      <c r="J22" s="65">
        <f>VLOOKUP($A22,'Return Data'!$B$7:$R$2843,13,0)</f>
        <v>56.296900000000001</v>
      </c>
      <c r="K22" s="66">
        <f t="shared" si="3"/>
        <v>22</v>
      </c>
      <c r="L22" s="65">
        <f>VLOOKUP($A22,'Return Data'!$B$7:$R$2843,17,0)</f>
        <v>14.175800000000001</v>
      </c>
      <c r="M22" s="66">
        <f t="shared" si="4"/>
        <v>11</v>
      </c>
      <c r="N22" s="65">
        <f>VLOOKUP($A22,'Return Data'!$B$7:$R$2843,14,0)</f>
        <v>11.335599999999999</v>
      </c>
      <c r="O22" s="66">
        <f t="shared" si="5"/>
        <v>18</v>
      </c>
      <c r="P22" s="65">
        <f>VLOOKUP($A22,'Return Data'!$B$7:$R$2843,15,0)</f>
        <v>12.697900000000001</v>
      </c>
      <c r="Q22" s="66">
        <f t="shared" si="6"/>
        <v>18</v>
      </c>
      <c r="R22" s="65">
        <f>VLOOKUP($A22,'Return Data'!$B$7:$R$2843,16,0)</f>
        <v>11.8827</v>
      </c>
      <c r="S22" s="67">
        <f t="shared" si="7"/>
        <v>19</v>
      </c>
    </row>
    <row r="23" spans="1:19" x14ac:dyDescent="0.3">
      <c r="A23" s="63" t="s">
        <v>980</v>
      </c>
      <c r="B23" s="64">
        <f>VLOOKUP($A23,'Return Data'!$B$7:$R$2843,3,0)</f>
        <v>44341</v>
      </c>
      <c r="C23" s="65">
        <f>VLOOKUP($A23,'Return Data'!$B$7:$R$2843,4,0)</f>
        <v>84.895399999999995</v>
      </c>
      <c r="D23" s="65">
        <f>VLOOKUP($A23,'Return Data'!$B$7:$R$2843,10,0)</f>
        <v>0.31809999999999999</v>
      </c>
      <c r="E23" s="66">
        <f t="shared" si="0"/>
        <v>25</v>
      </c>
      <c r="F23" s="65">
        <f>VLOOKUP($A23,'Return Data'!$B$7:$R$2843,11,0)</f>
        <v>11.4612</v>
      </c>
      <c r="G23" s="66">
        <f t="shared" si="1"/>
        <v>28</v>
      </c>
      <c r="H23" s="65">
        <f>VLOOKUP($A23,'Return Data'!$B$7:$R$2843,12,0)</f>
        <v>20.279800000000002</v>
      </c>
      <c r="I23" s="66">
        <f t="shared" si="2"/>
        <v>29</v>
      </c>
      <c r="J23" s="65">
        <f>VLOOKUP($A23,'Return Data'!$B$7:$R$2843,13,0)</f>
        <v>40.976799999999997</v>
      </c>
      <c r="K23" s="66">
        <f t="shared" si="3"/>
        <v>29</v>
      </c>
      <c r="L23" s="65">
        <f>VLOOKUP($A23,'Return Data'!$B$7:$R$2843,17,0)</f>
        <v>12.3742</v>
      </c>
      <c r="M23" s="66">
        <f t="shared" si="4"/>
        <v>23</v>
      </c>
      <c r="N23" s="65">
        <f>VLOOKUP($A23,'Return Data'!$B$7:$R$2843,14,0)</f>
        <v>9.8573000000000004</v>
      </c>
      <c r="O23" s="66">
        <f t="shared" si="5"/>
        <v>26</v>
      </c>
      <c r="P23" s="65">
        <f>VLOOKUP($A23,'Return Data'!$B$7:$R$2843,15,0)</f>
        <v>10.230499999999999</v>
      </c>
      <c r="Q23" s="66">
        <f t="shared" si="6"/>
        <v>26</v>
      </c>
      <c r="R23" s="65">
        <f>VLOOKUP($A23,'Return Data'!$B$7:$R$2843,16,0)</f>
        <v>8.5170999999999992</v>
      </c>
      <c r="S23" s="67">
        <f t="shared" si="7"/>
        <v>28</v>
      </c>
    </row>
    <row r="24" spans="1:19" x14ac:dyDescent="0.3">
      <c r="A24" s="63" t="s">
        <v>1913</v>
      </c>
      <c r="B24" s="64">
        <f>VLOOKUP($A24,'Return Data'!$B$7:$R$2843,3,0)</f>
        <v>44341</v>
      </c>
      <c r="C24" s="65">
        <f>VLOOKUP($A24,'Return Data'!$B$7:$R$2843,4,0)</f>
        <v>325.05099999999999</v>
      </c>
      <c r="D24" s="65">
        <f>VLOOKUP($A24,'Return Data'!$B$7:$R$2843,10,0)</f>
        <v>1.9729000000000001</v>
      </c>
      <c r="E24" s="66">
        <f t="shared" si="0"/>
        <v>9</v>
      </c>
      <c r="F24" s="65">
        <f>VLOOKUP($A24,'Return Data'!$B$7:$R$2843,11,0)</f>
        <v>19.730699999999999</v>
      </c>
      <c r="G24" s="66">
        <f t="shared" si="1"/>
        <v>11</v>
      </c>
      <c r="H24" s="65">
        <f>VLOOKUP($A24,'Return Data'!$B$7:$R$2843,12,0)</f>
        <v>33.026800000000001</v>
      </c>
      <c r="I24" s="66">
        <f t="shared" si="2"/>
        <v>10</v>
      </c>
      <c r="J24" s="65">
        <f>VLOOKUP($A24,'Return Data'!$B$7:$R$2843,13,0)</f>
        <v>68.666700000000006</v>
      </c>
      <c r="K24" s="66">
        <f t="shared" si="3"/>
        <v>6</v>
      </c>
      <c r="L24" s="65">
        <f>VLOOKUP($A24,'Return Data'!$B$7:$R$2843,17,0)</f>
        <v>16.953499999999998</v>
      </c>
      <c r="M24" s="66">
        <f t="shared" si="4"/>
        <v>3</v>
      </c>
      <c r="N24" s="65">
        <f>VLOOKUP($A24,'Return Data'!$B$7:$R$2843,14,0)</f>
        <v>13.732799999999999</v>
      </c>
      <c r="O24" s="66">
        <f t="shared" si="5"/>
        <v>3</v>
      </c>
      <c r="P24" s="65">
        <f>VLOOKUP($A24,'Return Data'!$B$7:$R$2843,15,0)</f>
        <v>13.790900000000001</v>
      </c>
      <c r="Q24" s="66">
        <f t="shared" si="6"/>
        <v>9</v>
      </c>
      <c r="R24" s="65">
        <f>VLOOKUP($A24,'Return Data'!$B$7:$R$2843,16,0)</f>
        <v>19.719200000000001</v>
      </c>
      <c r="S24" s="67">
        <f t="shared" si="7"/>
        <v>4</v>
      </c>
    </row>
    <row r="25" spans="1:19" x14ac:dyDescent="0.3">
      <c r="A25" s="63" t="s">
        <v>983</v>
      </c>
      <c r="B25" s="64">
        <f>VLOOKUP($A25,'Return Data'!$B$7:$R$2843,3,0)</f>
        <v>44341</v>
      </c>
      <c r="C25" s="65">
        <f>VLOOKUP($A25,'Return Data'!$B$7:$R$2843,4,0)</f>
        <v>35.731000000000002</v>
      </c>
      <c r="D25" s="65">
        <f>VLOOKUP($A25,'Return Data'!$B$7:$R$2843,10,0)</f>
        <v>1.3645</v>
      </c>
      <c r="E25" s="66">
        <f t="shared" si="0"/>
        <v>13</v>
      </c>
      <c r="F25" s="65">
        <f>VLOOKUP($A25,'Return Data'!$B$7:$R$2843,11,0)</f>
        <v>18.794499999999999</v>
      </c>
      <c r="G25" s="66">
        <f t="shared" si="1"/>
        <v>13</v>
      </c>
      <c r="H25" s="65">
        <f>VLOOKUP($A25,'Return Data'!$B$7:$R$2843,12,0)</f>
        <v>30.324300000000001</v>
      </c>
      <c r="I25" s="66">
        <f t="shared" si="2"/>
        <v>17</v>
      </c>
      <c r="J25" s="65">
        <f>VLOOKUP($A25,'Return Data'!$B$7:$R$2843,13,0)</f>
        <v>59.278700000000001</v>
      </c>
      <c r="K25" s="66">
        <f t="shared" si="3"/>
        <v>21</v>
      </c>
      <c r="L25" s="65">
        <f>VLOOKUP($A25,'Return Data'!$B$7:$R$2843,17,0)</f>
        <v>12.7768</v>
      </c>
      <c r="M25" s="66">
        <f t="shared" si="4"/>
        <v>21</v>
      </c>
      <c r="N25" s="65">
        <f>VLOOKUP($A25,'Return Data'!$B$7:$R$2843,14,0)</f>
        <v>11.460599999999999</v>
      </c>
      <c r="O25" s="66">
        <f t="shared" si="5"/>
        <v>17</v>
      </c>
      <c r="P25" s="65">
        <f>VLOOKUP($A25,'Return Data'!$B$7:$R$2843,15,0)</f>
        <v>12.8744</v>
      </c>
      <c r="Q25" s="66">
        <f t="shared" si="6"/>
        <v>15</v>
      </c>
      <c r="R25" s="65">
        <f>VLOOKUP($A25,'Return Data'!$B$7:$R$2843,16,0)</f>
        <v>9.8178999999999998</v>
      </c>
      <c r="S25" s="67">
        <f t="shared" si="7"/>
        <v>26</v>
      </c>
    </row>
    <row r="26" spans="1:19" x14ac:dyDescent="0.3">
      <c r="A26" s="63" t="s">
        <v>984</v>
      </c>
      <c r="B26" s="64">
        <f>VLOOKUP($A26,'Return Data'!$B$7:$R$2843,3,0)</f>
        <v>44341</v>
      </c>
      <c r="C26" s="65">
        <f>VLOOKUP($A26,'Return Data'!$B$7:$R$2843,4,0)</f>
        <v>39.0022364623388</v>
      </c>
      <c r="D26" s="65">
        <f>VLOOKUP($A26,'Return Data'!$B$7:$R$2843,10,0)</f>
        <v>1.0419</v>
      </c>
      <c r="E26" s="66">
        <f t="shared" si="0"/>
        <v>16</v>
      </c>
      <c r="F26" s="65">
        <f>VLOOKUP($A26,'Return Data'!$B$7:$R$2843,11,0)</f>
        <v>14.852399999999999</v>
      </c>
      <c r="G26" s="66">
        <f t="shared" si="1"/>
        <v>26</v>
      </c>
      <c r="H26" s="65">
        <f>VLOOKUP($A26,'Return Data'!$B$7:$R$2843,12,0)</f>
        <v>28.0441</v>
      </c>
      <c r="I26" s="66">
        <f t="shared" si="2"/>
        <v>25</v>
      </c>
      <c r="J26" s="65">
        <f>VLOOKUP($A26,'Return Data'!$B$7:$R$2843,13,0)</f>
        <v>53.2333</v>
      </c>
      <c r="K26" s="66">
        <f t="shared" si="3"/>
        <v>27</v>
      </c>
      <c r="L26" s="65">
        <f>VLOOKUP($A26,'Return Data'!$B$7:$R$2843,17,0)</f>
        <v>14.142099999999999</v>
      </c>
      <c r="M26" s="66">
        <f t="shared" si="4"/>
        <v>14</v>
      </c>
      <c r="N26" s="65">
        <f>VLOOKUP($A26,'Return Data'!$B$7:$R$2843,14,0)</f>
        <v>11.827299999999999</v>
      </c>
      <c r="O26" s="66">
        <f t="shared" si="5"/>
        <v>14</v>
      </c>
      <c r="P26" s="65">
        <f>VLOOKUP($A26,'Return Data'!$B$7:$R$2843,15,0)</f>
        <v>12.462899999999999</v>
      </c>
      <c r="Q26" s="66">
        <f t="shared" si="6"/>
        <v>22</v>
      </c>
      <c r="R26" s="65">
        <f>VLOOKUP($A26,'Return Data'!$B$7:$R$2843,16,0)</f>
        <v>10.119899999999999</v>
      </c>
      <c r="S26" s="67">
        <f t="shared" si="7"/>
        <v>24</v>
      </c>
    </row>
    <row r="27" spans="1:19" x14ac:dyDescent="0.3">
      <c r="A27" s="63" t="s">
        <v>987</v>
      </c>
      <c r="B27" s="64">
        <f>VLOOKUP($A27,'Return Data'!$B$7:$R$2843,3,0)</f>
        <v>44341</v>
      </c>
      <c r="C27" s="65">
        <f>VLOOKUP($A27,'Return Data'!$B$7:$R$2843,4,0)</f>
        <v>13.720499999999999</v>
      </c>
      <c r="D27" s="65">
        <f>VLOOKUP($A27,'Return Data'!$B$7:$R$2843,10,0)</f>
        <v>2.3420999999999998</v>
      </c>
      <c r="E27" s="66">
        <f t="shared" si="0"/>
        <v>8</v>
      </c>
      <c r="F27" s="65">
        <f>VLOOKUP($A27,'Return Data'!$B$7:$R$2843,11,0)</f>
        <v>23.795500000000001</v>
      </c>
      <c r="G27" s="66">
        <f t="shared" si="1"/>
        <v>5</v>
      </c>
      <c r="H27" s="65">
        <f>VLOOKUP($A27,'Return Data'!$B$7:$R$2843,12,0)</f>
        <v>38.024900000000002</v>
      </c>
      <c r="I27" s="66">
        <f t="shared" si="2"/>
        <v>2</v>
      </c>
      <c r="J27" s="65">
        <f>VLOOKUP($A27,'Return Data'!$B$7:$R$2843,13,0)</f>
        <v>65.848699999999994</v>
      </c>
      <c r="K27" s="66">
        <f t="shared" si="3"/>
        <v>9</v>
      </c>
      <c r="L27" s="65">
        <f>VLOOKUP($A27,'Return Data'!$B$7:$R$2843,17,0)</f>
        <v>15.254300000000001</v>
      </c>
      <c r="M27" s="66">
        <f t="shared" si="4"/>
        <v>8</v>
      </c>
      <c r="N27" s="65"/>
      <c r="O27" s="66"/>
      <c r="P27" s="65"/>
      <c r="Q27" s="66"/>
      <c r="R27" s="65">
        <f>VLOOKUP($A27,'Return Data'!$B$7:$R$2843,16,0)</f>
        <v>15.4832</v>
      </c>
      <c r="S27" s="67">
        <f t="shared" si="7"/>
        <v>11</v>
      </c>
    </row>
    <row r="28" spans="1:19" x14ac:dyDescent="0.3">
      <c r="A28" s="63" t="s">
        <v>989</v>
      </c>
      <c r="B28" s="64">
        <f>VLOOKUP($A28,'Return Data'!$B$7:$R$2843,3,0)</f>
        <v>44341</v>
      </c>
      <c r="C28" s="65">
        <f>VLOOKUP($A28,'Return Data'!$B$7:$R$2843,4,0)</f>
        <v>67.8</v>
      </c>
      <c r="D28" s="65">
        <f>VLOOKUP($A28,'Return Data'!$B$7:$R$2843,10,0)</f>
        <v>0.7429</v>
      </c>
      <c r="E28" s="66">
        <f t="shared" si="0"/>
        <v>18</v>
      </c>
      <c r="F28" s="65">
        <f>VLOOKUP($A28,'Return Data'!$B$7:$R$2843,11,0)</f>
        <v>18.367999999999999</v>
      </c>
      <c r="G28" s="66">
        <f t="shared" si="1"/>
        <v>18</v>
      </c>
      <c r="H28" s="65">
        <f>VLOOKUP($A28,'Return Data'!$B$7:$R$2843,12,0)</f>
        <v>28.916899999999998</v>
      </c>
      <c r="I28" s="66">
        <f t="shared" si="2"/>
        <v>21</v>
      </c>
      <c r="J28" s="65">
        <f>VLOOKUP($A28,'Return Data'!$B$7:$R$2843,13,0)</f>
        <v>68.305000000000007</v>
      </c>
      <c r="K28" s="66">
        <f t="shared" si="3"/>
        <v>7</v>
      </c>
      <c r="L28" s="65">
        <f>VLOOKUP($A28,'Return Data'!$B$7:$R$2843,17,0)</f>
        <v>14.170999999999999</v>
      </c>
      <c r="M28" s="66">
        <f t="shared" si="4"/>
        <v>13</v>
      </c>
      <c r="N28" s="65">
        <f>VLOOKUP($A28,'Return Data'!$B$7:$R$2843,14,0)</f>
        <v>13.512600000000001</v>
      </c>
      <c r="O28" s="66">
        <f t="shared" ref="O28:O36" si="8">RANK(N28,N$8:N$36,0)</f>
        <v>5</v>
      </c>
      <c r="P28" s="65">
        <f>VLOOKUP($A28,'Return Data'!$B$7:$R$2843,15,0)</f>
        <v>16.077300000000001</v>
      </c>
      <c r="Q28" s="66">
        <f t="shared" ref="Q28:Q36" si="9">RANK(P28,P$8:P$36,0)</f>
        <v>3</v>
      </c>
      <c r="R28" s="65">
        <f>VLOOKUP($A28,'Return Data'!$B$7:$R$2843,16,0)</f>
        <v>15.6701</v>
      </c>
      <c r="S28" s="67">
        <f t="shared" si="7"/>
        <v>10</v>
      </c>
    </row>
    <row r="29" spans="1:19" x14ac:dyDescent="0.3">
      <c r="A29" s="63" t="s">
        <v>2023</v>
      </c>
      <c r="B29" s="64">
        <f>VLOOKUP($A29,'Return Data'!$B$7:$R$2843,3,0)</f>
        <v>44341</v>
      </c>
      <c r="C29" s="65">
        <f>VLOOKUP($A29,'Return Data'!$B$7:$R$2843,4,0)</f>
        <v>29.6068</v>
      </c>
      <c r="D29" s="65">
        <f>VLOOKUP($A29,'Return Data'!$B$7:$R$2843,10,0)</f>
        <v>-2.06E-2</v>
      </c>
      <c r="E29" s="66">
        <f t="shared" si="0"/>
        <v>26</v>
      </c>
      <c r="F29" s="65">
        <f>VLOOKUP($A29,'Return Data'!$B$7:$R$2843,11,0)</f>
        <v>18.6541</v>
      </c>
      <c r="G29" s="66">
        <f t="shared" si="1"/>
        <v>16</v>
      </c>
      <c r="H29" s="65">
        <f>VLOOKUP($A29,'Return Data'!$B$7:$R$2843,12,0)</f>
        <v>30.286999999999999</v>
      </c>
      <c r="I29" s="66">
        <f t="shared" si="2"/>
        <v>18</v>
      </c>
      <c r="J29" s="65">
        <f>VLOOKUP($A29,'Return Data'!$B$7:$R$2843,13,0)</f>
        <v>61.670900000000003</v>
      </c>
      <c r="K29" s="66">
        <f t="shared" si="3"/>
        <v>17</v>
      </c>
      <c r="L29" s="65">
        <f>VLOOKUP($A29,'Return Data'!$B$7:$R$2843,17,0)</f>
        <v>12.116899999999999</v>
      </c>
      <c r="M29" s="66">
        <f t="shared" si="4"/>
        <v>24</v>
      </c>
      <c r="N29" s="65">
        <f>VLOOKUP($A29,'Return Data'!$B$7:$R$2843,14,0)</f>
        <v>10.242599999999999</v>
      </c>
      <c r="O29" s="66">
        <f t="shared" si="8"/>
        <v>24</v>
      </c>
      <c r="P29" s="65">
        <f>VLOOKUP($A29,'Return Data'!$B$7:$R$2843,15,0)</f>
        <v>12.082000000000001</v>
      </c>
      <c r="Q29" s="66">
        <f t="shared" si="9"/>
        <v>24</v>
      </c>
      <c r="R29" s="65">
        <f>VLOOKUP($A29,'Return Data'!$B$7:$R$2843,16,0)</f>
        <v>11.8879</v>
      </c>
      <c r="S29" s="67">
        <f t="shared" si="7"/>
        <v>18</v>
      </c>
    </row>
    <row r="30" spans="1:19" x14ac:dyDescent="0.3">
      <c r="A30" s="63" t="s">
        <v>990</v>
      </c>
      <c r="B30" s="64">
        <f>VLOOKUP($A30,'Return Data'!$B$7:$R$2843,3,0)</f>
        <v>44341</v>
      </c>
      <c r="C30" s="65">
        <f>VLOOKUP($A30,'Return Data'!$B$7:$R$2843,4,0)</f>
        <v>42.653700000000001</v>
      </c>
      <c r="D30" s="65">
        <f>VLOOKUP($A30,'Return Data'!$B$7:$R$2843,10,0)</f>
        <v>0.80279999999999996</v>
      </c>
      <c r="E30" s="66">
        <f t="shared" si="0"/>
        <v>17</v>
      </c>
      <c r="F30" s="65">
        <f>VLOOKUP($A30,'Return Data'!$B$7:$R$2843,11,0)</f>
        <v>25.720500000000001</v>
      </c>
      <c r="G30" s="66">
        <f t="shared" si="1"/>
        <v>2</v>
      </c>
      <c r="H30" s="65">
        <f>VLOOKUP($A30,'Return Data'!$B$7:$R$2843,12,0)</f>
        <v>34.051000000000002</v>
      </c>
      <c r="I30" s="66">
        <f t="shared" si="2"/>
        <v>6</v>
      </c>
      <c r="J30" s="65">
        <f>VLOOKUP($A30,'Return Data'!$B$7:$R$2843,13,0)</f>
        <v>73.532200000000003</v>
      </c>
      <c r="K30" s="66">
        <f t="shared" si="3"/>
        <v>2</v>
      </c>
      <c r="L30" s="65">
        <f>VLOOKUP($A30,'Return Data'!$B$7:$R$2843,17,0)</f>
        <v>8.3836999999999993</v>
      </c>
      <c r="M30" s="66">
        <f t="shared" si="4"/>
        <v>28</v>
      </c>
      <c r="N30" s="65">
        <f>VLOOKUP($A30,'Return Data'!$B$7:$R$2843,14,0)</f>
        <v>10.4413</v>
      </c>
      <c r="O30" s="66">
        <f t="shared" si="8"/>
        <v>23</v>
      </c>
      <c r="P30" s="65">
        <f>VLOOKUP($A30,'Return Data'!$B$7:$R$2843,15,0)</f>
        <v>13.9514</v>
      </c>
      <c r="Q30" s="66">
        <f t="shared" si="9"/>
        <v>7</v>
      </c>
      <c r="R30" s="65">
        <f>VLOOKUP($A30,'Return Data'!$B$7:$R$2843,16,0)</f>
        <v>11.0787</v>
      </c>
      <c r="S30" s="67">
        <f t="shared" si="7"/>
        <v>21</v>
      </c>
    </row>
    <row r="31" spans="1:19" x14ac:dyDescent="0.3">
      <c r="A31" s="63" t="s">
        <v>992</v>
      </c>
      <c r="B31" s="64">
        <f>VLOOKUP($A31,'Return Data'!$B$7:$R$2843,3,0)</f>
        <v>44341</v>
      </c>
      <c r="C31" s="65">
        <f>VLOOKUP($A31,'Return Data'!$B$7:$R$2843,4,0)</f>
        <v>223.28</v>
      </c>
      <c r="D31" s="65">
        <f>VLOOKUP($A31,'Return Data'!$B$7:$R$2843,10,0)</f>
        <v>2.7471999999999999</v>
      </c>
      <c r="E31" s="66">
        <f t="shared" si="0"/>
        <v>4</v>
      </c>
      <c r="F31" s="65">
        <f>VLOOKUP($A31,'Return Data'!$B$7:$R$2843,11,0)</f>
        <v>19.4969</v>
      </c>
      <c r="G31" s="66">
        <f t="shared" si="1"/>
        <v>12</v>
      </c>
      <c r="H31" s="65">
        <f>VLOOKUP($A31,'Return Data'!$B$7:$R$2843,12,0)</f>
        <v>32.408200000000001</v>
      </c>
      <c r="I31" s="66">
        <f t="shared" si="2"/>
        <v>12</v>
      </c>
      <c r="J31" s="65">
        <f>VLOOKUP($A31,'Return Data'!$B$7:$R$2843,13,0)</f>
        <v>63.551099999999998</v>
      </c>
      <c r="K31" s="66">
        <f t="shared" si="3"/>
        <v>13</v>
      </c>
      <c r="L31" s="65">
        <f>VLOOKUP($A31,'Return Data'!$B$7:$R$2843,17,0)</f>
        <v>14.074</v>
      </c>
      <c r="M31" s="66">
        <f t="shared" si="4"/>
        <v>16</v>
      </c>
      <c r="N31" s="65">
        <f>VLOOKUP($A31,'Return Data'!$B$7:$R$2843,14,0)</f>
        <v>12.280099999999999</v>
      </c>
      <c r="O31" s="66">
        <f t="shared" si="8"/>
        <v>10</v>
      </c>
      <c r="P31" s="65">
        <f>VLOOKUP($A31,'Return Data'!$B$7:$R$2843,15,0)</f>
        <v>12.7034</v>
      </c>
      <c r="Q31" s="66">
        <f t="shared" si="9"/>
        <v>17</v>
      </c>
      <c r="R31" s="65">
        <f>VLOOKUP($A31,'Return Data'!$B$7:$R$2843,16,0)</f>
        <v>18.465499999999999</v>
      </c>
      <c r="S31" s="67">
        <f t="shared" si="7"/>
        <v>8</v>
      </c>
    </row>
    <row r="32" spans="1:19" x14ac:dyDescent="0.3">
      <c r="A32" s="63" t="s">
        <v>995</v>
      </c>
      <c r="B32" s="64">
        <f>VLOOKUP($A32,'Return Data'!$B$7:$R$2843,3,0)</f>
        <v>44341</v>
      </c>
      <c r="C32" s="65">
        <f>VLOOKUP($A32,'Return Data'!$B$7:$R$2843,4,0)</f>
        <v>53.460299999999997</v>
      </c>
      <c r="D32" s="65">
        <f>VLOOKUP($A32,'Return Data'!$B$7:$R$2843,10,0)</f>
        <v>-0.12959999999999999</v>
      </c>
      <c r="E32" s="66">
        <f t="shared" si="0"/>
        <v>27</v>
      </c>
      <c r="F32" s="65">
        <f>VLOOKUP($A32,'Return Data'!$B$7:$R$2843,11,0)</f>
        <v>20.241199999999999</v>
      </c>
      <c r="G32" s="66">
        <f t="shared" si="1"/>
        <v>8</v>
      </c>
      <c r="H32" s="65">
        <f>VLOOKUP($A32,'Return Data'!$B$7:$R$2843,12,0)</f>
        <v>34.866199999999999</v>
      </c>
      <c r="I32" s="66">
        <f t="shared" si="2"/>
        <v>5</v>
      </c>
      <c r="J32" s="65">
        <f>VLOOKUP($A32,'Return Data'!$B$7:$R$2843,13,0)</f>
        <v>71.595699999999994</v>
      </c>
      <c r="K32" s="66">
        <f t="shared" si="3"/>
        <v>3</v>
      </c>
      <c r="L32" s="65">
        <f>VLOOKUP($A32,'Return Data'!$B$7:$R$2843,17,0)</f>
        <v>14.948399999999999</v>
      </c>
      <c r="M32" s="66">
        <f t="shared" si="4"/>
        <v>9</v>
      </c>
      <c r="N32" s="65">
        <f>VLOOKUP($A32,'Return Data'!$B$7:$R$2843,14,0)</f>
        <v>11.941800000000001</v>
      </c>
      <c r="O32" s="66">
        <f t="shared" si="8"/>
        <v>11</v>
      </c>
      <c r="P32" s="65">
        <f>VLOOKUP($A32,'Return Data'!$B$7:$R$2843,15,0)</f>
        <v>13.0335</v>
      </c>
      <c r="Q32" s="66">
        <f t="shared" si="9"/>
        <v>14</v>
      </c>
      <c r="R32" s="65">
        <f>VLOOKUP($A32,'Return Data'!$B$7:$R$2843,16,0)</f>
        <v>11.536799999999999</v>
      </c>
      <c r="S32" s="67">
        <f t="shared" si="7"/>
        <v>20</v>
      </c>
    </row>
    <row r="33" spans="1:19" x14ac:dyDescent="0.3">
      <c r="A33" s="63" t="s">
        <v>996</v>
      </c>
      <c r="B33" s="64">
        <f>VLOOKUP($A33,'Return Data'!$B$7:$R$2843,3,0)</f>
        <v>44341</v>
      </c>
      <c r="C33" s="65">
        <f>VLOOKUP($A33,'Return Data'!$B$7:$R$2843,4,0)</f>
        <v>629.16059047720796</v>
      </c>
      <c r="D33" s="65">
        <f>VLOOKUP($A33,'Return Data'!$B$7:$R$2843,10,0)</f>
        <v>1.4762999999999999</v>
      </c>
      <c r="E33" s="66">
        <f t="shared" si="0"/>
        <v>10</v>
      </c>
      <c r="F33" s="65">
        <f>VLOOKUP($A33,'Return Data'!$B$7:$R$2843,11,0)</f>
        <v>24.866199999999999</v>
      </c>
      <c r="G33" s="66">
        <f t="shared" si="1"/>
        <v>4</v>
      </c>
      <c r="H33" s="65">
        <f>VLOOKUP($A33,'Return Data'!$B$7:$R$2843,12,0)</f>
        <v>36.143300000000004</v>
      </c>
      <c r="I33" s="66">
        <f t="shared" si="2"/>
        <v>3</v>
      </c>
      <c r="J33" s="65">
        <f>VLOOKUP($A33,'Return Data'!$B$7:$R$2843,13,0)</f>
        <v>70.007400000000004</v>
      </c>
      <c r="K33" s="66">
        <f t="shared" si="3"/>
        <v>5</v>
      </c>
      <c r="L33" s="65">
        <f>VLOOKUP($A33,'Return Data'!$B$7:$R$2843,17,0)</f>
        <v>12.4756</v>
      </c>
      <c r="M33" s="66">
        <f t="shared" si="4"/>
        <v>22</v>
      </c>
      <c r="N33" s="65">
        <f>VLOOKUP($A33,'Return Data'!$B$7:$R$2843,14,0)</f>
        <v>11.7255</v>
      </c>
      <c r="O33" s="66">
        <f t="shared" si="8"/>
        <v>15</v>
      </c>
      <c r="P33" s="65">
        <f>VLOOKUP($A33,'Return Data'!$B$7:$R$2843,15,0)</f>
        <v>12.5159</v>
      </c>
      <c r="Q33" s="66">
        <f t="shared" si="9"/>
        <v>21</v>
      </c>
      <c r="R33" s="65">
        <f>VLOOKUP($A33,'Return Data'!$B$7:$R$2843,16,0)</f>
        <v>19.669699999999999</v>
      </c>
      <c r="S33" s="67">
        <f t="shared" si="7"/>
        <v>6</v>
      </c>
    </row>
    <row r="34" spans="1:19" x14ac:dyDescent="0.3">
      <c r="A34" s="63" t="s">
        <v>999</v>
      </c>
      <c r="B34" s="64">
        <f>VLOOKUP($A34,'Return Data'!$B$7:$R$2843,3,0)</f>
        <v>44341</v>
      </c>
      <c r="C34" s="65">
        <f>VLOOKUP($A34,'Return Data'!$B$7:$R$2843,4,0)</f>
        <v>123.106666666667</v>
      </c>
      <c r="D34" s="65">
        <f>VLOOKUP($A34,'Return Data'!$B$7:$R$2843,10,0)</f>
        <v>2.3727999999999998</v>
      </c>
      <c r="E34" s="66">
        <f t="shared" si="0"/>
        <v>7</v>
      </c>
      <c r="F34" s="65">
        <f>VLOOKUP($A34,'Return Data'!$B$7:$R$2843,11,0)</f>
        <v>17.170100000000001</v>
      </c>
      <c r="G34" s="66">
        <f t="shared" si="1"/>
        <v>21</v>
      </c>
      <c r="H34" s="65">
        <f>VLOOKUP($A34,'Return Data'!$B$7:$R$2843,12,0)</f>
        <v>28.826599999999999</v>
      </c>
      <c r="I34" s="66">
        <f t="shared" si="2"/>
        <v>22</v>
      </c>
      <c r="J34" s="65">
        <f>VLOOKUP($A34,'Return Data'!$B$7:$R$2843,13,0)</f>
        <v>55.411499999999997</v>
      </c>
      <c r="K34" s="66">
        <f t="shared" si="3"/>
        <v>24</v>
      </c>
      <c r="L34" s="65">
        <f>VLOOKUP($A34,'Return Data'!$B$7:$R$2843,17,0)</f>
        <v>10.738</v>
      </c>
      <c r="M34" s="66">
        <f t="shared" si="4"/>
        <v>26</v>
      </c>
      <c r="N34" s="65">
        <f>VLOOKUP($A34,'Return Data'!$B$7:$R$2843,14,0)</f>
        <v>9.3582999999999998</v>
      </c>
      <c r="O34" s="66">
        <f t="shared" si="8"/>
        <v>27</v>
      </c>
      <c r="P34" s="65">
        <f>VLOOKUP($A34,'Return Data'!$B$7:$R$2843,15,0)</f>
        <v>9.8490000000000002</v>
      </c>
      <c r="Q34" s="66">
        <f t="shared" si="9"/>
        <v>27</v>
      </c>
      <c r="R34" s="65">
        <f>VLOOKUP($A34,'Return Data'!$B$7:$R$2843,16,0)</f>
        <v>10.034000000000001</v>
      </c>
      <c r="S34" s="67">
        <f t="shared" si="7"/>
        <v>25</v>
      </c>
    </row>
    <row r="35" spans="1:19" x14ac:dyDescent="0.3">
      <c r="A35" s="63" t="s">
        <v>1001</v>
      </c>
      <c r="B35" s="64">
        <f>VLOOKUP($A35,'Return Data'!$B$7:$R$2843,3,0)</f>
        <v>44341</v>
      </c>
      <c r="C35" s="65">
        <f>VLOOKUP($A35,'Return Data'!$B$7:$R$2843,4,0)</f>
        <v>14.16</v>
      </c>
      <c r="D35" s="65">
        <f>VLOOKUP($A35,'Return Data'!$B$7:$R$2843,10,0)</f>
        <v>0.49680000000000002</v>
      </c>
      <c r="E35" s="66">
        <f t="shared" si="0"/>
        <v>20</v>
      </c>
      <c r="F35" s="65">
        <f>VLOOKUP($A35,'Return Data'!$B$7:$R$2843,11,0)</f>
        <v>17.901700000000002</v>
      </c>
      <c r="G35" s="66">
        <f t="shared" si="1"/>
        <v>20</v>
      </c>
      <c r="H35" s="65">
        <f>VLOOKUP($A35,'Return Data'!$B$7:$R$2843,12,0)</f>
        <v>30.2668</v>
      </c>
      <c r="I35" s="66">
        <f t="shared" si="2"/>
        <v>19</v>
      </c>
      <c r="J35" s="65">
        <f>VLOOKUP($A35,'Return Data'!$B$7:$R$2843,13,0)</f>
        <v>62.758600000000001</v>
      </c>
      <c r="K35" s="66">
        <f t="shared" si="3"/>
        <v>16</v>
      </c>
      <c r="L35" s="65">
        <f>VLOOKUP($A35,'Return Data'!$B$7:$R$2843,17,0)</f>
        <v>13.5219</v>
      </c>
      <c r="M35" s="66">
        <f t="shared" si="4"/>
        <v>19</v>
      </c>
      <c r="N35" s="65">
        <f>VLOOKUP($A35,'Return Data'!$B$7:$R$2843,14,0)</f>
        <v>10.8245</v>
      </c>
      <c r="O35" s="66">
        <f t="shared" si="8"/>
        <v>22</v>
      </c>
      <c r="P35" s="65">
        <f>VLOOKUP($A35,'Return Data'!$B$7:$R$2843,15,0)</f>
        <v>0</v>
      </c>
      <c r="Q35" s="66">
        <f t="shared" si="9"/>
        <v>28</v>
      </c>
      <c r="R35" s="65">
        <f>VLOOKUP($A35,'Return Data'!$B$7:$R$2843,16,0)</f>
        <v>8.9887999999999995</v>
      </c>
      <c r="S35" s="67">
        <f t="shared" si="7"/>
        <v>27</v>
      </c>
    </row>
    <row r="36" spans="1:19" x14ac:dyDescent="0.3">
      <c r="A36" s="63" t="s">
        <v>1920</v>
      </c>
      <c r="B36" s="64">
        <f>VLOOKUP($A36,'Return Data'!$B$7:$R$2843,3,0)</f>
        <v>44341</v>
      </c>
      <c r="C36" s="65">
        <f>VLOOKUP($A36,'Return Data'!$B$7:$R$2843,4,0)</f>
        <v>167.7259</v>
      </c>
      <c r="D36" s="65">
        <f>VLOOKUP($A36,'Return Data'!$B$7:$R$2843,10,0)</f>
        <v>2.6307</v>
      </c>
      <c r="E36" s="66">
        <f t="shared" si="0"/>
        <v>5</v>
      </c>
      <c r="F36" s="65">
        <f>VLOOKUP($A36,'Return Data'!$B$7:$R$2843,11,0)</f>
        <v>19.747299999999999</v>
      </c>
      <c r="G36" s="66">
        <f t="shared" si="1"/>
        <v>10</v>
      </c>
      <c r="H36" s="65">
        <f>VLOOKUP($A36,'Return Data'!$B$7:$R$2843,12,0)</f>
        <v>33.308599999999998</v>
      </c>
      <c r="I36" s="66">
        <f t="shared" si="2"/>
        <v>8</v>
      </c>
      <c r="J36" s="65">
        <f>VLOOKUP($A36,'Return Data'!$B$7:$R$2843,13,0)</f>
        <v>65.534599999999998</v>
      </c>
      <c r="K36" s="66">
        <f t="shared" si="3"/>
        <v>10</v>
      </c>
      <c r="L36" s="65">
        <f>VLOOKUP($A36,'Return Data'!$B$7:$R$2843,17,0)</f>
        <v>16.574000000000002</v>
      </c>
      <c r="M36" s="66">
        <f t="shared" si="4"/>
        <v>6</v>
      </c>
      <c r="N36" s="65">
        <f>VLOOKUP($A36,'Return Data'!$B$7:$R$2843,14,0)</f>
        <v>12.9869</v>
      </c>
      <c r="O36" s="66">
        <f t="shared" si="8"/>
        <v>6</v>
      </c>
      <c r="P36" s="65">
        <f>VLOOKUP($A36,'Return Data'!$B$7:$R$2843,15,0)</f>
        <v>14.0783</v>
      </c>
      <c r="Q36" s="66">
        <f t="shared" si="9"/>
        <v>5</v>
      </c>
      <c r="R36" s="65">
        <f>VLOOKUP($A36,'Return Data'!$B$7:$R$2843,16,0)</f>
        <v>13.363799999999999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1.2889586206896548</v>
      </c>
      <c r="E38" s="74"/>
      <c r="F38" s="75">
        <f>AVERAGE(F8:F36)</f>
        <v>19.092037931034486</v>
      </c>
      <c r="G38" s="74"/>
      <c r="H38" s="75">
        <f>AVERAGE(H8:H36)</f>
        <v>31.248151724137923</v>
      </c>
      <c r="I38" s="74"/>
      <c r="J38" s="75">
        <f>AVERAGE(J8:J36)</f>
        <v>62.417596551724145</v>
      </c>
      <c r="K38" s="74"/>
      <c r="L38" s="75">
        <f>AVERAGE(L8:L36)</f>
        <v>13.860703448275862</v>
      </c>
      <c r="M38" s="74"/>
      <c r="N38" s="75">
        <f>AVERAGE(N8:N36)</f>
        <v>11.830860714285715</v>
      </c>
      <c r="O38" s="74"/>
      <c r="P38" s="75">
        <f>AVERAGE(P8:P36)</f>
        <v>12.779742857142855</v>
      </c>
      <c r="Q38" s="74"/>
      <c r="R38" s="75">
        <f>AVERAGE(R8:R36)</f>
        <v>13.991286206896554</v>
      </c>
      <c r="S38" s="76"/>
    </row>
    <row r="39" spans="1:19" x14ac:dyDescent="0.3">
      <c r="A39" s="73" t="s">
        <v>28</v>
      </c>
      <c r="B39" s="74"/>
      <c r="C39" s="74"/>
      <c r="D39" s="75">
        <f>MIN(D8:D36)</f>
        <v>-0.56720000000000004</v>
      </c>
      <c r="E39" s="74"/>
      <c r="F39" s="75">
        <f>MIN(F8:F36)</f>
        <v>11.427300000000001</v>
      </c>
      <c r="G39" s="74"/>
      <c r="H39" s="75">
        <f>MIN(H8:H36)</f>
        <v>20.279800000000002</v>
      </c>
      <c r="I39" s="74"/>
      <c r="J39" s="75">
        <f>MIN(J8:J36)</f>
        <v>40.976799999999997</v>
      </c>
      <c r="K39" s="74"/>
      <c r="L39" s="75">
        <f>MIN(L8:L36)</f>
        <v>8.2728000000000002</v>
      </c>
      <c r="M39" s="74"/>
      <c r="N39" s="75">
        <f>MIN(N8:N36)</f>
        <v>8.3742999999999999</v>
      </c>
      <c r="O39" s="74"/>
      <c r="P39" s="75">
        <f>MIN(P8:P36)</f>
        <v>0</v>
      </c>
      <c r="Q39" s="74"/>
      <c r="R39" s="75">
        <f>MIN(R8:R36)</f>
        <v>6.1994999999999996</v>
      </c>
      <c r="S39" s="76"/>
    </row>
    <row r="40" spans="1:19" ht="15" thickBot="1" x14ac:dyDescent="0.35">
      <c r="A40" s="77" t="s">
        <v>29</v>
      </c>
      <c r="B40" s="78"/>
      <c r="C40" s="78"/>
      <c r="D40" s="79">
        <f>MAX(D8:D36)</f>
        <v>4.0955000000000004</v>
      </c>
      <c r="E40" s="78"/>
      <c r="F40" s="79">
        <f>MAX(F8:F36)</f>
        <v>29.013500000000001</v>
      </c>
      <c r="G40" s="78"/>
      <c r="H40" s="79">
        <f>MAX(H8:H36)</f>
        <v>45.723999999999997</v>
      </c>
      <c r="I40" s="78"/>
      <c r="J40" s="79">
        <f>MAX(J8:J36)</f>
        <v>77.796899999999994</v>
      </c>
      <c r="K40" s="78"/>
      <c r="L40" s="79">
        <f>MAX(L8:L36)</f>
        <v>19.819900000000001</v>
      </c>
      <c r="M40" s="78"/>
      <c r="N40" s="79">
        <f>MAX(N8:N36)</f>
        <v>16.393899999999999</v>
      </c>
      <c r="O40" s="78"/>
      <c r="P40" s="79">
        <f>MAX(P8:P36)</f>
        <v>16.766200000000001</v>
      </c>
      <c r="Q40" s="78"/>
      <c r="R40" s="79">
        <f>MAX(R8:R36)</f>
        <v>20.087</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44341</v>
      </c>
      <c r="C8" s="65">
        <f>VLOOKUP($A8,'Return Data'!$B$7:$R$2843,4,0)</f>
        <v>36.5854</v>
      </c>
      <c r="D8" s="65">
        <f>VLOOKUP($A8,'Return Data'!$B$7:$R$2843,9,0)</f>
        <v>9.0629000000000008</v>
      </c>
      <c r="E8" s="66">
        <f t="shared" ref="E8:E35" si="0">RANK(D8,D$8:D$35,0)</f>
        <v>18</v>
      </c>
      <c r="F8" s="65">
        <f>VLOOKUP($A8,'Return Data'!$B$7:$R$2843,10,0)</f>
        <v>10.595499999999999</v>
      </c>
      <c r="G8" s="66">
        <f t="shared" ref="G8:G35" si="1">RANK(F8,F$8:F$35,0)</f>
        <v>7</v>
      </c>
      <c r="H8" s="65">
        <f>VLOOKUP($A8,'Return Data'!$B$7:$R$2843,11,0)</f>
        <v>6.0210999999999997</v>
      </c>
      <c r="I8" s="66">
        <f t="shared" ref="I8:I35" si="2">RANK(H8,H$8:H$35,0)</f>
        <v>3</v>
      </c>
      <c r="J8" s="65">
        <f>VLOOKUP($A8,'Return Data'!$B$7:$R$2843,12,0)</f>
        <v>7.7831000000000001</v>
      </c>
      <c r="K8" s="66">
        <f t="shared" ref="K8:K33" si="3">RANK(J8,J$8:J$35,0)</f>
        <v>6</v>
      </c>
      <c r="L8" s="65">
        <f>VLOOKUP($A8,'Return Data'!$B$7:$R$2843,13,0)</f>
        <v>9.3528000000000002</v>
      </c>
      <c r="M8" s="66">
        <f>RANK(L8,L$8:L$35,0)</f>
        <v>2</v>
      </c>
      <c r="N8" s="65">
        <f>VLOOKUP($A8,'Return Data'!$B$7:$R$2843,17,0)</f>
        <v>5.6959</v>
      </c>
      <c r="O8" s="66">
        <f>RANK(N8,N$8:N$35,0)</f>
        <v>21</v>
      </c>
      <c r="P8" s="65">
        <f>VLOOKUP($A8,'Return Data'!$B$7:$R$2843,14,0)</f>
        <v>6.0895000000000001</v>
      </c>
      <c r="Q8" s="66">
        <f>RANK(P8,P$8:P$35,0)</f>
        <v>22</v>
      </c>
      <c r="R8" s="65">
        <f>VLOOKUP($A8,'Return Data'!$B$7:$R$2843,16,0)</f>
        <v>7.8232999999999997</v>
      </c>
      <c r="S8" s="67">
        <f t="shared" ref="S8:S35" si="4">RANK(R8,R$8:R$35,0)</f>
        <v>20</v>
      </c>
    </row>
    <row r="9" spans="1:19" x14ac:dyDescent="0.3">
      <c r="A9" s="82" t="s">
        <v>54</v>
      </c>
      <c r="B9" s="64">
        <f>VLOOKUP($A9,'Return Data'!$B$7:$R$2843,3,0)</f>
        <v>44341</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-16.689299999999999</v>
      </c>
      <c r="S9" s="67">
        <f t="shared" si="4"/>
        <v>27</v>
      </c>
    </row>
    <row r="10" spans="1:19" x14ac:dyDescent="0.3">
      <c r="A10" s="82" t="s">
        <v>55</v>
      </c>
      <c r="B10" s="64">
        <f>VLOOKUP($A10,'Return Data'!$B$7:$R$2843,3,0)</f>
        <v>44341</v>
      </c>
      <c r="C10" s="65">
        <f>VLOOKUP($A10,'Return Data'!$B$7:$R$2843,4,0)</f>
        <v>25.284600000000001</v>
      </c>
      <c r="D10" s="65">
        <f>VLOOKUP($A10,'Return Data'!$B$7:$R$2843,9,0)</f>
        <v>13.1187</v>
      </c>
      <c r="E10" s="66">
        <f t="shared" si="0"/>
        <v>4</v>
      </c>
      <c r="F10" s="65">
        <f>VLOOKUP($A10,'Return Data'!$B$7:$R$2843,10,0)</f>
        <v>16.708500000000001</v>
      </c>
      <c r="G10" s="66">
        <f t="shared" si="1"/>
        <v>1</v>
      </c>
      <c r="H10" s="65">
        <f>VLOOKUP($A10,'Return Data'!$B$7:$R$2843,11,0)</f>
        <v>4.0566000000000004</v>
      </c>
      <c r="I10" s="66">
        <f t="shared" si="2"/>
        <v>8</v>
      </c>
      <c r="J10" s="65">
        <f>VLOOKUP($A10,'Return Data'!$B$7:$R$2843,12,0)</f>
        <v>7.69</v>
      </c>
      <c r="K10" s="66">
        <f t="shared" si="3"/>
        <v>8</v>
      </c>
      <c r="L10" s="65">
        <f>VLOOKUP($A10,'Return Data'!$B$7:$R$2843,13,0)</f>
        <v>7.3095999999999997</v>
      </c>
      <c r="M10" s="66">
        <f t="shared" ref="M10:M33" si="5">RANK(L10,L$8:L$35,0)</f>
        <v>8</v>
      </c>
      <c r="N10" s="65">
        <f>VLOOKUP($A10,'Return Data'!$B$7:$R$2843,17,0)</f>
        <v>10.9992</v>
      </c>
      <c r="O10" s="66">
        <f t="shared" ref="O10:O21" si="6">RANK(N10,N$8:N$35,0)</f>
        <v>2</v>
      </c>
      <c r="P10" s="65">
        <f>VLOOKUP($A10,'Return Data'!$B$7:$R$2843,14,0)</f>
        <v>10.7529</v>
      </c>
      <c r="Q10" s="66">
        <f t="shared" ref="Q10:Q21" si="7">RANK(P10,P$8:P$35,0)</f>
        <v>2</v>
      </c>
      <c r="R10" s="65">
        <f>VLOOKUP($A10,'Return Data'!$B$7:$R$2843,16,0)</f>
        <v>9.6593</v>
      </c>
      <c r="S10" s="67">
        <f t="shared" si="4"/>
        <v>3</v>
      </c>
    </row>
    <row r="11" spans="1:19" x14ac:dyDescent="0.3">
      <c r="A11" s="82" t="s">
        <v>56</v>
      </c>
      <c r="B11" s="64">
        <f>VLOOKUP($A11,'Return Data'!$B$7:$R$2843,3,0)</f>
        <v>44341</v>
      </c>
      <c r="C11" s="65">
        <f>VLOOKUP($A11,'Return Data'!$B$7:$R$2843,4,0)</f>
        <v>19.569500000000001</v>
      </c>
      <c r="D11" s="65">
        <f>VLOOKUP($A11,'Return Data'!$B$7:$R$2843,9,0)</f>
        <v>11.676399999999999</v>
      </c>
      <c r="E11" s="66">
        <f t="shared" si="0"/>
        <v>8</v>
      </c>
      <c r="F11" s="65">
        <f>VLOOKUP($A11,'Return Data'!$B$7:$R$2843,10,0)</f>
        <v>8.7279999999999998</v>
      </c>
      <c r="G11" s="66">
        <f t="shared" si="1"/>
        <v>16</v>
      </c>
      <c r="H11" s="65">
        <f>VLOOKUP($A11,'Return Data'!$B$7:$R$2843,11,0)</f>
        <v>7.8695000000000004</v>
      </c>
      <c r="I11" s="66">
        <f t="shared" si="2"/>
        <v>2</v>
      </c>
      <c r="J11" s="65">
        <f>VLOOKUP($A11,'Return Data'!$B$7:$R$2843,12,0)</f>
        <v>9.1454000000000004</v>
      </c>
      <c r="K11" s="66">
        <f t="shared" si="3"/>
        <v>2</v>
      </c>
      <c r="L11" s="65">
        <f>VLOOKUP($A11,'Return Data'!$B$7:$R$2843,13,0)</f>
        <v>7.8185000000000002</v>
      </c>
      <c r="M11" s="66">
        <f t="shared" si="5"/>
        <v>6</v>
      </c>
      <c r="N11" s="65">
        <f>VLOOKUP($A11,'Return Data'!$B$7:$R$2843,17,0)</f>
        <v>4.0244</v>
      </c>
      <c r="O11" s="66">
        <f t="shared" si="6"/>
        <v>23</v>
      </c>
      <c r="P11" s="65">
        <f>VLOOKUP($A11,'Return Data'!$B$7:$R$2843,14,0)</f>
        <v>4.7862</v>
      </c>
      <c r="Q11" s="66">
        <f t="shared" si="7"/>
        <v>23</v>
      </c>
      <c r="R11" s="65">
        <f>VLOOKUP($A11,'Return Data'!$B$7:$R$2843,16,0)</f>
        <v>7.6563999999999997</v>
      </c>
      <c r="S11" s="67">
        <f t="shared" si="4"/>
        <v>22</v>
      </c>
    </row>
    <row r="12" spans="1:19" x14ac:dyDescent="0.3">
      <c r="A12" s="82" t="s">
        <v>57</v>
      </c>
      <c r="B12" s="64">
        <f>VLOOKUP($A12,'Return Data'!$B$7:$R$2843,3,0)</f>
        <v>44341</v>
      </c>
      <c r="C12" s="65">
        <f>VLOOKUP($A12,'Return Data'!$B$7:$R$2843,4,0)</f>
        <v>38.815300000000001</v>
      </c>
      <c r="D12" s="65">
        <f>VLOOKUP($A12,'Return Data'!$B$7:$R$2843,9,0)</f>
        <v>9.8880999999999997</v>
      </c>
      <c r="E12" s="66">
        <f t="shared" si="0"/>
        <v>14</v>
      </c>
      <c r="F12" s="65">
        <f>VLOOKUP($A12,'Return Data'!$B$7:$R$2843,10,0)</f>
        <v>10.0884</v>
      </c>
      <c r="G12" s="66">
        <f t="shared" si="1"/>
        <v>12</v>
      </c>
      <c r="H12" s="65">
        <f>VLOOKUP($A12,'Return Data'!$B$7:$R$2843,11,0)</f>
        <v>2.4180000000000001</v>
      </c>
      <c r="I12" s="66">
        <f t="shared" si="2"/>
        <v>17</v>
      </c>
      <c r="J12" s="65">
        <f>VLOOKUP($A12,'Return Data'!$B$7:$R$2843,12,0)</f>
        <v>6.2637999999999998</v>
      </c>
      <c r="K12" s="66">
        <f t="shared" si="3"/>
        <v>14</v>
      </c>
      <c r="L12" s="65">
        <f>VLOOKUP($A12,'Return Data'!$B$7:$R$2843,13,0)</f>
        <v>4.306</v>
      </c>
      <c r="M12" s="66">
        <f t="shared" si="5"/>
        <v>22</v>
      </c>
      <c r="N12" s="65">
        <f>VLOOKUP($A12,'Return Data'!$B$7:$R$2843,17,0)</f>
        <v>8.0328999999999997</v>
      </c>
      <c r="O12" s="66">
        <f t="shared" si="6"/>
        <v>17</v>
      </c>
      <c r="P12" s="65">
        <f>VLOOKUP($A12,'Return Data'!$B$7:$R$2843,14,0)</f>
        <v>8.3142999999999994</v>
      </c>
      <c r="Q12" s="66">
        <f t="shared" si="7"/>
        <v>17</v>
      </c>
      <c r="R12" s="65">
        <f>VLOOKUP($A12,'Return Data'!$B$7:$R$2843,16,0)</f>
        <v>8.7493999999999996</v>
      </c>
      <c r="S12" s="67">
        <f t="shared" si="4"/>
        <v>10</v>
      </c>
    </row>
    <row r="13" spans="1:19" x14ac:dyDescent="0.3">
      <c r="A13" s="82" t="s">
        <v>58</v>
      </c>
      <c r="B13" s="64">
        <f>VLOOKUP($A13,'Return Data'!$B$7:$R$2843,3,0)</f>
        <v>44341</v>
      </c>
      <c r="C13" s="65">
        <f>VLOOKUP($A13,'Return Data'!$B$7:$R$2843,4,0)</f>
        <v>25.3308</v>
      </c>
      <c r="D13" s="65">
        <f>VLOOKUP($A13,'Return Data'!$B$7:$R$2843,9,0)</f>
        <v>6.8765999999999998</v>
      </c>
      <c r="E13" s="66">
        <f t="shared" si="0"/>
        <v>24</v>
      </c>
      <c r="F13" s="65">
        <f>VLOOKUP($A13,'Return Data'!$B$7:$R$2843,10,0)</f>
        <v>4.5259999999999998</v>
      </c>
      <c r="G13" s="66">
        <f t="shared" si="1"/>
        <v>26</v>
      </c>
      <c r="H13" s="65">
        <f>VLOOKUP($A13,'Return Data'!$B$7:$R$2843,11,0)</f>
        <v>1.3117000000000001</v>
      </c>
      <c r="I13" s="66">
        <f t="shared" si="2"/>
        <v>24</v>
      </c>
      <c r="J13" s="65">
        <f>VLOOKUP($A13,'Return Data'!$B$7:$R$2843,12,0)</f>
        <v>4.9180000000000001</v>
      </c>
      <c r="K13" s="66">
        <f t="shared" si="3"/>
        <v>24</v>
      </c>
      <c r="L13" s="65">
        <f>VLOOKUP($A13,'Return Data'!$B$7:$R$2843,13,0)</f>
        <v>3.8338999999999999</v>
      </c>
      <c r="M13" s="66">
        <f t="shared" si="5"/>
        <v>25</v>
      </c>
      <c r="N13" s="65">
        <f>VLOOKUP($A13,'Return Data'!$B$7:$R$2843,17,0)</f>
        <v>8.4167000000000005</v>
      </c>
      <c r="O13" s="66">
        <f t="shared" si="6"/>
        <v>14</v>
      </c>
      <c r="P13" s="65">
        <f>VLOOKUP($A13,'Return Data'!$B$7:$R$2843,14,0)</f>
        <v>8.3665000000000003</v>
      </c>
      <c r="Q13" s="66">
        <f t="shared" si="7"/>
        <v>15</v>
      </c>
      <c r="R13" s="65">
        <f>VLOOKUP($A13,'Return Data'!$B$7:$R$2843,16,0)</f>
        <v>8.7050000000000001</v>
      </c>
      <c r="S13" s="67">
        <f t="shared" si="4"/>
        <v>12</v>
      </c>
    </row>
    <row r="14" spans="1:19" x14ac:dyDescent="0.3">
      <c r="A14" s="82" t="s">
        <v>59</v>
      </c>
      <c r="B14" s="64">
        <f>VLOOKUP($A14,'Return Data'!$B$7:$R$2843,3,0)</f>
        <v>44341</v>
      </c>
      <c r="C14" s="65">
        <f>VLOOKUP($A14,'Return Data'!$B$7:$R$2843,4,0)</f>
        <v>2742.384</v>
      </c>
      <c r="D14" s="65">
        <f>VLOOKUP($A14,'Return Data'!$B$7:$R$2843,9,0)</f>
        <v>11.8476</v>
      </c>
      <c r="E14" s="66">
        <f t="shared" si="0"/>
        <v>7</v>
      </c>
      <c r="F14" s="65">
        <f>VLOOKUP($A14,'Return Data'!$B$7:$R$2843,10,0)</f>
        <v>11.722099999999999</v>
      </c>
      <c r="G14" s="66">
        <f t="shared" si="1"/>
        <v>4</v>
      </c>
      <c r="H14" s="65">
        <f>VLOOKUP($A14,'Return Data'!$B$7:$R$2843,11,0)</f>
        <v>2.1810999999999998</v>
      </c>
      <c r="I14" s="66">
        <f t="shared" si="2"/>
        <v>19</v>
      </c>
      <c r="J14" s="65">
        <f>VLOOKUP($A14,'Return Data'!$B$7:$R$2843,12,0)</f>
        <v>6.2047999999999996</v>
      </c>
      <c r="K14" s="66">
        <f t="shared" si="3"/>
        <v>15</v>
      </c>
      <c r="L14" s="65">
        <f>VLOOKUP($A14,'Return Data'!$B$7:$R$2843,13,0)</f>
        <v>4.7671999999999999</v>
      </c>
      <c r="M14" s="66">
        <f t="shared" si="5"/>
        <v>19</v>
      </c>
      <c r="N14" s="65">
        <f>VLOOKUP($A14,'Return Data'!$B$7:$R$2843,17,0)</f>
        <v>11.051</v>
      </c>
      <c r="O14" s="66">
        <f t="shared" si="6"/>
        <v>1</v>
      </c>
      <c r="P14" s="65">
        <f>VLOOKUP($A14,'Return Data'!$B$7:$R$2843,14,0)</f>
        <v>10.3643</v>
      </c>
      <c r="Q14" s="66">
        <f t="shared" si="7"/>
        <v>4</v>
      </c>
      <c r="R14" s="65">
        <f>VLOOKUP($A14,'Return Data'!$B$7:$R$2843,16,0)</f>
        <v>8.9557000000000002</v>
      </c>
      <c r="S14" s="67">
        <f t="shared" si="4"/>
        <v>8</v>
      </c>
    </row>
    <row r="15" spans="1:19" x14ac:dyDescent="0.3">
      <c r="A15" s="82" t="s">
        <v>61</v>
      </c>
      <c r="B15" s="64">
        <f>VLOOKUP($A15,'Return Data'!$B$7:$R$2843,3,0)</f>
        <v>44341</v>
      </c>
      <c r="C15" s="65">
        <f>VLOOKUP($A15,'Return Data'!$B$7:$R$2843,4,0)</f>
        <v>77.115200000000002</v>
      </c>
      <c r="D15" s="65">
        <f>VLOOKUP($A15,'Return Data'!$B$7:$R$2843,9,0)</f>
        <v>7.3315000000000001</v>
      </c>
      <c r="E15" s="66">
        <f t="shared" si="0"/>
        <v>22</v>
      </c>
      <c r="F15" s="65">
        <f>VLOOKUP($A15,'Return Data'!$B$7:$R$2843,10,0)</f>
        <v>16.6309</v>
      </c>
      <c r="G15" s="66">
        <f t="shared" si="1"/>
        <v>2</v>
      </c>
      <c r="H15" s="65">
        <f>VLOOKUP($A15,'Return Data'!$B$7:$R$2843,11,0)</f>
        <v>15.968500000000001</v>
      </c>
      <c r="I15" s="66">
        <f t="shared" si="2"/>
        <v>1</v>
      </c>
      <c r="J15" s="65">
        <f>VLOOKUP($A15,'Return Data'!$B$7:$R$2843,12,0)</f>
        <v>12.308</v>
      </c>
      <c r="K15" s="66">
        <f t="shared" si="3"/>
        <v>1</v>
      </c>
      <c r="L15" s="65">
        <f>VLOOKUP($A15,'Return Data'!$B$7:$R$2843,13,0)</f>
        <v>10.580500000000001</v>
      </c>
      <c r="M15" s="66">
        <f t="shared" si="5"/>
        <v>1</v>
      </c>
      <c r="N15" s="65">
        <f>VLOOKUP($A15,'Return Data'!$B$7:$R$2843,17,0)</f>
        <v>4.4332000000000003</v>
      </c>
      <c r="O15" s="66">
        <f t="shared" si="6"/>
        <v>22</v>
      </c>
      <c r="P15" s="65">
        <f>VLOOKUP($A15,'Return Data'!$B$7:$R$2843,14,0)</f>
        <v>6.4465000000000003</v>
      </c>
      <c r="Q15" s="66">
        <f t="shared" si="7"/>
        <v>20</v>
      </c>
      <c r="R15" s="65">
        <f>VLOOKUP($A15,'Return Data'!$B$7:$R$2843,16,0)</f>
        <v>8.4620999999999995</v>
      </c>
      <c r="S15" s="67">
        <f t="shared" si="4"/>
        <v>14</v>
      </c>
    </row>
    <row r="16" spans="1:19" x14ac:dyDescent="0.3">
      <c r="A16" s="82" t="s">
        <v>62</v>
      </c>
      <c r="B16" s="64">
        <f>VLOOKUP($A16,'Return Data'!$B$7:$R$2843,3,0)</f>
        <v>44341</v>
      </c>
      <c r="C16" s="65">
        <f>VLOOKUP($A16,'Return Data'!$B$7:$R$2843,4,0)</f>
        <v>72.690700000000007</v>
      </c>
      <c r="D16" s="65">
        <f>VLOOKUP($A16,'Return Data'!$B$7:$R$2843,9,0)</f>
        <v>9.0275999999999996</v>
      </c>
      <c r="E16" s="66">
        <f t="shared" si="0"/>
        <v>19</v>
      </c>
      <c r="F16" s="65">
        <f>VLOOKUP($A16,'Return Data'!$B$7:$R$2843,10,0)</f>
        <v>5.1119000000000003</v>
      </c>
      <c r="G16" s="66">
        <f t="shared" si="1"/>
        <v>24</v>
      </c>
      <c r="H16" s="65">
        <f>VLOOKUP($A16,'Return Data'!$B$7:$R$2843,11,0)</f>
        <v>2.4900000000000002</v>
      </c>
      <c r="I16" s="66">
        <f t="shared" si="2"/>
        <v>16</v>
      </c>
      <c r="J16" s="65">
        <f>VLOOKUP($A16,'Return Data'!$B$7:$R$2843,12,0)</f>
        <v>5.3220999999999998</v>
      </c>
      <c r="K16" s="66">
        <f t="shared" si="3"/>
        <v>20</v>
      </c>
      <c r="L16" s="65">
        <f>VLOOKUP($A16,'Return Data'!$B$7:$R$2843,13,0)</f>
        <v>6.1090999999999998</v>
      </c>
      <c r="M16" s="66">
        <f t="shared" si="5"/>
        <v>11</v>
      </c>
      <c r="N16" s="65">
        <f>VLOOKUP($A16,'Return Data'!$B$7:$R$2843,17,0)</f>
        <v>7.8733000000000004</v>
      </c>
      <c r="O16" s="66">
        <f t="shared" si="6"/>
        <v>18</v>
      </c>
      <c r="P16" s="65">
        <f>VLOOKUP($A16,'Return Data'!$B$7:$R$2843,14,0)</f>
        <v>6.2647000000000004</v>
      </c>
      <c r="Q16" s="66">
        <f t="shared" si="7"/>
        <v>21</v>
      </c>
      <c r="R16" s="65">
        <f>VLOOKUP($A16,'Return Data'!$B$7:$R$2843,16,0)</f>
        <v>7.8692000000000002</v>
      </c>
      <c r="S16" s="67">
        <f t="shared" si="4"/>
        <v>19</v>
      </c>
    </row>
    <row r="17" spans="1:19" x14ac:dyDescent="0.3">
      <c r="A17" s="82" t="s">
        <v>63</v>
      </c>
      <c r="B17" s="64">
        <f>VLOOKUP($A17,'Return Data'!$B$7:$R$2843,3,0)</f>
        <v>44341</v>
      </c>
      <c r="C17" s="65">
        <f>VLOOKUP($A17,'Return Data'!$B$7:$R$2843,4,0)</f>
        <v>30.387</v>
      </c>
      <c r="D17" s="65">
        <f>VLOOKUP($A17,'Return Data'!$B$7:$R$2843,9,0)</f>
        <v>13.283200000000001</v>
      </c>
      <c r="E17" s="66">
        <f t="shared" si="0"/>
        <v>2</v>
      </c>
      <c r="F17" s="65">
        <f>VLOOKUP($A17,'Return Data'!$B$7:$R$2843,10,0)</f>
        <v>9.3592999999999993</v>
      </c>
      <c r="G17" s="66">
        <f t="shared" si="1"/>
        <v>14</v>
      </c>
      <c r="H17" s="65">
        <f>VLOOKUP($A17,'Return Data'!$B$7:$R$2843,11,0)</f>
        <v>2.4020999999999999</v>
      </c>
      <c r="I17" s="66">
        <f t="shared" si="2"/>
        <v>18</v>
      </c>
      <c r="J17" s="65">
        <f>VLOOKUP($A17,'Return Data'!$B$7:$R$2843,12,0)</f>
        <v>5.9827000000000004</v>
      </c>
      <c r="K17" s="66">
        <f t="shared" si="3"/>
        <v>16</v>
      </c>
      <c r="L17" s="65">
        <f>VLOOKUP($A17,'Return Data'!$B$7:$R$2843,13,0)</f>
        <v>5.0540000000000003</v>
      </c>
      <c r="M17" s="66">
        <f t="shared" si="5"/>
        <v>17</v>
      </c>
      <c r="N17" s="65">
        <f>VLOOKUP($A17,'Return Data'!$B$7:$R$2843,17,0)</f>
        <v>8.5762999999999998</v>
      </c>
      <c r="O17" s="66">
        <f t="shared" si="6"/>
        <v>13</v>
      </c>
      <c r="P17" s="65">
        <f>VLOOKUP($A17,'Return Data'!$B$7:$R$2843,14,0)</f>
        <v>9.0450999999999997</v>
      </c>
      <c r="Q17" s="66">
        <f t="shared" si="7"/>
        <v>10</v>
      </c>
      <c r="R17" s="65">
        <f>VLOOKUP($A17,'Return Data'!$B$7:$R$2843,16,0)</f>
        <v>7.8792</v>
      </c>
      <c r="S17" s="67">
        <f t="shared" si="4"/>
        <v>18</v>
      </c>
    </row>
    <row r="18" spans="1:19" x14ac:dyDescent="0.3">
      <c r="A18" s="82" t="s">
        <v>64</v>
      </c>
      <c r="B18" s="64">
        <f>VLOOKUP($A18,'Return Data'!$B$7:$R$2843,3,0)</f>
        <v>44341</v>
      </c>
      <c r="C18" s="65">
        <f>VLOOKUP($A18,'Return Data'!$B$7:$R$2843,4,0)</f>
        <v>29.727699999999999</v>
      </c>
      <c r="D18" s="65">
        <f>VLOOKUP($A18,'Return Data'!$B$7:$R$2843,9,0)</f>
        <v>11.385400000000001</v>
      </c>
      <c r="E18" s="66">
        <f t="shared" si="0"/>
        <v>10</v>
      </c>
      <c r="F18" s="65">
        <f>VLOOKUP($A18,'Return Data'!$B$7:$R$2843,10,0)</f>
        <v>9.4893999999999998</v>
      </c>
      <c r="G18" s="66">
        <f t="shared" si="1"/>
        <v>13</v>
      </c>
      <c r="H18" s="65">
        <f>VLOOKUP($A18,'Return Data'!$B$7:$R$2843,11,0)</f>
        <v>5.4665999999999997</v>
      </c>
      <c r="I18" s="66">
        <f t="shared" si="2"/>
        <v>6</v>
      </c>
      <c r="J18" s="65">
        <f>VLOOKUP($A18,'Return Data'!$B$7:$R$2843,12,0)</f>
        <v>8.8064999999999998</v>
      </c>
      <c r="K18" s="66">
        <f t="shared" si="3"/>
        <v>3</v>
      </c>
      <c r="L18" s="65">
        <f>VLOOKUP($A18,'Return Data'!$B$7:$R$2843,13,0)</f>
        <v>8.2827999999999999</v>
      </c>
      <c r="M18" s="66">
        <f t="shared" si="5"/>
        <v>4</v>
      </c>
      <c r="N18" s="65">
        <f>VLOOKUP($A18,'Return Data'!$B$7:$R$2843,17,0)</f>
        <v>10.862</v>
      </c>
      <c r="O18" s="66">
        <f t="shared" si="6"/>
        <v>4</v>
      </c>
      <c r="P18" s="65">
        <f>VLOOKUP($A18,'Return Data'!$B$7:$R$2843,14,0)</f>
        <v>10.269299999999999</v>
      </c>
      <c r="Q18" s="66">
        <f t="shared" si="7"/>
        <v>5</v>
      </c>
      <c r="R18" s="65">
        <f>VLOOKUP($A18,'Return Data'!$B$7:$R$2843,16,0)</f>
        <v>10.8393</v>
      </c>
      <c r="S18" s="67">
        <f t="shared" si="4"/>
        <v>1</v>
      </c>
    </row>
    <row r="19" spans="1:19" x14ac:dyDescent="0.3">
      <c r="A19" s="82" t="s">
        <v>65</v>
      </c>
      <c r="B19" s="64">
        <f>VLOOKUP($A19,'Return Data'!$B$7:$R$2843,3,0)</f>
        <v>44341</v>
      </c>
      <c r="C19" s="65">
        <f>VLOOKUP($A19,'Return Data'!$B$7:$R$2843,4,0)</f>
        <v>18.7117</v>
      </c>
      <c r="D19" s="65">
        <f>VLOOKUP($A19,'Return Data'!$B$7:$R$2843,9,0)</f>
        <v>13.1585</v>
      </c>
      <c r="E19" s="66">
        <f t="shared" si="0"/>
        <v>3</v>
      </c>
      <c r="F19" s="65">
        <f>VLOOKUP($A19,'Return Data'!$B$7:$R$2843,10,0)</f>
        <v>8.5561000000000007</v>
      </c>
      <c r="G19" s="66">
        <f t="shared" si="1"/>
        <v>17</v>
      </c>
      <c r="H19" s="65">
        <f>VLOOKUP($A19,'Return Data'!$B$7:$R$2843,11,0)</f>
        <v>5.6093000000000002</v>
      </c>
      <c r="I19" s="66">
        <f t="shared" si="2"/>
        <v>5</v>
      </c>
      <c r="J19" s="65">
        <f>VLOOKUP($A19,'Return Data'!$B$7:$R$2843,12,0)</f>
        <v>7.3631000000000002</v>
      </c>
      <c r="K19" s="66">
        <f t="shared" si="3"/>
        <v>9</v>
      </c>
      <c r="L19" s="65">
        <f>VLOOKUP($A19,'Return Data'!$B$7:$R$2843,13,0)</f>
        <v>8.0372000000000003</v>
      </c>
      <c r="M19" s="66">
        <f t="shared" si="5"/>
        <v>5</v>
      </c>
      <c r="N19" s="65">
        <f>VLOOKUP($A19,'Return Data'!$B$7:$R$2843,17,0)</f>
        <v>7.5810000000000004</v>
      </c>
      <c r="O19" s="66">
        <f t="shared" si="6"/>
        <v>19</v>
      </c>
      <c r="P19" s="65">
        <f>VLOOKUP($A19,'Return Data'!$B$7:$R$2843,14,0)</f>
        <v>8.3246000000000002</v>
      </c>
      <c r="Q19" s="66">
        <f t="shared" si="7"/>
        <v>16</v>
      </c>
      <c r="R19" s="65">
        <f>VLOOKUP($A19,'Return Data'!$B$7:$R$2843,16,0)</f>
        <v>6.7138999999999998</v>
      </c>
      <c r="S19" s="67">
        <f t="shared" si="4"/>
        <v>25</v>
      </c>
    </row>
    <row r="20" spans="1:19" x14ac:dyDescent="0.3">
      <c r="A20" s="82" t="s">
        <v>66</v>
      </c>
      <c r="B20" s="64">
        <f>VLOOKUP($A20,'Return Data'!$B$7:$R$2843,3,0)</f>
        <v>44341</v>
      </c>
      <c r="C20" s="65">
        <f>VLOOKUP($A20,'Return Data'!$B$7:$R$2843,4,0)</f>
        <v>29.366800000000001</v>
      </c>
      <c r="D20" s="65">
        <f>VLOOKUP($A20,'Return Data'!$B$7:$R$2843,9,0)</f>
        <v>11.399900000000001</v>
      </c>
      <c r="E20" s="66">
        <f t="shared" si="0"/>
        <v>9</v>
      </c>
      <c r="F20" s="65">
        <f>VLOOKUP($A20,'Return Data'!$B$7:$R$2843,10,0)</f>
        <v>10.486800000000001</v>
      </c>
      <c r="G20" s="66">
        <f t="shared" si="1"/>
        <v>9</v>
      </c>
      <c r="H20" s="65">
        <f>VLOOKUP($A20,'Return Data'!$B$7:$R$2843,11,0)</f>
        <v>1.9559</v>
      </c>
      <c r="I20" s="66">
        <f t="shared" si="2"/>
        <v>20</v>
      </c>
      <c r="J20" s="65">
        <f>VLOOKUP($A20,'Return Data'!$B$7:$R$2843,12,0)</f>
        <v>6.3373999999999997</v>
      </c>
      <c r="K20" s="66">
        <f t="shared" si="3"/>
        <v>13</v>
      </c>
      <c r="L20" s="65">
        <f>VLOOKUP($A20,'Return Data'!$B$7:$R$2843,13,0)</f>
        <v>5.3014000000000001</v>
      </c>
      <c r="M20" s="66">
        <f t="shared" si="5"/>
        <v>14</v>
      </c>
      <c r="N20" s="65">
        <f>VLOOKUP($A20,'Return Data'!$B$7:$R$2843,17,0)</f>
        <v>10.901</v>
      </c>
      <c r="O20" s="66">
        <f t="shared" si="6"/>
        <v>3</v>
      </c>
      <c r="P20" s="65">
        <f>VLOOKUP($A20,'Return Data'!$B$7:$R$2843,14,0)</f>
        <v>10.936400000000001</v>
      </c>
      <c r="Q20" s="66">
        <f t="shared" si="7"/>
        <v>1</v>
      </c>
      <c r="R20" s="65">
        <f>VLOOKUP($A20,'Return Data'!$B$7:$R$2843,16,0)</f>
        <v>9.5450999999999997</v>
      </c>
      <c r="S20" s="67">
        <f t="shared" si="4"/>
        <v>4</v>
      </c>
    </row>
    <row r="21" spans="1:19" x14ac:dyDescent="0.3">
      <c r="A21" s="82" t="s">
        <v>67</v>
      </c>
      <c r="B21" s="64">
        <f>VLOOKUP($A21,'Return Data'!$B$7:$R$2843,3,0)</f>
        <v>44341</v>
      </c>
      <c r="C21" s="65">
        <f>VLOOKUP($A21,'Return Data'!$B$7:$R$2843,4,0)</f>
        <v>17.945399999999999</v>
      </c>
      <c r="D21" s="65">
        <f>VLOOKUP($A21,'Return Data'!$B$7:$R$2843,9,0)</f>
        <v>16.9848</v>
      </c>
      <c r="E21" s="66">
        <f t="shared" si="0"/>
        <v>1</v>
      </c>
      <c r="F21" s="65">
        <f>VLOOKUP($A21,'Return Data'!$B$7:$R$2843,10,0)</f>
        <v>11.713100000000001</v>
      </c>
      <c r="G21" s="66">
        <f t="shared" si="1"/>
        <v>5</v>
      </c>
      <c r="H21" s="65">
        <f>VLOOKUP($A21,'Return Data'!$B$7:$R$2843,11,0)</f>
        <v>5.8891</v>
      </c>
      <c r="I21" s="66">
        <f t="shared" si="2"/>
        <v>4</v>
      </c>
      <c r="J21" s="65">
        <f>VLOOKUP($A21,'Return Data'!$B$7:$R$2843,12,0)</f>
        <v>8.0381</v>
      </c>
      <c r="K21" s="66">
        <f t="shared" si="3"/>
        <v>4</v>
      </c>
      <c r="L21" s="65">
        <f>VLOOKUP($A21,'Return Data'!$B$7:$R$2843,13,0)</f>
        <v>8.7835000000000001</v>
      </c>
      <c r="M21" s="66">
        <f t="shared" si="5"/>
        <v>3</v>
      </c>
      <c r="N21" s="65">
        <f>VLOOKUP($A21,'Return Data'!$B$7:$R$2843,17,0)</f>
        <v>8.0711999999999993</v>
      </c>
      <c r="O21" s="66">
        <f t="shared" si="6"/>
        <v>16</v>
      </c>
      <c r="P21" s="65">
        <f>VLOOKUP($A21,'Return Data'!$B$7:$R$2843,14,0)</f>
        <v>8.0866000000000007</v>
      </c>
      <c r="Q21" s="66">
        <f t="shared" si="7"/>
        <v>18</v>
      </c>
      <c r="R21" s="65">
        <f>VLOOKUP($A21,'Return Data'!$B$7:$R$2843,16,0)</f>
        <v>7.6593</v>
      </c>
      <c r="S21" s="67">
        <f t="shared" si="4"/>
        <v>21</v>
      </c>
    </row>
    <row r="22" spans="1:19" x14ac:dyDescent="0.3">
      <c r="A22" s="82" t="s">
        <v>68</v>
      </c>
      <c r="B22" s="64">
        <f>VLOOKUP($A22,'Return Data'!$B$7:$R$2843,3,0)</f>
        <v>44341</v>
      </c>
      <c r="C22" s="65">
        <f>VLOOKUP($A22,'Return Data'!$B$7:$R$2843,4,0)</f>
        <v>1211.567</v>
      </c>
      <c r="D22" s="65">
        <f>VLOOKUP($A22,'Return Data'!$B$7:$R$2843,9,0)</f>
        <v>8.9906000000000006</v>
      </c>
      <c r="E22" s="66">
        <f t="shared" si="0"/>
        <v>20</v>
      </c>
      <c r="F22" s="65">
        <f>VLOOKUP($A22,'Return Data'!$B$7:$R$2843,10,0)</f>
        <v>8.0990000000000002</v>
      </c>
      <c r="G22" s="66">
        <f t="shared" si="1"/>
        <v>20</v>
      </c>
      <c r="H22" s="65">
        <f>VLOOKUP($A22,'Return Data'!$B$7:$R$2843,11,0)</f>
        <v>3.5871</v>
      </c>
      <c r="I22" s="66">
        <f t="shared" si="2"/>
        <v>9</v>
      </c>
      <c r="J22" s="65">
        <f>VLOOKUP($A22,'Return Data'!$B$7:$R$2843,12,0)</f>
        <v>7.0568</v>
      </c>
      <c r="K22" s="66">
        <f t="shared" si="3"/>
        <v>10</v>
      </c>
      <c r="L22" s="65">
        <f>VLOOKUP($A22,'Return Data'!$B$7:$R$2843,13,0)</f>
        <v>5.9642999999999997</v>
      </c>
      <c r="M22" s="66">
        <f t="shared" si="5"/>
        <v>12</v>
      </c>
      <c r="N22" s="65"/>
      <c r="O22" s="66"/>
      <c r="P22" s="65"/>
      <c r="Q22" s="66"/>
      <c r="R22" s="65">
        <f>VLOOKUP($A22,'Return Data'!$B$7:$R$2843,16,0)</f>
        <v>8.0662000000000003</v>
      </c>
      <c r="S22" s="67">
        <f t="shared" si="4"/>
        <v>17</v>
      </c>
    </row>
    <row r="23" spans="1:19" x14ac:dyDescent="0.3">
      <c r="A23" s="82" t="s">
        <v>69</v>
      </c>
      <c r="B23" s="64">
        <f>VLOOKUP($A23,'Return Data'!$B$7:$R$2843,3,0)</f>
        <v>44341</v>
      </c>
      <c r="C23" s="65">
        <f>VLOOKUP($A23,'Return Data'!$B$7:$R$2843,4,0)</f>
        <v>34.254199999999997</v>
      </c>
      <c r="D23" s="65">
        <f>VLOOKUP($A23,'Return Data'!$B$7:$R$2843,9,0)</f>
        <v>8.9132999999999996</v>
      </c>
      <c r="E23" s="66">
        <f t="shared" si="0"/>
        <v>21</v>
      </c>
      <c r="F23" s="65">
        <f>VLOOKUP($A23,'Return Data'!$B$7:$R$2843,10,0)</f>
        <v>8.1343999999999994</v>
      </c>
      <c r="G23" s="66">
        <f t="shared" si="1"/>
        <v>18</v>
      </c>
      <c r="H23" s="65">
        <f>VLOOKUP($A23,'Return Data'!$B$7:$R$2843,11,0)</f>
        <v>3.4361999999999999</v>
      </c>
      <c r="I23" s="66">
        <f t="shared" si="2"/>
        <v>11</v>
      </c>
      <c r="J23" s="65">
        <f>VLOOKUP($A23,'Return Data'!$B$7:$R$2843,12,0)</f>
        <v>5.6871</v>
      </c>
      <c r="K23" s="66">
        <f t="shared" si="3"/>
        <v>19</v>
      </c>
      <c r="L23" s="65">
        <f>VLOOKUP($A23,'Return Data'!$B$7:$R$2843,13,0)</f>
        <v>6.5021000000000004</v>
      </c>
      <c r="M23" s="66">
        <f t="shared" si="5"/>
        <v>10</v>
      </c>
      <c r="N23" s="65">
        <f>VLOOKUP($A23,'Return Data'!$B$7:$R$2843,17,0)</f>
        <v>6.6929999999999996</v>
      </c>
      <c r="O23" s="66">
        <f t="shared" ref="O23:O33" si="8">RANK(N23,N$8:N$35,0)</f>
        <v>20</v>
      </c>
      <c r="P23" s="65">
        <f>VLOOKUP($A23,'Return Data'!$B$7:$R$2843,14,0)</f>
        <v>7.1029</v>
      </c>
      <c r="Q23" s="66">
        <f t="shared" ref="Q23:Q33" si="9">RANK(P23,P$8:P$35,0)</f>
        <v>19</v>
      </c>
      <c r="R23" s="65">
        <f>VLOOKUP($A23,'Return Data'!$B$7:$R$2843,16,0)</f>
        <v>8.2215000000000007</v>
      </c>
      <c r="S23" s="67">
        <f t="shared" si="4"/>
        <v>16</v>
      </c>
    </row>
    <row r="24" spans="1:19" x14ac:dyDescent="0.3">
      <c r="A24" s="82" t="s">
        <v>70</v>
      </c>
      <c r="B24" s="64">
        <f>VLOOKUP($A24,'Return Data'!$B$7:$R$2843,3,0)</f>
        <v>44341</v>
      </c>
      <c r="C24" s="65">
        <f>VLOOKUP($A24,'Return Data'!$B$7:$R$2843,4,0)</f>
        <v>30.959599999999998</v>
      </c>
      <c r="D24" s="65">
        <f>VLOOKUP($A24,'Return Data'!$B$7:$R$2843,9,0)</f>
        <v>12.706899999999999</v>
      </c>
      <c r="E24" s="66">
        <f t="shared" si="0"/>
        <v>5</v>
      </c>
      <c r="F24" s="65">
        <f>VLOOKUP($A24,'Return Data'!$B$7:$R$2843,10,0)</f>
        <v>10.2401</v>
      </c>
      <c r="G24" s="66">
        <f t="shared" si="1"/>
        <v>10</v>
      </c>
      <c r="H24" s="65">
        <f>VLOOKUP($A24,'Return Data'!$B$7:$R$2843,11,0)</f>
        <v>2.7747000000000002</v>
      </c>
      <c r="I24" s="66">
        <f t="shared" si="2"/>
        <v>15</v>
      </c>
      <c r="J24" s="65">
        <f>VLOOKUP($A24,'Return Data'!$B$7:$R$2843,12,0)</f>
        <v>7.8052999999999999</v>
      </c>
      <c r="K24" s="66">
        <f t="shared" si="3"/>
        <v>5</v>
      </c>
      <c r="L24" s="65">
        <f>VLOOKUP($A24,'Return Data'!$B$7:$R$2843,13,0)</f>
        <v>7.5023</v>
      </c>
      <c r="M24" s="66">
        <f t="shared" si="5"/>
        <v>7</v>
      </c>
      <c r="N24" s="65">
        <f>VLOOKUP($A24,'Return Data'!$B$7:$R$2843,17,0)</f>
        <v>10.133599999999999</v>
      </c>
      <c r="O24" s="66">
        <f t="shared" si="8"/>
        <v>7</v>
      </c>
      <c r="P24" s="65">
        <f>VLOOKUP($A24,'Return Data'!$B$7:$R$2843,14,0)</f>
        <v>10.5519</v>
      </c>
      <c r="Q24" s="66">
        <f t="shared" si="9"/>
        <v>3</v>
      </c>
      <c r="R24" s="65">
        <f>VLOOKUP($A24,'Return Data'!$B$7:$R$2843,16,0)</f>
        <v>9.7283000000000008</v>
      </c>
      <c r="S24" s="67">
        <f t="shared" si="4"/>
        <v>2</v>
      </c>
    </row>
    <row r="25" spans="1:19" x14ac:dyDescent="0.3">
      <c r="A25" s="82" t="s">
        <v>71</v>
      </c>
      <c r="B25" s="64">
        <f>VLOOKUP($A25,'Return Data'!$B$7:$R$2843,3,0)</f>
        <v>44341</v>
      </c>
      <c r="C25" s="65">
        <f>VLOOKUP($A25,'Return Data'!$B$7:$R$2843,4,0)</f>
        <v>24.873100000000001</v>
      </c>
      <c r="D25" s="65">
        <f>VLOOKUP($A25,'Return Data'!$B$7:$R$2843,9,0)</f>
        <v>11.187900000000001</v>
      </c>
      <c r="E25" s="66">
        <f t="shared" si="0"/>
        <v>12</v>
      </c>
      <c r="F25" s="65">
        <f>VLOOKUP($A25,'Return Data'!$B$7:$R$2843,10,0)</f>
        <v>8.1060999999999996</v>
      </c>
      <c r="G25" s="66">
        <f t="shared" si="1"/>
        <v>19</v>
      </c>
      <c r="H25" s="65">
        <f>VLOOKUP($A25,'Return Data'!$B$7:$R$2843,11,0)</f>
        <v>1.0038</v>
      </c>
      <c r="I25" s="66">
        <f t="shared" si="2"/>
        <v>25</v>
      </c>
      <c r="J25" s="65">
        <f>VLOOKUP($A25,'Return Data'!$B$7:$R$2843,12,0)</f>
        <v>5.1607000000000003</v>
      </c>
      <c r="K25" s="66">
        <f t="shared" si="3"/>
        <v>23</v>
      </c>
      <c r="L25" s="65">
        <f>VLOOKUP($A25,'Return Data'!$B$7:$R$2843,13,0)</f>
        <v>4.4550999999999998</v>
      </c>
      <c r="M25" s="66">
        <f t="shared" si="5"/>
        <v>20</v>
      </c>
      <c r="N25" s="65">
        <f>VLOOKUP($A25,'Return Data'!$B$7:$R$2843,17,0)</f>
        <v>8.7919999999999998</v>
      </c>
      <c r="O25" s="66">
        <f t="shared" si="8"/>
        <v>12</v>
      </c>
      <c r="P25" s="65">
        <f>VLOOKUP($A25,'Return Data'!$B$7:$R$2843,14,0)</f>
        <v>9.1344999999999992</v>
      </c>
      <c r="Q25" s="66">
        <f t="shared" si="9"/>
        <v>9</v>
      </c>
      <c r="R25" s="65">
        <f>VLOOKUP($A25,'Return Data'!$B$7:$R$2843,16,0)</f>
        <v>8.9920000000000009</v>
      </c>
      <c r="S25" s="67">
        <f t="shared" si="4"/>
        <v>7</v>
      </c>
    </row>
    <row r="26" spans="1:19" x14ac:dyDescent="0.3">
      <c r="A26" s="82" t="s">
        <v>72</v>
      </c>
      <c r="B26" s="64">
        <f>VLOOKUP($A26,'Return Data'!$B$7:$R$2843,3,0)</f>
        <v>44341</v>
      </c>
      <c r="C26" s="65">
        <f>VLOOKUP($A26,'Return Data'!$B$7:$R$2843,4,0)</f>
        <v>14.0136</v>
      </c>
      <c r="D26" s="65">
        <f>VLOOKUP($A26,'Return Data'!$B$7:$R$2843,9,0)</f>
        <v>9.2558000000000007</v>
      </c>
      <c r="E26" s="66">
        <f t="shared" si="0"/>
        <v>16</v>
      </c>
      <c r="F26" s="65">
        <f>VLOOKUP($A26,'Return Data'!$B$7:$R$2843,10,0)</f>
        <v>7.8258000000000001</v>
      </c>
      <c r="G26" s="66">
        <f t="shared" si="1"/>
        <v>21</v>
      </c>
      <c r="H26" s="65">
        <f>VLOOKUP($A26,'Return Data'!$B$7:$R$2843,11,0)</f>
        <v>3.2787000000000002</v>
      </c>
      <c r="I26" s="66">
        <f t="shared" si="2"/>
        <v>13</v>
      </c>
      <c r="J26" s="65">
        <f>VLOOKUP($A26,'Return Data'!$B$7:$R$2843,12,0)</f>
        <v>5.7496999999999998</v>
      </c>
      <c r="K26" s="66">
        <f t="shared" si="3"/>
        <v>18</v>
      </c>
      <c r="L26" s="65">
        <f>VLOOKUP($A26,'Return Data'!$B$7:$R$2843,13,0)</f>
        <v>4.1577000000000002</v>
      </c>
      <c r="M26" s="66">
        <f t="shared" si="5"/>
        <v>24</v>
      </c>
      <c r="N26" s="65">
        <f>VLOOKUP($A26,'Return Data'!$B$7:$R$2843,17,0)</f>
        <v>10.568899999999999</v>
      </c>
      <c r="O26" s="66">
        <f t="shared" si="8"/>
        <v>5</v>
      </c>
      <c r="P26" s="65">
        <f>VLOOKUP($A26,'Return Data'!$B$7:$R$2843,14,0)</f>
        <v>10.085000000000001</v>
      </c>
      <c r="Q26" s="66">
        <f t="shared" si="9"/>
        <v>7</v>
      </c>
      <c r="R26" s="65">
        <f>VLOOKUP($A26,'Return Data'!$B$7:$R$2843,16,0)</f>
        <v>8.4230999999999998</v>
      </c>
      <c r="S26" s="67">
        <f t="shared" si="4"/>
        <v>15</v>
      </c>
    </row>
    <row r="27" spans="1:19" x14ac:dyDescent="0.3">
      <c r="A27" s="82" t="s">
        <v>73</v>
      </c>
      <c r="B27" s="64">
        <f>VLOOKUP($A27,'Return Data'!$B$7:$R$2843,3,0)</f>
        <v>44341</v>
      </c>
      <c r="C27" s="65">
        <f>VLOOKUP($A27,'Return Data'!$B$7:$R$2843,4,0)</f>
        <v>30.816500000000001</v>
      </c>
      <c r="D27" s="65">
        <f>VLOOKUP($A27,'Return Data'!$B$7:$R$2843,9,0)</f>
        <v>9.1822999999999997</v>
      </c>
      <c r="E27" s="66">
        <f t="shared" si="0"/>
        <v>17</v>
      </c>
      <c r="F27" s="65">
        <f>VLOOKUP($A27,'Return Data'!$B$7:$R$2843,10,0)</f>
        <v>14.5707</v>
      </c>
      <c r="G27" s="66">
        <f t="shared" si="1"/>
        <v>3</v>
      </c>
      <c r="H27" s="65">
        <f>VLOOKUP($A27,'Return Data'!$B$7:$R$2843,11,0)</f>
        <v>2.8887</v>
      </c>
      <c r="I27" s="66">
        <f t="shared" si="2"/>
        <v>14</v>
      </c>
      <c r="J27" s="65">
        <f>VLOOKUP($A27,'Return Data'!$B$7:$R$2843,12,0)</f>
        <v>5.1973000000000003</v>
      </c>
      <c r="K27" s="66">
        <f t="shared" si="3"/>
        <v>22</v>
      </c>
      <c r="L27" s="65">
        <f>VLOOKUP($A27,'Return Data'!$B$7:$R$2843,13,0)</f>
        <v>5.1870000000000003</v>
      </c>
      <c r="M27" s="66">
        <f t="shared" si="5"/>
        <v>15</v>
      </c>
      <c r="N27" s="65">
        <f>VLOOKUP($A27,'Return Data'!$B$7:$R$2843,17,0)</f>
        <v>8.9581</v>
      </c>
      <c r="O27" s="66">
        <f t="shared" si="8"/>
        <v>10</v>
      </c>
      <c r="P27" s="65">
        <f>VLOOKUP($A27,'Return Data'!$B$7:$R$2843,14,0)</f>
        <v>8.9771999999999998</v>
      </c>
      <c r="Q27" s="66">
        <f t="shared" si="9"/>
        <v>11</v>
      </c>
      <c r="R27" s="65">
        <f>VLOOKUP($A27,'Return Data'!$B$7:$R$2843,16,0)</f>
        <v>8.6159999999999997</v>
      </c>
      <c r="S27" s="67">
        <f t="shared" si="4"/>
        <v>13</v>
      </c>
    </row>
    <row r="28" spans="1:19" x14ac:dyDescent="0.3">
      <c r="A28" s="82" t="s">
        <v>74</v>
      </c>
      <c r="B28" s="64">
        <f>VLOOKUP($A28,'Return Data'!$B$7:$R$2843,3,0)</f>
        <v>44341</v>
      </c>
      <c r="C28" s="65">
        <f>VLOOKUP($A28,'Return Data'!$B$7:$R$2843,4,0)</f>
        <v>2275.1016</v>
      </c>
      <c r="D28" s="65">
        <f>VLOOKUP($A28,'Return Data'!$B$7:$R$2843,9,0)</f>
        <v>10.6065</v>
      </c>
      <c r="E28" s="66">
        <f t="shared" si="0"/>
        <v>13</v>
      </c>
      <c r="F28" s="65">
        <f>VLOOKUP($A28,'Return Data'!$B$7:$R$2843,10,0)</f>
        <v>10.2265</v>
      </c>
      <c r="G28" s="66">
        <f t="shared" si="1"/>
        <v>11</v>
      </c>
      <c r="H28" s="65">
        <f>VLOOKUP($A28,'Return Data'!$B$7:$R$2843,11,0)</f>
        <v>3.4605000000000001</v>
      </c>
      <c r="I28" s="66">
        <f t="shared" si="2"/>
        <v>10</v>
      </c>
      <c r="J28" s="65">
        <f>VLOOKUP($A28,'Return Data'!$B$7:$R$2843,12,0)</f>
        <v>7.0082000000000004</v>
      </c>
      <c r="K28" s="66">
        <f t="shared" si="3"/>
        <v>11</v>
      </c>
      <c r="L28" s="65">
        <f>VLOOKUP($A28,'Return Data'!$B$7:$R$2843,13,0)</f>
        <v>5.4466000000000001</v>
      </c>
      <c r="M28" s="66">
        <f t="shared" si="5"/>
        <v>13</v>
      </c>
      <c r="N28" s="65">
        <f>VLOOKUP($A28,'Return Data'!$B$7:$R$2843,17,0)</f>
        <v>9.2493999999999996</v>
      </c>
      <c r="O28" s="66">
        <f t="shared" si="8"/>
        <v>8</v>
      </c>
      <c r="P28" s="65">
        <f>VLOOKUP($A28,'Return Data'!$B$7:$R$2843,14,0)</f>
        <v>9.7004999999999999</v>
      </c>
      <c r="Q28" s="66">
        <f t="shared" si="9"/>
        <v>8</v>
      </c>
      <c r="R28" s="65">
        <f>VLOOKUP($A28,'Return Data'!$B$7:$R$2843,16,0)</f>
        <v>9.1029999999999998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44341</v>
      </c>
      <c r="C30" s="65">
        <f>VLOOKUP($A30,'Return Data'!$B$7:$R$2843,4,0)</f>
        <v>16.547999999999998</v>
      </c>
      <c r="D30" s="65">
        <f>VLOOKUP($A30,'Return Data'!$B$7:$R$2843,9,0)</f>
        <v>6.8929</v>
      </c>
      <c r="E30" s="66">
        <f t="shared" si="0"/>
        <v>23</v>
      </c>
      <c r="F30" s="65">
        <f>VLOOKUP($A30,'Return Data'!$B$7:$R$2843,10,0)</f>
        <v>7.5902000000000003</v>
      </c>
      <c r="G30" s="66">
        <f t="shared" si="1"/>
        <v>22</v>
      </c>
      <c r="H30" s="65">
        <f>VLOOKUP($A30,'Return Data'!$B$7:$R$2843,11,0)</f>
        <v>3.3650000000000002</v>
      </c>
      <c r="I30" s="66">
        <f t="shared" si="2"/>
        <v>12</v>
      </c>
      <c r="J30" s="65">
        <f>VLOOKUP($A30,'Return Data'!$B$7:$R$2843,12,0)</f>
        <v>5.9142999999999999</v>
      </c>
      <c r="K30" s="66">
        <f t="shared" si="3"/>
        <v>17</v>
      </c>
      <c r="L30" s="65">
        <f>VLOOKUP($A30,'Return Data'!$B$7:$R$2843,13,0)</f>
        <v>5.0603999999999996</v>
      </c>
      <c r="M30" s="66">
        <f t="shared" si="5"/>
        <v>16</v>
      </c>
      <c r="N30" s="65">
        <f>VLOOKUP($A30,'Return Data'!$B$7:$R$2843,17,0)</f>
        <v>8.9237000000000002</v>
      </c>
      <c r="O30" s="66">
        <f t="shared" si="8"/>
        <v>11</v>
      </c>
      <c r="P30" s="65">
        <f>VLOOKUP($A30,'Return Data'!$B$7:$R$2843,14,0)</f>
        <v>8.8726000000000003</v>
      </c>
      <c r="Q30" s="66">
        <f t="shared" si="9"/>
        <v>12</v>
      </c>
      <c r="R30" s="65">
        <f>VLOOKUP($A30,'Return Data'!$B$7:$R$2843,16,0)</f>
        <v>8.7239000000000004</v>
      </c>
      <c r="S30" s="67">
        <f t="shared" si="4"/>
        <v>11</v>
      </c>
    </row>
    <row r="31" spans="1:19" x14ac:dyDescent="0.3">
      <c r="A31" s="82" t="s">
        <v>78</v>
      </c>
      <c r="B31" s="64">
        <f>VLOOKUP($A31,'Return Data'!$B$7:$R$2843,3,0)</f>
        <v>44341</v>
      </c>
      <c r="C31" s="65">
        <f>VLOOKUP($A31,'Return Data'!$B$7:$R$2843,4,0)</f>
        <v>29.471699999999998</v>
      </c>
      <c r="D31" s="65">
        <f>VLOOKUP($A31,'Return Data'!$B$7:$R$2843,9,0)</f>
        <v>5.2450000000000001</v>
      </c>
      <c r="E31" s="66">
        <f t="shared" si="0"/>
        <v>25</v>
      </c>
      <c r="F31" s="65">
        <f>VLOOKUP($A31,'Return Data'!$B$7:$R$2843,10,0)</f>
        <v>6.4839000000000002</v>
      </c>
      <c r="G31" s="66">
        <f t="shared" si="1"/>
        <v>23</v>
      </c>
      <c r="H31" s="65">
        <f>VLOOKUP($A31,'Return Data'!$B$7:$R$2843,11,0)</f>
        <v>1.7690999999999999</v>
      </c>
      <c r="I31" s="66">
        <f t="shared" si="2"/>
        <v>21</v>
      </c>
      <c r="J31" s="65">
        <f>VLOOKUP($A31,'Return Data'!$B$7:$R$2843,12,0)</f>
        <v>6.4054000000000002</v>
      </c>
      <c r="K31" s="66">
        <f t="shared" si="3"/>
        <v>12</v>
      </c>
      <c r="L31" s="65">
        <f>VLOOKUP($A31,'Return Data'!$B$7:$R$2843,13,0)</f>
        <v>4.2125000000000004</v>
      </c>
      <c r="M31" s="66">
        <f t="shared" si="5"/>
        <v>23</v>
      </c>
      <c r="N31" s="65">
        <f>VLOOKUP($A31,'Return Data'!$B$7:$R$2843,17,0)</f>
        <v>10.213900000000001</v>
      </c>
      <c r="O31" s="66">
        <f t="shared" si="8"/>
        <v>6</v>
      </c>
      <c r="P31" s="65">
        <f>VLOOKUP($A31,'Return Data'!$B$7:$R$2843,14,0)</f>
        <v>10.087300000000001</v>
      </c>
      <c r="Q31" s="66">
        <f t="shared" si="9"/>
        <v>6</v>
      </c>
      <c r="R31" s="65">
        <f>VLOOKUP($A31,'Return Data'!$B$7:$R$2843,16,0)</f>
        <v>8.9314</v>
      </c>
      <c r="S31" s="67">
        <f t="shared" si="4"/>
        <v>9</v>
      </c>
    </row>
    <row r="32" spans="1:19" x14ac:dyDescent="0.3">
      <c r="A32" s="82" t="s">
        <v>79</v>
      </c>
      <c r="B32" s="64">
        <f>VLOOKUP($A32,'Return Data'!$B$7:$R$2843,3,0)</f>
        <v>44341</v>
      </c>
      <c r="C32" s="65">
        <f>VLOOKUP($A32,'Return Data'!$B$7:$R$2843,4,0)</f>
        <v>35.458300000000001</v>
      </c>
      <c r="D32" s="65">
        <f>VLOOKUP($A32,'Return Data'!$B$7:$R$2843,9,0)</f>
        <v>9.8407</v>
      </c>
      <c r="E32" s="66">
        <f t="shared" si="0"/>
        <v>15</v>
      </c>
      <c r="F32" s="65">
        <f>VLOOKUP($A32,'Return Data'!$B$7:$R$2843,10,0)</f>
        <v>8.8643999999999998</v>
      </c>
      <c r="G32" s="66">
        <f t="shared" si="1"/>
        <v>15</v>
      </c>
      <c r="H32" s="65">
        <f>VLOOKUP($A32,'Return Data'!$B$7:$R$2843,11,0)</f>
        <v>4.5648999999999997</v>
      </c>
      <c r="I32" s="66">
        <f t="shared" si="2"/>
        <v>7</v>
      </c>
      <c r="J32" s="65">
        <f>VLOOKUP($A32,'Return Data'!$B$7:$R$2843,12,0)</f>
        <v>7.6924000000000001</v>
      </c>
      <c r="K32" s="66">
        <f t="shared" si="3"/>
        <v>7</v>
      </c>
      <c r="L32" s="65">
        <f>VLOOKUP($A32,'Return Data'!$B$7:$R$2843,13,0)</f>
        <v>6.8268000000000004</v>
      </c>
      <c r="M32" s="66">
        <f t="shared" si="5"/>
        <v>9</v>
      </c>
      <c r="N32" s="65">
        <f>VLOOKUP($A32,'Return Data'!$B$7:$R$2843,17,0)</f>
        <v>8.3216000000000001</v>
      </c>
      <c r="O32" s="66">
        <f t="shared" si="8"/>
        <v>15</v>
      </c>
      <c r="P32" s="65">
        <f>VLOOKUP($A32,'Return Data'!$B$7:$R$2843,14,0)</f>
        <v>8.5162999999999993</v>
      </c>
      <c r="Q32" s="66">
        <f t="shared" si="9"/>
        <v>14</v>
      </c>
      <c r="R32" s="65">
        <f>VLOOKUP($A32,'Return Data'!$B$7:$R$2843,16,0)</f>
        <v>9.2383000000000006</v>
      </c>
      <c r="S32" s="67">
        <f t="shared" si="4"/>
        <v>5</v>
      </c>
    </row>
    <row r="33" spans="1:19" x14ac:dyDescent="0.3">
      <c r="A33" s="82" t="s">
        <v>80</v>
      </c>
      <c r="B33" s="64">
        <f>VLOOKUP($A33,'Return Data'!$B$7:$R$2843,3,0)</f>
        <v>44341</v>
      </c>
      <c r="C33" s="65">
        <f>VLOOKUP($A33,'Return Data'!$B$7:$R$2843,4,0)</f>
        <v>19.8935</v>
      </c>
      <c r="D33" s="65">
        <f>VLOOKUP($A33,'Return Data'!$B$7:$R$2843,9,0)</f>
        <v>11.917400000000001</v>
      </c>
      <c r="E33" s="66">
        <f t="shared" si="0"/>
        <v>6</v>
      </c>
      <c r="F33" s="65">
        <f>VLOOKUP($A33,'Return Data'!$B$7:$R$2843,10,0)</f>
        <v>10.488899999999999</v>
      </c>
      <c r="G33" s="66">
        <f t="shared" si="1"/>
        <v>8</v>
      </c>
      <c r="H33" s="65">
        <f>VLOOKUP($A33,'Return Data'!$B$7:$R$2843,11,0)</f>
        <v>1.4178999999999999</v>
      </c>
      <c r="I33" s="66">
        <f t="shared" si="2"/>
        <v>23</v>
      </c>
      <c r="J33" s="65">
        <f>VLOOKUP($A33,'Return Data'!$B$7:$R$2843,12,0)</f>
        <v>5.2721999999999998</v>
      </c>
      <c r="K33" s="66">
        <f t="shared" si="3"/>
        <v>21</v>
      </c>
      <c r="L33" s="65">
        <f>VLOOKUP($A33,'Return Data'!$B$7:$R$2843,13,0)</f>
        <v>4.7967000000000004</v>
      </c>
      <c r="M33" s="66">
        <f t="shared" si="5"/>
        <v>18</v>
      </c>
      <c r="N33" s="65">
        <f>VLOOKUP($A33,'Return Data'!$B$7:$R$2843,17,0)</f>
        <v>9.0931999999999995</v>
      </c>
      <c r="O33" s="66">
        <f t="shared" si="8"/>
        <v>9</v>
      </c>
      <c r="P33" s="65">
        <f>VLOOKUP($A33,'Return Data'!$B$7:$R$2843,14,0)</f>
        <v>8.8214000000000006</v>
      </c>
      <c r="Q33" s="66">
        <f t="shared" si="9"/>
        <v>13</v>
      </c>
      <c r="R33" s="65">
        <f>VLOOKUP($A33,'Return Data'!$B$7:$R$2843,16,0)</f>
        <v>7.5087000000000002</v>
      </c>
      <c r="S33" s="67">
        <f t="shared" si="4"/>
        <v>23</v>
      </c>
    </row>
    <row r="34" spans="1:19" x14ac:dyDescent="0.3">
      <c r="A34" s="82" t="s">
        <v>363</v>
      </c>
      <c r="B34" s="64">
        <f>VLOOKUP($A34,'Return Data'!$B$7:$R$2843,3,0)</f>
        <v>44341</v>
      </c>
      <c r="C34" s="65">
        <f>VLOOKUP($A34,'Return Data'!$B$7:$R$2843,4,0)</f>
        <v>0.31840000000000002</v>
      </c>
      <c r="D34" s="65">
        <f>VLOOKUP($A34,'Return Data'!$B$7:$R$2843,9,0)</f>
        <v>11.214499999999999</v>
      </c>
      <c r="E34" s="66">
        <f t="shared" si="0"/>
        <v>11</v>
      </c>
      <c r="F34" s="65">
        <f>VLOOKUP($A34,'Return Data'!$B$7:$R$2843,10,0)</f>
        <v>11.3847</v>
      </c>
      <c r="G34" s="66">
        <f t="shared" si="1"/>
        <v>6</v>
      </c>
      <c r="H34" s="65">
        <f>VLOOKUP($A34,'Return Data'!$B$7:$R$2843,11,0)</f>
        <v>-40.816400000000002</v>
      </c>
      <c r="I34" s="66">
        <f t="shared" si="2"/>
        <v>27</v>
      </c>
      <c r="J34" s="65"/>
      <c r="K34" s="66"/>
      <c r="L34" s="65"/>
      <c r="M34" s="66"/>
      <c r="N34" s="65"/>
      <c r="O34" s="66"/>
      <c r="P34" s="65"/>
      <c r="Q34" s="66"/>
      <c r="R34" s="65">
        <f>VLOOKUP($A34,'Return Data'!$B$7:$R$2843,16,0)</f>
        <v>-11.841799999999999</v>
      </c>
      <c r="S34" s="67">
        <f t="shared" si="4"/>
        <v>26</v>
      </c>
    </row>
    <row r="35" spans="1:19" x14ac:dyDescent="0.3">
      <c r="A35" s="82" t="s">
        <v>81</v>
      </c>
      <c r="B35" s="64">
        <f>VLOOKUP($A35,'Return Data'!$B$7:$R$2843,3,0)</f>
        <v>44341</v>
      </c>
      <c r="C35" s="65">
        <f>VLOOKUP($A35,'Return Data'!$B$7:$R$2843,4,0)</f>
        <v>22.327300000000001</v>
      </c>
      <c r="D35" s="65">
        <f>VLOOKUP($A35,'Return Data'!$B$7:$R$2843,9,0)</f>
        <v>5.0903999999999998</v>
      </c>
      <c r="E35" s="66">
        <f t="shared" si="0"/>
        <v>26</v>
      </c>
      <c r="F35" s="65">
        <f>VLOOKUP($A35,'Return Data'!$B$7:$R$2843,10,0)</f>
        <v>5.0898000000000003</v>
      </c>
      <c r="G35" s="66">
        <f t="shared" si="1"/>
        <v>25</v>
      </c>
      <c r="H35" s="65">
        <f>VLOOKUP($A35,'Return Data'!$B$7:$R$2843,11,0)</f>
        <v>1.6261000000000001</v>
      </c>
      <c r="I35" s="66">
        <f t="shared" si="2"/>
        <v>22</v>
      </c>
      <c r="J35" s="65">
        <f>VLOOKUP($A35,'Return Data'!$B$7:$R$2843,12,0)</f>
        <v>4.6466000000000003</v>
      </c>
      <c r="K35" s="66">
        <f>RANK(J35,J$8:J$35,0)</f>
        <v>25</v>
      </c>
      <c r="L35" s="65">
        <f>VLOOKUP($A35,'Return Data'!$B$7:$R$2843,13,0)</f>
        <v>4.3395000000000001</v>
      </c>
      <c r="M35" s="66">
        <f>RANK(L35,L$8:L$35,0)</f>
        <v>21</v>
      </c>
      <c r="N35" s="65">
        <f>VLOOKUP($A35,'Return Data'!$B$7:$R$2843,17,0)</f>
        <v>3.0569000000000002</v>
      </c>
      <c r="O35" s="66">
        <f>RANK(N35,N$8:N$35,0)</f>
        <v>24</v>
      </c>
      <c r="P35" s="65">
        <f>VLOOKUP($A35,'Return Data'!$B$7:$R$2843,14,0)</f>
        <v>2.6093000000000002</v>
      </c>
      <c r="Q35" s="66">
        <f>RANK(P35,P$8:P$35,0)</f>
        <v>24</v>
      </c>
      <c r="R35" s="65">
        <f>VLOOKUP($A35,'Return Data'!$B$7:$R$2843,16,0)</f>
        <v>7.1207000000000003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9.8550148148148153</v>
      </c>
      <c r="E37" s="88"/>
      <c r="F37" s="89">
        <f>AVERAGE(F8:F35)</f>
        <v>9.2896481481481477</v>
      </c>
      <c r="G37" s="88"/>
      <c r="H37" s="89">
        <f>AVERAGE(H8:H35)</f>
        <v>2.0739185185185178</v>
      </c>
      <c r="I37" s="88"/>
      <c r="J37" s="89">
        <f>AVERAGE(J8:J35)</f>
        <v>6.5291923076923082</v>
      </c>
      <c r="K37" s="88"/>
      <c r="L37" s="89">
        <f>AVERAGE(L8:L35)</f>
        <v>6.1594999999999978</v>
      </c>
      <c r="M37" s="88"/>
      <c r="N37" s="89">
        <f>AVERAGE(N8:N35)</f>
        <v>8.3551000000000002</v>
      </c>
      <c r="O37" s="88"/>
      <c r="P37" s="89">
        <f>AVERAGE(P8:P35)</f>
        <v>8.4377416666666694</v>
      </c>
      <c r="Q37" s="88"/>
      <c r="R37" s="89">
        <f>AVERAGE(R8:R35)</f>
        <v>6.8392296296296307</v>
      </c>
      <c r="S37" s="90"/>
    </row>
    <row r="38" spans="1:19" x14ac:dyDescent="0.3">
      <c r="A38" s="87" t="s">
        <v>28</v>
      </c>
      <c r="B38" s="88"/>
      <c r="C38" s="88"/>
      <c r="D38" s="89">
        <f>MIN(D8:D35)</f>
        <v>0</v>
      </c>
      <c r="E38" s="88"/>
      <c r="F38" s="89">
        <f>MIN(F8:F35)</f>
        <v>0</v>
      </c>
      <c r="G38" s="88"/>
      <c r="H38" s="89">
        <f>MIN(H8:H35)</f>
        <v>-40.816400000000002</v>
      </c>
      <c r="I38" s="88"/>
      <c r="J38" s="89">
        <f>MIN(J8:J35)</f>
        <v>0</v>
      </c>
      <c r="K38" s="88"/>
      <c r="L38" s="89">
        <f>MIN(L8:L35)</f>
        <v>3.8338999999999999</v>
      </c>
      <c r="M38" s="88"/>
      <c r="N38" s="89">
        <f>MIN(N8:N35)</f>
        <v>3.0569000000000002</v>
      </c>
      <c r="O38" s="88"/>
      <c r="P38" s="89">
        <f>MIN(P8:P35)</f>
        <v>2.6093000000000002</v>
      </c>
      <c r="Q38" s="88"/>
      <c r="R38" s="89">
        <f>MIN(R8:R35)</f>
        <v>-16.689299999999999</v>
      </c>
      <c r="S38" s="90"/>
    </row>
    <row r="39" spans="1:19" ht="15" thickBot="1" x14ac:dyDescent="0.35">
      <c r="A39" s="91" t="s">
        <v>29</v>
      </c>
      <c r="B39" s="92"/>
      <c r="C39" s="92"/>
      <c r="D39" s="93">
        <f>MAX(D8:D35)</f>
        <v>16.9848</v>
      </c>
      <c r="E39" s="92"/>
      <c r="F39" s="93">
        <f>MAX(F8:F35)</f>
        <v>16.708500000000001</v>
      </c>
      <c r="G39" s="92"/>
      <c r="H39" s="93">
        <f>MAX(H8:H35)</f>
        <v>15.968500000000001</v>
      </c>
      <c r="I39" s="92"/>
      <c r="J39" s="93">
        <f>MAX(J8:J35)</f>
        <v>12.308</v>
      </c>
      <c r="K39" s="92"/>
      <c r="L39" s="93">
        <f>MAX(L8:L35)</f>
        <v>10.580500000000001</v>
      </c>
      <c r="M39" s="92"/>
      <c r="N39" s="93">
        <f>MAX(N8:N35)</f>
        <v>11.051</v>
      </c>
      <c r="O39" s="92"/>
      <c r="P39" s="93">
        <f>MAX(P8:P35)</f>
        <v>10.936400000000001</v>
      </c>
      <c r="Q39" s="92"/>
      <c r="R39" s="93">
        <f>MAX(R8:R35)</f>
        <v>10.8393</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44341</v>
      </c>
      <c r="C8" s="65">
        <f>VLOOKUP($A8,'Return Data'!$B$7:$R$2843,4,0)</f>
        <v>24.167100000000001</v>
      </c>
      <c r="D8" s="65">
        <f>VLOOKUP($A8,'Return Data'!$B$7:$R$2843,9,0)</f>
        <v>8.6120000000000001</v>
      </c>
      <c r="E8" s="66">
        <f t="shared" ref="E8:E39" si="0">RANK(D8,D$8:D$39,0)</f>
        <v>17</v>
      </c>
      <c r="F8" s="65">
        <f>VLOOKUP($A8,'Return Data'!$B$7:$R$2843,10,0)</f>
        <v>10.195</v>
      </c>
      <c r="G8" s="66">
        <f t="shared" ref="G8:G39" si="1">RANK(F8,F$8:F$39,0)</f>
        <v>9</v>
      </c>
      <c r="H8" s="65">
        <f>VLOOKUP($A8,'Return Data'!$B$7:$R$2843,11,0)</f>
        <v>5.5023999999999997</v>
      </c>
      <c r="I8" s="66">
        <f t="shared" ref="I8:I39" si="2">RANK(H8,H$8:H$39,0)</f>
        <v>4</v>
      </c>
      <c r="J8" s="65">
        <f>VLOOKUP($A8,'Return Data'!$B$7:$R$2843,12,0)</f>
        <v>7.2119999999999997</v>
      </c>
      <c r="K8" s="66">
        <f t="shared" ref="K8:K37" si="3">RANK(J8,J$8:J$39,0)</f>
        <v>7</v>
      </c>
      <c r="L8" s="65">
        <f>VLOOKUP($A8,'Return Data'!$B$7:$R$2843,13,0)</f>
        <v>8.7530999999999999</v>
      </c>
      <c r="M8" s="66">
        <f>RANK(L8,L$8:L$39,0)</f>
        <v>3</v>
      </c>
      <c r="N8" s="65">
        <f>VLOOKUP($A8,'Return Data'!$B$7:$R$2843,17,0)</f>
        <v>5.1026999999999996</v>
      </c>
      <c r="O8" s="66">
        <f>RANK(N8,N$8:N$39,0)</f>
        <v>24</v>
      </c>
      <c r="P8" s="65">
        <f>VLOOKUP($A8,'Return Data'!$B$7:$R$2843,14,0)</f>
        <v>5.4973000000000001</v>
      </c>
      <c r="Q8" s="66">
        <f>RANK(P8,P$8:P$39,0)</f>
        <v>25</v>
      </c>
      <c r="R8" s="65">
        <f>VLOOKUP($A8,'Return Data'!$B$7:$R$2843,16,0)</f>
        <v>7.5411999999999999</v>
      </c>
      <c r="S8" s="67">
        <f t="shared" ref="S8:S39" si="4">RANK(R8,R$8:R$39,0)</f>
        <v>15</v>
      </c>
    </row>
    <row r="9" spans="1:19" x14ac:dyDescent="0.3">
      <c r="A9" s="82" t="s">
        <v>83</v>
      </c>
      <c r="B9" s="64">
        <f>VLOOKUP($A9,'Return Data'!$B$7:$R$2843,3,0)</f>
        <v>44341</v>
      </c>
      <c r="C9" s="65">
        <f>VLOOKUP($A9,'Return Data'!$B$7:$R$2843,4,0)</f>
        <v>34.941499999999998</v>
      </c>
      <c r="D9" s="65">
        <f>VLOOKUP($A9,'Return Data'!$B$7:$R$2843,9,0)</f>
        <v>8.6173000000000002</v>
      </c>
      <c r="E9" s="66">
        <f t="shared" si="0"/>
        <v>16</v>
      </c>
      <c r="F9" s="65">
        <f>VLOOKUP($A9,'Return Data'!$B$7:$R$2843,10,0)</f>
        <v>10.2019</v>
      </c>
      <c r="G9" s="66">
        <f t="shared" si="1"/>
        <v>8</v>
      </c>
      <c r="H9" s="65">
        <f>VLOOKUP($A9,'Return Data'!$B$7:$R$2843,11,0)</f>
        <v>5.5134999999999996</v>
      </c>
      <c r="I9" s="66">
        <f t="shared" si="2"/>
        <v>3</v>
      </c>
      <c r="J9" s="65">
        <f>VLOOKUP($A9,'Return Data'!$B$7:$R$2843,12,0)</f>
        <v>7.2237</v>
      </c>
      <c r="K9" s="66">
        <f t="shared" si="3"/>
        <v>6</v>
      </c>
      <c r="L9" s="65">
        <f>VLOOKUP($A9,'Return Data'!$B$7:$R$2843,13,0)</f>
        <v>8.7629999999999999</v>
      </c>
      <c r="M9" s="66">
        <f>RANK(L9,L$8:L$39,0)</f>
        <v>2</v>
      </c>
      <c r="N9" s="65">
        <f>VLOOKUP($A9,'Return Data'!$B$7:$R$2843,17,0)</f>
        <v>5.1098999999999997</v>
      </c>
      <c r="O9" s="66">
        <f>RANK(N9,N$8:N$39,0)</f>
        <v>23</v>
      </c>
      <c r="P9" s="65">
        <f>VLOOKUP($A9,'Return Data'!$B$7:$R$2843,14,0)</f>
        <v>5.5023999999999997</v>
      </c>
      <c r="Q9" s="66">
        <f>RANK(P9,P$8:P$39,0)</f>
        <v>24</v>
      </c>
      <c r="R9" s="65">
        <f>VLOOKUP($A9,'Return Data'!$B$7:$R$2843,16,0)</f>
        <v>7.7946</v>
      </c>
      <c r="S9" s="67">
        <f t="shared" si="4"/>
        <v>13</v>
      </c>
    </row>
    <row r="10" spans="1:19" x14ac:dyDescent="0.3">
      <c r="A10" s="82" t="s">
        <v>84</v>
      </c>
      <c r="B10" s="64">
        <f>VLOOKUP($A10,'Return Data'!$B$7:$R$2843,3,0)</f>
        <v>44341</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-16.6858</v>
      </c>
      <c r="S10" s="67">
        <f t="shared" si="4"/>
        <v>30</v>
      </c>
    </row>
    <row r="11" spans="1:19" x14ac:dyDescent="0.3">
      <c r="A11" s="82" t="s">
        <v>85</v>
      </c>
      <c r="B11" s="64">
        <f>VLOOKUP($A11,'Return Data'!$B$7:$R$2843,3,0)</f>
        <v>44341</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-16.6873</v>
      </c>
      <c r="S11" s="67">
        <f t="shared" si="4"/>
        <v>31</v>
      </c>
    </row>
    <row r="12" spans="1:19" x14ac:dyDescent="0.3">
      <c r="A12" s="82" t="s">
        <v>86</v>
      </c>
      <c r="B12" s="64">
        <f>VLOOKUP($A12,'Return Data'!$B$7:$R$2843,3,0)</f>
        <v>44341</v>
      </c>
      <c r="C12" s="65">
        <f>VLOOKUP($A12,'Return Data'!$B$7:$R$2843,4,0)</f>
        <v>23.3581</v>
      </c>
      <c r="D12" s="65">
        <f>VLOOKUP($A12,'Return Data'!$B$7:$R$2843,9,0)</f>
        <v>12.6945</v>
      </c>
      <c r="E12" s="66">
        <f t="shared" si="0"/>
        <v>2</v>
      </c>
      <c r="F12" s="65">
        <f>VLOOKUP($A12,'Return Data'!$B$7:$R$2843,10,0)</f>
        <v>16.296500000000002</v>
      </c>
      <c r="G12" s="66">
        <f t="shared" si="1"/>
        <v>2</v>
      </c>
      <c r="H12" s="65">
        <f>VLOOKUP($A12,'Return Data'!$B$7:$R$2843,11,0)</f>
        <v>3.6396000000000002</v>
      </c>
      <c r="I12" s="66">
        <f t="shared" si="2"/>
        <v>9</v>
      </c>
      <c r="J12" s="65">
        <f>VLOOKUP($A12,'Return Data'!$B$7:$R$2843,12,0)</f>
        <v>7.2539999999999996</v>
      </c>
      <c r="K12" s="66">
        <f t="shared" si="3"/>
        <v>5</v>
      </c>
      <c r="L12" s="65">
        <f>VLOOKUP($A12,'Return Data'!$B$7:$R$2843,13,0)</f>
        <v>6.8681000000000001</v>
      </c>
      <c r="M12" s="66">
        <f t="shared" ref="M12:M37" si="5">RANK(L12,L$8:L$39,0)</f>
        <v>8</v>
      </c>
      <c r="N12" s="65">
        <f>VLOOKUP($A12,'Return Data'!$B$7:$R$2843,17,0)</f>
        <v>10.436500000000001</v>
      </c>
      <c r="O12" s="66">
        <f t="shared" ref="O12:O25" si="6">RANK(N12,N$8:N$39,0)</f>
        <v>1</v>
      </c>
      <c r="P12" s="65">
        <f>VLOOKUP($A12,'Return Data'!$B$7:$R$2843,14,0)</f>
        <v>10.077400000000001</v>
      </c>
      <c r="Q12" s="66">
        <f t="shared" ref="Q12:Q25" si="7">RANK(P12,P$8:P$39,0)</f>
        <v>2</v>
      </c>
      <c r="R12" s="65">
        <f>VLOOKUP($A12,'Return Data'!$B$7:$R$2843,16,0)</f>
        <v>8.7760999999999996</v>
      </c>
      <c r="S12" s="67">
        <f t="shared" si="4"/>
        <v>2</v>
      </c>
    </row>
    <row r="13" spans="1:19" x14ac:dyDescent="0.3">
      <c r="A13" s="82" t="s">
        <v>87</v>
      </c>
      <c r="B13" s="64">
        <f>VLOOKUP($A13,'Return Data'!$B$7:$R$2843,3,0)</f>
        <v>44341</v>
      </c>
      <c r="C13" s="65">
        <f>VLOOKUP($A13,'Return Data'!$B$7:$R$2843,4,0)</f>
        <v>18.514299999999999</v>
      </c>
      <c r="D13" s="65">
        <f>VLOOKUP($A13,'Return Data'!$B$7:$R$2843,9,0)</f>
        <v>11.367900000000001</v>
      </c>
      <c r="E13" s="66">
        <f t="shared" si="0"/>
        <v>8</v>
      </c>
      <c r="F13" s="65">
        <f>VLOOKUP($A13,'Return Data'!$B$7:$R$2843,10,0)</f>
        <v>8.3999000000000006</v>
      </c>
      <c r="G13" s="66">
        <f t="shared" si="1"/>
        <v>16</v>
      </c>
      <c r="H13" s="65">
        <f>VLOOKUP($A13,'Return Data'!$B$7:$R$2843,11,0)</f>
        <v>7.5317999999999996</v>
      </c>
      <c r="I13" s="66">
        <f t="shared" si="2"/>
        <v>2</v>
      </c>
      <c r="J13" s="65">
        <f>VLOOKUP($A13,'Return Data'!$B$7:$R$2843,12,0)</f>
        <v>8.7972000000000001</v>
      </c>
      <c r="K13" s="66">
        <f t="shared" si="3"/>
        <v>2</v>
      </c>
      <c r="L13" s="65">
        <f>VLOOKUP($A13,'Return Data'!$B$7:$R$2843,13,0)</f>
        <v>7.4673999999999996</v>
      </c>
      <c r="M13" s="66">
        <f t="shared" si="5"/>
        <v>6</v>
      </c>
      <c r="N13" s="65">
        <f>VLOOKUP($A13,'Return Data'!$B$7:$R$2843,17,0)</f>
        <v>3.6446999999999998</v>
      </c>
      <c r="O13" s="66">
        <f t="shared" si="6"/>
        <v>26</v>
      </c>
      <c r="P13" s="65">
        <f>VLOOKUP($A13,'Return Data'!$B$7:$R$2843,14,0)</f>
        <v>4.3615000000000004</v>
      </c>
      <c r="Q13" s="66">
        <f t="shared" si="7"/>
        <v>26</v>
      </c>
      <c r="R13" s="65">
        <f>VLOOKUP($A13,'Return Data'!$B$7:$R$2843,16,0)</f>
        <v>7.1603000000000003</v>
      </c>
      <c r="S13" s="67">
        <f t="shared" si="4"/>
        <v>18</v>
      </c>
    </row>
    <row r="14" spans="1:19" x14ac:dyDescent="0.3">
      <c r="A14" s="82" t="s">
        <v>88</v>
      </c>
      <c r="B14" s="64">
        <f>VLOOKUP($A14,'Return Data'!$B$7:$R$2843,3,0)</f>
        <v>44341</v>
      </c>
      <c r="C14" s="65">
        <f>VLOOKUP($A14,'Return Data'!$B$7:$R$2843,4,0)</f>
        <v>36.362000000000002</v>
      </c>
      <c r="D14" s="65">
        <f>VLOOKUP($A14,'Return Data'!$B$7:$R$2843,9,0)</f>
        <v>8.5488</v>
      </c>
      <c r="E14" s="66">
        <f t="shared" si="0"/>
        <v>18</v>
      </c>
      <c r="F14" s="65">
        <f>VLOOKUP($A14,'Return Data'!$B$7:$R$2843,10,0)</f>
        <v>8.7287999999999997</v>
      </c>
      <c r="G14" s="66">
        <f t="shared" si="1"/>
        <v>13</v>
      </c>
      <c r="H14" s="65">
        <f>VLOOKUP($A14,'Return Data'!$B$7:$R$2843,11,0)</f>
        <v>1.1376999999999999</v>
      </c>
      <c r="I14" s="66">
        <f t="shared" si="2"/>
        <v>23</v>
      </c>
      <c r="J14" s="65">
        <f>VLOOKUP($A14,'Return Data'!$B$7:$R$2843,12,0)</f>
        <v>4.9852999999999996</v>
      </c>
      <c r="K14" s="66">
        <f t="shared" si="3"/>
        <v>19</v>
      </c>
      <c r="L14" s="65">
        <f>VLOOKUP($A14,'Return Data'!$B$7:$R$2843,13,0)</f>
        <v>3.0935000000000001</v>
      </c>
      <c r="M14" s="66">
        <f t="shared" si="5"/>
        <v>27</v>
      </c>
      <c r="N14" s="65">
        <f>VLOOKUP($A14,'Return Data'!$B$7:$R$2843,17,0)</f>
        <v>6.9436</v>
      </c>
      <c r="O14" s="66">
        <f t="shared" si="6"/>
        <v>20</v>
      </c>
      <c r="P14" s="65">
        <f>VLOOKUP($A14,'Return Data'!$B$7:$R$2843,14,0)</f>
        <v>7.2236000000000002</v>
      </c>
      <c r="Q14" s="66">
        <f t="shared" si="7"/>
        <v>18</v>
      </c>
      <c r="R14" s="65">
        <f>VLOOKUP($A14,'Return Data'!$B$7:$R$2843,16,0)</f>
        <v>8.0471000000000004</v>
      </c>
      <c r="S14" s="67">
        <f t="shared" si="4"/>
        <v>11</v>
      </c>
    </row>
    <row r="15" spans="1:19" x14ac:dyDescent="0.3">
      <c r="A15" s="82" t="s">
        <v>89</v>
      </c>
      <c r="B15" s="64">
        <f>VLOOKUP($A15,'Return Data'!$B$7:$R$2843,3,0)</f>
        <v>44341</v>
      </c>
      <c r="C15" s="65">
        <f>VLOOKUP($A15,'Return Data'!$B$7:$R$2843,4,0)</f>
        <v>24.0136</v>
      </c>
      <c r="D15" s="65">
        <f>VLOOKUP($A15,'Return Data'!$B$7:$R$2843,9,0)</f>
        <v>5.8724999999999996</v>
      </c>
      <c r="E15" s="66">
        <f t="shared" si="0"/>
        <v>27</v>
      </c>
      <c r="F15" s="65">
        <f>VLOOKUP($A15,'Return Data'!$B$7:$R$2843,10,0)</f>
        <v>3.4895</v>
      </c>
      <c r="G15" s="66">
        <f t="shared" si="1"/>
        <v>29</v>
      </c>
      <c r="H15" s="65">
        <f>VLOOKUP($A15,'Return Data'!$B$7:$R$2843,11,0)</f>
        <v>0.31619999999999998</v>
      </c>
      <c r="I15" s="66">
        <f t="shared" si="2"/>
        <v>27</v>
      </c>
      <c r="J15" s="65">
        <f>VLOOKUP($A15,'Return Data'!$B$7:$R$2843,12,0)</f>
        <v>3.94</v>
      </c>
      <c r="K15" s="66">
        <f t="shared" si="3"/>
        <v>28</v>
      </c>
      <c r="L15" s="65">
        <f>VLOOKUP($A15,'Return Data'!$B$7:$R$2843,13,0)</f>
        <v>2.8791000000000002</v>
      </c>
      <c r="M15" s="66">
        <f t="shared" si="5"/>
        <v>28</v>
      </c>
      <c r="N15" s="65">
        <f>VLOOKUP($A15,'Return Data'!$B$7:$R$2843,17,0)</f>
        <v>7.4817</v>
      </c>
      <c r="O15" s="66">
        <f t="shared" si="6"/>
        <v>14</v>
      </c>
      <c r="P15" s="65">
        <f>VLOOKUP($A15,'Return Data'!$B$7:$R$2843,14,0)</f>
        <v>7.4398</v>
      </c>
      <c r="Q15" s="66">
        <f t="shared" si="7"/>
        <v>15</v>
      </c>
      <c r="R15" s="65">
        <f>VLOOKUP($A15,'Return Data'!$B$7:$R$2843,16,0)</f>
        <v>7.5751999999999997</v>
      </c>
      <c r="S15" s="67">
        <f t="shared" si="4"/>
        <v>14</v>
      </c>
    </row>
    <row r="16" spans="1:19" x14ac:dyDescent="0.3">
      <c r="A16" s="82" t="s">
        <v>90</v>
      </c>
      <c r="B16" s="64">
        <f>VLOOKUP($A16,'Return Data'!$B$7:$R$2843,3,0)</f>
        <v>44341</v>
      </c>
      <c r="C16" s="65">
        <f>VLOOKUP($A16,'Return Data'!$B$7:$R$2843,4,0)</f>
        <v>2642.6246999999998</v>
      </c>
      <c r="D16" s="65">
        <f>VLOOKUP($A16,'Return Data'!$B$7:$R$2843,9,0)</f>
        <v>11.217499999999999</v>
      </c>
      <c r="E16" s="66">
        <f t="shared" si="0"/>
        <v>9</v>
      </c>
      <c r="F16" s="65">
        <f>VLOOKUP($A16,'Return Data'!$B$7:$R$2843,10,0)</f>
        <v>11.0722</v>
      </c>
      <c r="G16" s="66">
        <f t="shared" si="1"/>
        <v>6</v>
      </c>
      <c r="H16" s="65">
        <f>VLOOKUP($A16,'Return Data'!$B$7:$R$2843,11,0)</f>
        <v>1.5165</v>
      </c>
      <c r="I16" s="66">
        <f t="shared" si="2"/>
        <v>21</v>
      </c>
      <c r="J16" s="65">
        <f>VLOOKUP($A16,'Return Data'!$B$7:$R$2843,12,0)</f>
        <v>5.5232000000000001</v>
      </c>
      <c r="K16" s="66">
        <f t="shared" si="3"/>
        <v>15</v>
      </c>
      <c r="L16" s="65">
        <f>VLOOKUP($A16,'Return Data'!$B$7:$R$2843,13,0)</f>
        <v>4.0967000000000002</v>
      </c>
      <c r="M16" s="66">
        <f t="shared" si="5"/>
        <v>22</v>
      </c>
      <c r="N16" s="65">
        <f>VLOOKUP($A16,'Return Data'!$B$7:$R$2843,17,0)</f>
        <v>10.3439</v>
      </c>
      <c r="O16" s="66">
        <f t="shared" si="6"/>
        <v>2</v>
      </c>
      <c r="P16" s="65">
        <f>VLOOKUP($A16,'Return Data'!$B$7:$R$2843,14,0)</f>
        <v>9.7111999999999998</v>
      </c>
      <c r="Q16" s="66">
        <f t="shared" si="7"/>
        <v>4</v>
      </c>
      <c r="R16" s="65">
        <f>VLOOKUP($A16,'Return Data'!$B$7:$R$2843,16,0)</f>
        <v>7.1588000000000003</v>
      </c>
      <c r="S16" s="67">
        <f t="shared" si="4"/>
        <v>19</v>
      </c>
    </row>
    <row r="17" spans="1:19" x14ac:dyDescent="0.3">
      <c r="A17" s="82" t="s">
        <v>92</v>
      </c>
      <c r="B17" s="64">
        <f>VLOOKUP($A17,'Return Data'!$B$7:$R$2843,3,0)</f>
        <v>44341</v>
      </c>
      <c r="C17" s="65">
        <f>VLOOKUP($A17,'Return Data'!$B$7:$R$2843,4,0)</f>
        <v>72.139300000000006</v>
      </c>
      <c r="D17" s="65">
        <f>VLOOKUP($A17,'Return Data'!$B$7:$R$2843,9,0)</f>
        <v>7.3311000000000002</v>
      </c>
      <c r="E17" s="66">
        <f t="shared" si="0"/>
        <v>25</v>
      </c>
      <c r="F17" s="65">
        <f>VLOOKUP($A17,'Return Data'!$B$7:$R$2843,10,0)</f>
        <v>16.491900000000001</v>
      </c>
      <c r="G17" s="66">
        <f t="shared" si="1"/>
        <v>1</v>
      </c>
      <c r="H17" s="65">
        <f>VLOOKUP($A17,'Return Data'!$B$7:$R$2843,11,0)</f>
        <v>15.4596</v>
      </c>
      <c r="I17" s="66">
        <f t="shared" si="2"/>
        <v>1</v>
      </c>
      <c r="J17" s="65">
        <f>VLOOKUP($A17,'Return Data'!$B$7:$R$2843,12,0)</f>
        <v>11.673299999999999</v>
      </c>
      <c r="K17" s="66">
        <f t="shared" si="3"/>
        <v>1</v>
      </c>
      <c r="L17" s="65">
        <f>VLOOKUP($A17,'Return Data'!$B$7:$R$2843,13,0)</f>
        <v>9.8758999999999997</v>
      </c>
      <c r="M17" s="66">
        <f t="shared" si="5"/>
        <v>1</v>
      </c>
      <c r="N17" s="65">
        <f>VLOOKUP($A17,'Return Data'!$B$7:$R$2843,17,0)</f>
        <v>3.6555</v>
      </c>
      <c r="O17" s="66">
        <f t="shared" si="6"/>
        <v>25</v>
      </c>
      <c r="P17" s="65">
        <f>VLOOKUP($A17,'Return Data'!$B$7:$R$2843,14,0)</f>
        <v>5.5861000000000001</v>
      </c>
      <c r="Q17" s="66">
        <f t="shared" si="7"/>
        <v>23</v>
      </c>
      <c r="R17" s="65">
        <f>VLOOKUP($A17,'Return Data'!$B$7:$R$2843,16,0)</f>
        <v>8.4939999999999998</v>
      </c>
      <c r="S17" s="67">
        <f t="shared" si="4"/>
        <v>5</v>
      </c>
    </row>
    <row r="18" spans="1:19" x14ac:dyDescent="0.3">
      <c r="A18" s="82" t="s">
        <v>93</v>
      </c>
      <c r="B18" s="64">
        <f>VLOOKUP($A18,'Return Data'!$B$7:$R$2843,3,0)</f>
        <v>44341</v>
      </c>
      <c r="C18" s="65">
        <f>VLOOKUP($A18,'Return Data'!$B$7:$R$2843,4,0)</f>
        <v>68.429299999999998</v>
      </c>
      <c r="D18" s="65">
        <f>VLOOKUP($A18,'Return Data'!$B$7:$R$2843,9,0)</f>
        <v>8.5411999999999999</v>
      </c>
      <c r="E18" s="66">
        <f t="shared" si="0"/>
        <v>19</v>
      </c>
      <c r="F18" s="65">
        <f>VLOOKUP($A18,'Return Data'!$B$7:$R$2843,10,0)</f>
        <v>4.7770999999999999</v>
      </c>
      <c r="G18" s="66">
        <f t="shared" si="1"/>
        <v>25</v>
      </c>
      <c r="H18" s="65">
        <f>VLOOKUP($A18,'Return Data'!$B$7:$R$2843,11,0)</f>
        <v>2.0198</v>
      </c>
      <c r="I18" s="66">
        <f t="shared" si="2"/>
        <v>17</v>
      </c>
      <c r="J18" s="65">
        <f>VLOOKUP($A18,'Return Data'!$B$7:$R$2843,12,0)</f>
        <v>4.7866999999999997</v>
      </c>
      <c r="K18" s="66">
        <f t="shared" si="3"/>
        <v>21</v>
      </c>
      <c r="L18" s="65">
        <f>VLOOKUP($A18,'Return Data'!$B$7:$R$2843,13,0)</f>
        <v>5.5450999999999997</v>
      </c>
      <c r="M18" s="66">
        <f t="shared" si="5"/>
        <v>12</v>
      </c>
      <c r="N18" s="65">
        <f>VLOOKUP($A18,'Return Data'!$B$7:$R$2843,17,0)</f>
        <v>7.1692999999999998</v>
      </c>
      <c r="O18" s="66">
        <f t="shared" si="6"/>
        <v>17</v>
      </c>
      <c r="P18" s="65">
        <f>VLOOKUP($A18,'Return Data'!$B$7:$R$2843,14,0)</f>
        <v>5.5975999999999999</v>
      </c>
      <c r="Q18" s="66">
        <f t="shared" si="7"/>
        <v>20</v>
      </c>
      <c r="R18" s="65">
        <f>VLOOKUP($A18,'Return Data'!$B$7:$R$2843,16,0)</f>
        <v>8.3106000000000009</v>
      </c>
      <c r="S18" s="67">
        <f t="shared" si="4"/>
        <v>7</v>
      </c>
    </row>
    <row r="19" spans="1:19" x14ac:dyDescent="0.3">
      <c r="A19" s="82" t="s">
        <v>94</v>
      </c>
      <c r="B19" s="64">
        <f>VLOOKUP($A19,'Return Data'!$B$7:$R$2843,3,0)</f>
        <v>44341</v>
      </c>
      <c r="C19" s="65">
        <f>VLOOKUP($A19,'Return Data'!$B$7:$R$2843,4,0)</f>
        <v>68.429299999999998</v>
      </c>
      <c r="D19" s="65">
        <f>VLOOKUP($A19,'Return Data'!$B$7:$R$2843,9,0)</f>
        <v>8.5411999999999999</v>
      </c>
      <c r="E19" s="66">
        <f t="shared" si="0"/>
        <v>19</v>
      </c>
      <c r="F19" s="65">
        <f>VLOOKUP($A19,'Return Data'!$B$7:$R$2843,10,0)</f>
        <v>4.7770999999999999</v>
      </c>
      <c r="G19" s="66">
        <f t="shared" si="1"/>
        <v>25</v>
      </c>
      <c r="H19" s="65">
        <f>VLOOKUP($A19,'Return Data'!$B$7:$R$2843,11,0)</f>
        <v>2.0198</v>
      </c>
      <c r="I19" s="66">
        <f t="shared" si="2"/>
        <v>17</v>
      </c>
      <c r="J19" s="65">
        <f>VLOOKUP($A19,'Return Data'!$B$7:$R$2843,12,0)</f>
        <v>4.7866999999999997</v>
      </c>
      <c r="K19" s="66">
        <f t="shared" si="3"/>
        <v>21</v>
      </c>
      <c r="L19" s="65">
        <f>VLOOKUP($A19,'Return Data'!$B$7:$R$2843,13,0)</f>
        <v>5.5450999999999997</v>
      </c>
      <c r="M19" s="66">
        <f t="shared" si="5"/>
        <v>12</v>
      </c>
      <c r="N19" s="65">
        <f>VLOOKUP($A19,'Return Data'!$B$7:$R$2843,17,0)</f>
        <v>7.1692999999999998</v>
      </c>
      <c r="O19" s="66">
        <f t="shared" si="6"/>
        <v>17</v>
      </c>
      <c r="P19" s="65">
        <f>VLOOKUP($A19,'Return Data'!$B$7:$R$2843,14,0)</f>
        <v>5.5975999999999999</v>
      </c>
      <c r="Q19" s="66">
        <f t="shared" si="7"/>
        <v>20</v>
      </c>
      <c r="R19" s="65">
        <f>VLOOKUP($A19,'Return Data'!$B$7:$R$2843,16,0)</f>
        <v>8.3106000000000009</v>
      </c>
      <c r="S19" s="67">
        <f t="shared" si="4"/>
        <v>7</v>
      </c>
    </row>
    <row r="20" spans="1:19" x14ac:dyDescent="0.3">
      <c r="A20" s="82" t="s">
        <v>95</v>
      </c>
      <c r="B20" s="64">
        <f>VLOOKUP($A20,'Return Data'!$B$7:$R$2843,3,0)</f>
        <v>44341</v>
      </c>
      <c r="C20" s="65">
        <f>VLOOKUP($A20,'Return Data'!$B$7:$R$2843,4,0)</f>
        <v>68.429299999999998</v>
      </c>
      <c r="D20" s="65">
        <f>VLOOKUP($A20,'Return Data'!$B$7:$R$2843,9,0)</f>
        <v>8.5411999999999999</v>
      </c>
      <c r="E20" s="66">
        <f t="shared" si="0"/>
        <v>19</v>
      </c>
      <c r="F20" s="65">
        <f>VLOOKUP($A20,'Return Data'!$B$7:$R$2843,10,0)</f>
        <v>4.7770999999999999</v>
      </c>
      <c r="G20" s="66">
        <f t="shared" si="1"/>
        <v>25</v>
      </c>
      <c r="H20" s="65">
        <f>VLOOKUP($A20,'Return Data'!$B$7:$R$2843,11,0)</f>
        <v>2.0198</v>
      </c>
      <c r="I20" s="66">
        <f t="shared" si="2"/>
        <v>17</v>
      </c>
      <c r="J20" s="65">
        <f>VLOOKUP($A20,'Return Data'!$B$7:$R$2843,12,0)</f>
        <v>4.7866999999999997</v>
      </c>
      <c r="K20" s="66">
        <f t="shared" si="3"/>
        <v>21</v>
      </c>
      <c r="L20" s="65">
        <f>VLOOKUP($A20,'Return Data'!$B$7:$R$2843,13,0)</f>
        <v>5.5450999999999997</v>
      </c>
      <c r="M20" s="66">
        <f t="shared" si="5"/>
        <v>12</v>
      </c>
      <c r="N20" s="65">
        <f>VLOOKUP($A20,'Return Data'!$B$7:$R$2843,17,0)</f>
        <v>7.1692999999999998</v>
      </c>
      <c r="O20" s="66">
        <f t="shared" si="6"/>
        <v>17</v>
      </c>
      <c r="P20" s="65">
        <f>VLOOKUP($A20,'Return Data'!$B$7:$R$2843,14,0)</f>
        <v>5.5975999999999999</v>
      </c>
      <c r="Q20" s="66">
        <f t="shared" si="7"/>
        <v>20</v>
      </c>
      <c r="R20" s="65">
        <f>VLOOKUP($A20,'Return Data'!$B$7:$R$2843,16,0)</f>
        <v>8.3106000000000009</v>
      </c>
      <c r="S20" s="67">
        <f t="shared" si="4"/>
        <v>7</v>
      </c>
    </row>
    <row r="21" spans="1:19" x14ac:dyDescent="0.3">
      <c r="A21" s="82" t="s">
        <v>96</v>
      </c>
      <c r="B21" s="64">
        <f>VLOOKUP($A21,'Return Data'!$B$7:$R$2843,3,0)</f>
        <v>44341</v>
      </c>
      <c r="C21" s="65">
        <f>VLOOKUP($A21,'Return Data'!$B$7:$R$2843,4,0)</f>
        <v>28.494299999999999</v>
      </c>
      <c r="D21" s="65">
        <f>VLOOKUP($A21,'Return Data'!$B$7:$R$2843,9,0)</f>
        <v>12.4885</v>
      </c>
      <c r="E21" s="66">
        <f t="shared" si="0"/>
        <v>3</v>
      </c>
      <c r="F21" s="65">
        <f>VLOOKUP($A21,'Return Data'!$B$7:$R$2843,10,0)</f>
        <v>8.5542999999999996</v>
      </c>
      <c r="G21" s="66">
        <f t="shared" si="1"/>
        <v>15</v>
      </c>
      <c r="H21" s="65">
        <f>VLOOKUP($A21,'Return Data'!$B$7:$R$2843,11,0)</f>
        <v>1.6072</v>
      </c>
      <c r="I21" s="66">
        <f t="shared" si="2"/>
        <v>20</v>
      </c>
      <c r="J21" s="65">
        <f>VLOOKUP($A21,'Return Data'!$B$7:$R$2843,12,0)</f>
        <v>5.1642999999999999</v>
      </c>
      <c r="K21" s="66">
        <f t="shared" si="3"/>
        <v>17</v>
      </c>
      <c r="L21" s="65">
        <f>VLOOKUP($A21,'Return Data'!$B$7:$R$2843,13,0)</f>
        <v>4.2329999999999997</v>
      </c>
      <c r="M21" s="66">
        <f t="shared" si="5"/>
        <v>21</v>
      </c>
      <c r="N21" s="65">
        <f>VLOOKUP($A21,'Return Data'!$B$7:$R$2843,17,0)</f>
        <v>7.7332000000000001</v>
      </c>
      <c r="O21" s="66">
        <f t="shared" si="6"/>
        <v>13</v>
      </c>
      <c r="P21" s="65">
        <f>VLOOKUP($A21,'Return Data'!$B$7:$R$2843,14,0)</f>
        <v>8.2097999999999995</v>
      </c>
      <c r="Q21" s="66">
        <f t="shared" si="7"/>
        <v>13</v>
      </c>
      <c r="R21" s="65">
        <f>VLOOKUP($A21,'Return Data'!$B$7:$R$2843,16,0)</f>
        <v>7.9752000000000001</v>
      </c>
      <c r="S21" s="67">
        <f t="shared" si="4"/>
        <v>12</v>
      </c>
    </row>
    <row r="22" spans="1:19" x14ac:dyDescent="0.3">
      <c r="A22" s="82" t="s">
        <v>97</v>
      </c>
      <c r="B22" s="64">
        <f>VLOOKUP($A22,'Return Data'!$B$7:$R$2843,3,0)</f>
        <v>44341</v>
      </c>
      <c r="C22" s="65">
        <f>VLOOKUP($A22,'Return Data'!$B$7:$R$2843,4,0)</f>
        <v>28.361000000000001</v>
      </c>
      <c r="D22" s="65">
        <f>VLOOKUP($A22,'Return Data'!$B$7:$R$2843,9,0)</f>
        <v>10.590299999999999</v>
      </c>
      <c r="E22" s="66">
        <f t="shared" si="0"/>
        <v>10</v>
      </c>
      <c r="F22" s="65">
        <f>VLOOKUP($A22,'Return Data'!$B$7:$R$2843,10,0)</f>
        <v>8.6843000000000004</v>
      </c>
      <c r="G22" s="66">
        <f t="shared" si="1"/>
        <v>14</v>
      </c>
      <c r="H22" s="65">
        <f>VLOOKUP($A22,'Return Data'!$B$7:$R$2843,11,0)</f>
        <v>4.6638999999999999</v>
      </c>
      <c r="I22" s="66">
        <f t="shared" si="2"/>
        <v>7</v>
      </c>
      <c r="J22" s="65">
        <f>VLOOKUP($A22,'Return Data'!$B$7:$R$2843,12,0)</f>
        <v>7.9973999999999998</v>
      </c>
      <c r="K22" s="66">
        <f t="shared" si="3"/>
        <v>3</v>
      </c>
      <c r="L22" s="65">
        <f>VLOOKUP($A22,'Return Data'!$B$7:$R$2843,13,0)</f>
        <v>7.4851000000000001</v>
      </c>
      <c r="M22" s="66">
        <f t="shared" si="5"/>
        <v>5</v>
      </c>
      <c r="N22" s="65">
        <f>VLOOKUP($A22,'Return Data'!$B$7:$R$2843,17,0)</f>
        <v>10.0945</v>
      </c>
      <c r="O22" s="66">
        <f t="shared" si="6"/>
        <v>3</v>
      </c>
      <c r="P22" s="65">
        <f>VLOOKUP($A22,'Return Data'!$B$7:$R$2843,14,0)</f>
        <v>9.4997000000000007</v>
      </c>
      <c r="Q22" s="66">
        <f t="shared" si="7"/>
        <v>5</v>
      </c>
      <c r="R22" s="65">
        <f>VLOOKUP($A22,'Return Data'!$B$7:$R$2843,16,0)</f>
        <v>9.6188000000000002</v>
      </c>
      <c r="S22" s="67">
        <f t="shared" si="4"/>
        <v>1</v>
      </c>
    </row>
    <row r="23" spans="1:19" x14ac:dyDescent="0.3">
      <c r="A23" s="82" t="s">
        <v>98</v>
      </c>
      <c r="B23" s="64">
        <f>VLOOKUP($A23,'Return Data'!$B$7:$R$2843,3,0)</f>
        <v>44341</v>
      </c>
      <c r="C23" s="65">
        <f>VLOOKUP($A23,'Return Data'!$B$7:$R$2843,4,0)</f>
        <v>17.482299999999999</v>
      </c>
      <c r="D23" s="65">
        <f>VLOOKUP($A23,'Return Data'!$B$7:$R$2843,9,0)</f>
        <v>12.3993</v>
      </c>
      <c r="E23" s="66">
        <f t="shared" si="0"/>
        <v>4</v>
      </c>
      <c r="F23" s="65">
        <f>VLOOKUP($A23,'Return Data'!$B$7:$R$2843,10,0)</f>
        <v>7.8075000000000001</v>
      </c>
      <c r="G23" s="66">
        <f t="shared" si="1"/>
        <v>18</v>
      </c>
      <c r="H23" s="65">
        <f>VLOOKUP($A23,'Return Data'!$B$7:$R$2843,11,0)</f>
        <v>4.8635000000000002</v>
      </c>
      <c r="I23" s="66">
        <f t="shared" si="2"/>
        <v>6</v>
      </c>
      <c r="J23" s="65">
        <f>VLOOKUP($A23,'Return Data'!$B$7:$R$2843,12,0)</f>
        <v>6.5839999999999996</v>
      </c>
      <c r="K23" s="66">
        <f t="shared" si="3"/>
        <v>10</v>
      </c>
      <c r="L23" s="65">
        <f>VLOOKUP($A23,'Return Data'!$B$7:$R$2843,13,0)</f>
        <v>7.2287999999999997</v>
      </c>
      <c r="M23" s="66">
        <f t="shared" si="5"/>
        <v>7</v>
      </c>
      <c r="N23" s="65">
        <f>VLOOKUP($A23,'Return Data'!$B$7:$R$2843,17,0)</f>
        <v>6.7577999999999996</v>
      </c>
      <c r="O23" s="66">
        <f t="shared" si="6"/>
        <v>21</v>
      </c>
      <c r="P23" s="65">
        <f>VLOOKUP($A23,'Return Data'!$B$7:$R$2843,14,0)</f>
        <v>7.3414000000000001</v>
      </c>
      <c r="Q23" s="66">
        <f t="shared" si="7"/>
        <v>17</v>
      </c>
      <c r="R23" s="65">
        <f>VLOOKUP($A23,'Return Data'!$B$7:$R$2843,16,0)</f>
        <v>6.2160000000000002</v>
      </c>
      <c r="S23" s="67">
        <f t="shared" si="4"/>
        <v>26</v>
      </c>
    </row>
    <row r="24" spans="1:19" x14ac:dyDescent="0.3">
      <c r="A24" s="82" t="s">
        <v>99</v>
      </c>
      <c r="B24" s="64">
        <f>VLOOKUP($A24,'Return Data'!$B$7:$R$2843,3,0)</f>
        <v>44341</v>
      </c>
      <c r="C24" s="65">
        <f>VLOOKUP($A24,'Return Data'!$B$7:$R$2843,4,0)</f>
        <v>27.3748</v>
      </c>
      <c r="D24" s="65">
        <f>VLOOKUP($A24,'Return Data'!$B$7:$R$2843,9,0)</f>
        <v>10.516999999999999</v>
      </c>
      <c r="E24" s="66">
        <f t="shared" si="0"/>
        <v>11</v>
      </c>
      <c r="F24" s="65">
        <f>VLOOKUP($A24,'Return Data'!$B$7:$R$2843,10,0)</f>
        <v>9.5177999999999994</v>
      </c>
      <c r="G24" s="66">
        <f t="shared" si="1"/>
        <v>10</v>
      </c>
      <c r="H24" s="65">
        <f>VLOOKUP($A24,'Return Data'!$B$7:$R$2843,11,0)</f>
        <v>1.0299</v>
      </c>
      <c r="I24" s="66">
        <f t="shared" si="2"/>
        <v>25</v>
      </c>
      <c r="J24" s="65">
        <f>VLOOKUP($A24,'Return Data'!$B$7:$R$2843,12,0)</f>
        <v>5.4157999999999999</v>
      </c>
      <c r="K24" s="66">
        <f t="shared" si="3"/>
        <v>16</v>
      </c>
      <c r="L24" s="65">
        <f>VLOOKUP($A24,'Return Data'!$B$7:$R$2843,13,0)</f>
        <v>4.4039000000000001</v>
      </c>
      <c r="M24" s="66">
        <f t="shared" si="5"/>
        <v>19</v>
      </c>
      <c r="N24" s="65">
        <f>VLOOKUP($A24,'Return Data'!$B$7:$R$2843,17,0)</f>
        <v>10.0082</v>
      </c>
      <c r="O24" s="66">
        <f t="shared" si="6"/>
        <v>4</v>
      </c>
      <c r="P24" s="65">
        <f>VLOOKUP($A24,'Return Data'!$B$7:$R$2843,14,0)</f>
        <v>10.0825</v>
      </c>
      <c r="Q24" s="66">
        <f t="shared" si="7"/>
        <v>1</v>
      </c>
      <c r="R24" s="65">
        <f>VLOOKUP($A24,'Return Data'!$B$7:$R$2843,16,0)</f>
        <v>8.3983000000000008</v>
      </c>
      <c r="S24" s="67">
        <f t="shared" si="4"/>
        <v>6</v>
      </c>
    </row>
    <row r="25" spans="1:19" x14ac:dyDescent="0.3">
      <c r="A25" s="82" t="s">
        <v>100</v>
      </c>
      <c r="B25" s="64">
        <f>VLOOKUP($A25,'Return Data'!$B$7:$R$2843,3,0)</f>
        <v>44341</v>
      </c>
      <c r="C25" s="65">
        <f>VLOOKUP($A25,'Return Data'!$B$7:$R$2843,4,0)</f>
        <v>17.185199999999998</v>
      </c>
      <c r="D25" s="65">
        <f>VLOOKUP($A25,'Return Data'!$B$7:$R$2843,9,0)</f>
        <v>16.721900000000002</v>
      </c>
      <c r="E25" s="66">
        <f t="shared" si="0"/>
        <v>1</v>
      </c>
      <c r="F25" s="65">
        <f>VLOOKUP($A25,'Return Data'!$B$7:$R$2843,10,0)</f>
        <v>11.3954</v>
      </c>
      <c r="G25" s="66">
        <f t="shared" si="1"/>
        <v>4</v>
      </c>
      <c r="H25" s="65">
        <f>VLOOKUP($A25,'Return Data'!$B$7:$R$2843,11,0)</f>
        <v>5.4706999999999999</v>
      </c>
      <c r="I25" s="66">
        <f t="shared" si="2"/>
        <v>5</v>
      </c>
      <c r="J25" s="65">
        <f>VLOOKUP($A25,'Return Data'!$B$7:$R$2843,12,0)</f>
        <v>7.5744999999999996</v>
      </c>
      <c r="K25" s="66">
        <f t="shared" si="3"/>
        <v>4</v>
      </c>
      <c r="L25" s="65">
        <f>VLOOKUP($A25,'Return Data'!$B$7:$R$2843,13,0)</f>
        <v>8.2611000000000008</v>
      </c>
      <c r="M25" s="66">
        <f t="shared" si="5"/>
        <v>4</v>
      </c>
      <c r="N25" s="65">
        <f>VLOOKUP($A25,'Return Data'!$B$7:$R$2843,17,0)</f>
        <v>7.4633000000000003</v>
      </c>
      <c r="O25" s="66">
        <f t="shared" si="6"/>
        <v>15</v>
      </c>
      <c r="P25" s="65">
        <f>VLOOKUP($A25,'Return Data'!$B$7:$R$2843,14,0)</f>
        <v>7.4478999999999997</v>
      </c>
      <c r="Q25" s="66">
        <f t="shared" si="7"/>
        <v>14</v>
      </c>
      <c r="R25" s="65">
        <f>VLOOKUP($A25,'Return Data'!$B$7:$R$2843,16,0)</f>
        <v>7.0727000000000002</v>
      </c>
      <c r="S25" s="67">
        <f t="shared" si="4"/>
        <v>22</v>
      </c>
    </row>
    <row r="26" spans="1:19" x14ac:dyDescent="0.3">
      <c r="A26" s="82" t="s">
        <v>101</v>
      </c>
      <c r="B26" s="64">
        <f>VLOOKUP($A26,'Return Data'!$B$7:$R$2843,3,0)</f>
        <v>44341</v>
      </c>
      <c r="C26" s="65">
        <f>VLOOKUP($A26,'Return Data'!$B$7:$R$2843,4,0)</f>
        <v>1196.1738</v>
      </c>
      <c r="D26" s="65">
        <f>VLOOKUP($A26,'Return Data'!$B$7:$R$2843,9,0)</f>
        <v>8.4670000000000005</v>
      </c>
      <c r="E26" s="66">
        <f t="shared" si="0"/>
        <v>22</v>
      </c>
      <c r="F26" s="65">
        <f>VLOOKUP($A26,'Return Data'!$B$7:$R$2843,10,0)</f>
        <v>7.5705999999999998</v>
      </c>
      <c r="G26" s="66">
        <f t="shared" si="1"/>
        <v>19</v>
      </c>
      <c r="H26" s="65">
        <f>VLOOKUP($A26,'Return Data'!$B$7:$R$2843,11,0)</f>
        <v>3.0644999999999998</v>
      </c>
      <c r="I26" s="66">
        <f t="shared" si="2"/>
        <v>11</v>
      </c>
      <c r="J26" s="65">
        <f>VLOOKUP($A26,'Return Data'!$B$7:$R$2843,12,0)</f>
        <v>6.5119999999999996</v>
      </c>
      <c r="K26" s="66">
        <f t="shared" si="3"/>
        <v>11</v>
      </c>
      <c r="L26" s="65">
        <f>VLOOKUP($A26,'Return Data'!$B$7:$R$2843,13,0)</f>
        <v>5.4143999999999997</v>
      </c>
      <c r="M26" s="66">
        <f t="shared" si="5"/>
        <v>15</v>
      </c>
      <c r="N26" s="65"/>
      <c r="O26" s="66"/>
      <c r="P26" s="65"/>
      <c r="Q26" s="66"/>
      <c r="R26" s="65">
        <f>VLOOKUP($A26,'Return Data'!$B$7:$R$2843,16,0)</f>
        <v>7.5091000000000001</v>
      </c>
      <c r="S26" s="67">
        <f t="shared" si="4"/>
        <v>16</v>
      </c>
    </row>
    <row r="27" spans="1:19" x14ac:dyDescent="0.3">
      <c r="A27" s="82" t="s">
        <v>102</v>
      </c>
      <c r="B27" s="64">
        <f>VLOOKUP($A27,'Return Data'!$B$7:$R$2843,3,0)</f>
        <v>44341</v>
      </c>
      <c r="C27" s="65">
        <f>VLOOKUP($A27,'Return Data'!$B$7:$R$2843,4,0)</f>
        <v>32.695399999999999</v>
      </c>
      <c r="D27" s="65">
        <f>VLOOKUP($A27,'Return Data'!$B$7:$R$2843,9,0)</f>
        <v>8.1798000000000002</v>
      </c>
      <c r="E27" s="66">
        <f t="shared" si="0"/>
        <v>24</v>
      </c>
      <c r="F27" s="65">
        <f>VLOOKUP($A27,'Return Data'!$B$7:$R$2843,10,0)</f>
        <v>7.3897000000000004</v>
      </c>
      <c r="G27" s="66">
        <f t="shared" si="1"/>
        <v>21</v>
      </c>
      <c r="H27" s="65">
        <f>VLOOKUP($A27,'Return Data'!$B$7:$R$2843,11,0)</f>
        <v>2.6951000000000001</v>
      </c>
      <c r="I27" s="66">
        <f t="shared" si="2"/>
        <v>12</v>
      </c>
      <c r="J27" s="65">
        <f>VLOOKUP($A27,'Return Data'!$B$7:$R$2843,12,0)</f>
        <v>4.9276999999999997</v>
      </c>
      <c r="K27" s="66">
        <f t="shared" si="3"/>
        <v>20</v>
      </c>
      <c r="L27" s="65">
        <f>VLOOKUP($A27,'Return Data'!$B$7:$R$2843,13,0)</f>
        <v>5.7270000000000003</v>
      </c>
      <c r="M27" s="66">
        <f t="shared" si="5"/>
        <v>10</v>
      </c>
      <c r="N27" s="65">
        <f>VLOOKUP($A27,'Return Data'!$B$7:$R$2843,17,0)</f>
        <v>6.0056000000000003</v>
      </c>
      <c r="O27" s="66">
        <f t="shared" ref="O27:O37" si="8">RANK(N27,N$8:N$39,0)</f>
        <v>22</v>
      </c>
      <c r="P27" s="65">
        <f>VLOOKUP($A27,'Return Data'!$B$7:$R$2843,14,0)</f>
        <v>6.4645999999999999</v>
      </c>
      <c r="Q27" s="66">
        <f t="shared" ref="Q27:Q37" si="9">RANK(P27,P$8:P$39,0)</f>
        <v>19</v>
      </c>
      <c r="R27" s="65">
        <f>VLOOKUP($A27,'Return Data'!$B$7:$R$2843,16,0)</f>
        <v>6.8307000000000002</v>
      </c>
      <c r="S27" s="67">
        <f t="shared" si="4"/>
        <v>24</v>
      </c>
    </row>
    <row r="28" spans="1:19" x14ac:dyDescent="0.3">
      <c r="A28" s="82" t="s">
        <v>103</v>
      </c>
      <c r="B28" s="64">
        <f>VLOOKUP($A28,'Return Data'!$B$7:$R$2843,3,0)</f>
        <v>44341</v>
      </c>
      <c r="C28" s="65">
        <f>VLOOKUP($A28,'Return Data'!$B$7:$R$2843,4,0)</f>
        <v>29.3781</v>
      </c>
      <c r="D28" s="65">
        <f>VLOOKUP($A28,'Return Data'!$B$7:$R$2843,9,0)</f>
        <v>11.9581</v>
      </c>
      <c r="E28" s="66">
        <f t="shared" si="0"/>
        <v>5</v>
      </c>
      <c r="F28" s="65">
        <f>VLOOKUP($A28,'Return Data'!$B$7:$R$2843,10,0)</f>
        <v>9.4837000000000007</v>
      </c>
      <c r="G28" s="66">
        <f t="shared" si="1"/>
        <v>11</v>
      </c>
      <c r="H28" s="65">
        <f>VLOOKUP($A28,'Return Data'!$B$7:$R$2843,11,0)</f>
        <v>2.0385</v>
      </c>
      <c r="I28" s="66">
        <f t="shared" si="2"/>
        <v>16</v>
      </c>
      <c r="J28" s="65">
        <f>VLOOKUP($A28,'Return Data'!$B$7:$R$2843,12,0)</f>
        <v>7.0458999999999996</v>
      </c>
      <c r="K28" s="66">
        <f t="shared" si="3"/>
        <v>8</v>
      </c>
      <c r="L28" s="65">
        <f>VLOOKUP($A28,'Return Data'!$B$7:$R$2843,13,0)</f>
        <v>6.7541000000000002</v>
      </c>
      <c r="M28" s="66">
        <f t="shared" si="5"/>
        <v>9</v>
      </c>
      <c r="N28" s="65">
        <f>VLOOKUP($A28,'Return Data'!$B$7:$R$2843,17,0)</f>
        <v>9.3897999999999993</v>
      </c>
      <c r="O28" s="66">
        <f t="shared" si="8"/>
        <v>7</v>
      </c>
      <c r="P28" s="65">
        <f>VLOOKUP($A28,'Return Data'!$B$7:$R$2843,14,0)</f>
        <v>9.8298000000000005</v>
      </c>
      <c r="Q28" s="66">
        <f t="shared" si="9"/>
        <v>3</v>
      </c>
      <c r="R28" s="65">
        <f>VLOOKUP($A28,'Return Data'!$B$7:$R$2843,16,0)</f>
        <v>8.641</v>
      </c>
      <c r="S28" s="67">
        <f t="shared" si="4"/>
        <v>3</v>
      </c>
    </row>
    <row r="29" spans="1:19" x14ac:dyDescent="0.3">
      <c r="A29" s="82" t="s">
        <v>104</v>
      </c>
      <c r="B29" s="64">
        <f>VLOOKUP($A29,'Return Data'!$B$7:$R$2843,3,0)</f>
        <v>44341</v>
      </c>
      <c r="C29" s="65">
        <f>VLOOKUP($A29,'Return Data'!$B$7:$R$2843,4,0)</f>
        <v>23.540099999999999</v>
      </c>
      <c r="D29" s="65">
        <f>VLOOKUP($A29,'Return Data'!$B$7:$R$2843,9,0)</f>
        <v>10.4595</v>
      </c>
      <c r="E29" s="66">
        <f t="shared" si="0"/>
        <v>12</v>
      </c>
      <c r="F29" s="65">
        <f>VLOOKUP($A29,'Return Data'!$B$7:$R$2843,10,0)</f>
        <v>7.3724999999999996</v>
      </c>
      <c r="G29" s="66">
        <f t="shared" si="1"/>
        <v>22</v>
      </c>
      <c r="H29" s="65">
        <f>VLOOKUP($A29,'Return Data'!$B$7:$R$2843,11,0)</f>
        <v>0.28739999999999999</v>
      </c>
      <c r="I29" s="66">
        <f t="shared" si="2"/>
        <v>28</v>
      </c>
      <c r="J29" s="65">
        <f>VLOOKUP($A29,'Return Data'!$B$7:$R$2843,12,0)</f>
        <v>4.4398999999999997</v>
      </c>
      <c r="K29" s="66">
        <f t="shared" si="3"/>
        <v>26</v>
      </c>
      <c r="L29" s="65">
        <f>VLOOKUP($A29,'Return Data'!$B$7:$R$2843,13,0)</f>
        <v>3.7401</v>
      </c>
      <c r="M29" s="66">
        <f t="shared" si="5"/>
        <v>24</v>
      </c>
      <c r="N29" s="65">
        <f>VLOOKUP($A29,'Return Data'!$B$7:$R$2843,17,0)</f>
        <v>8.0489999999999995</v>
      </c>
      <c r="O29" s="66">
        <f t="shared" si="8"/>
        <v>12</v>
      </c>
      <c r="P29" s="65">
        <f>VLOOKUP($A29,'Return Data'!$B$7:$R$2843,14,0)</f>
        <v>8.3462999999999994</v>
      </c>
      <c r="Q29" s="66">
        <f t="shared" si="9"/>
        <v>11</v>
      </c>
      <c r="R29" s="65">
        <f>VLOOKUP($A29,'Return Data'!$B$7:$R$2843,16,0)</f>
        <v>5.9779999999999998</v>
      </c>
      <c r="S29" s="67">
        <f t="shared" si="4"/>
        <v>28</v>
      </c>
    </row>
    <row r="30" spans="1:19" x14ac:dyDescent="0.3">
      <c r="A30" s="82" t="s">
        <v>105</v>
      </c>
      <c r="B30" s="64">
        <f>VLOOKUP($A30,'Return Data'!$B$7:$R$2843,3,0)</f>
        <v>44341</v>
      </c>
      <c r="C30" s="65">
        <f>VLOOKUP($A30,'Return Data'!$B$7:$R$2843,4,0)</f>
        <v>13.3124</v>
      </c>
      <c r="D30" s="65">
        <f>VLOOKUP($A30,'Return Data'!$B$7:$R$2843,9,0)</f>
        <v>8.3025000000000002</v>
      </c>
      <c r="E30" s="66">
        <f t="shared" si="0"/>
        <v>23</v>
      </c>
      <c r="F30" s="65">
        <f>VLOOKUP($A30,'Return Data'!$B$7:$R$2843,10,0)</f>
        <v>6.8436000000000003</v>
      </c>
      <c r="G30" s="66">
        <f t="shared" si="1"/>
        <v>23</v>
      </c>
      <c r="H30" s="65">
        <f>VLOOKUP($A30,'Return Data'!$B$7:$R$2843,11,0)</f>
        <v>2.3090000000000002</v>
      </c>
      <c r="I30" s="66">
        <f t="shared" si="2"/>
        <v>14</v>
      </c>
      <c r="J30" s="65">
        <f>VLOOKUP($A30,'Return Data'!$B$7:$R$2843,12,0)</f>
        <v>4.7690999999999999</v>
      </c>
      <c r="K30" s="66">
        <f t="shared" si="3"/>
        <v>24</v>
      </c>
      <c r="L30" s="65">
        <f>VLOOKUP($A30,'Return Data'!$B$7:$R$2843,13,0)</f>
        <v>3.1890999999999998</v>
      </c>
      <c r="M30" s="66">
        <f t="shared" si="5"/>
        <v>26</v>
      </c>
      <c r="N30" s="65">
        <f>VLOOKUP($A30,'Return Data'!$B$7:$R$2843,17,0)</f>
        <v>9.4610000000000003</v>
      </c>
      <c r="O30" s="66">
        <f t="shared" si="8"/>
        <v>6</v>
      </c>
      <c r="P30" s="65">
        <f>VLOOKUP($A30,'Return Data'!$B$7:$R$2843,14,0)</f>
        <v>8.8436000000000003</v>
      </c>
      <c r="Q30" s="66">
        <f t="shared" si="9"/>
        <v>7</v>
      </c>
      <c r="R30" s="65">
        <f>VLOOKUP($A30,'Return Data'!$B$7:$R$2843,16,0)</f>
        <v>7.0974000000000004</v>
      </c>
      <c r="S30" s="67">
        <f t="shared" si="4"/>
        <v>21</v>
      </c>
    </row>
    <row r="31" spans="1:19" x14ac:dyDescent="0.3">
      <c r="A31" s="82" t="s">
        <v>106</v>
      </c>
      <c r="B31" s="64">
        <f>VLOOKUP($A31,'Return Data'!$B$7:$R$2843,3,0)</f>
        <v>44341</v>
      </c>
      <c r="C31" s="65">
        <f>VLOOKUP($A31,'Return Data'!$B$7:$R$2843,4,0)</f>
        <v>29.201899999999998</v>
      </c>
      <c r="D31" s="65">
        <f>VLOOKUP($A31,'Return Data'!$B$7:$R$2843,9,0)</f>
        <v>8.7654999999999994</v>
      </c>
      <c r="E31" s="66">
        <f t="shared" si="0"/>
        <v>15</v>
      </c>
      <c r="F31" s="65">
        <f>VLOOKUP($A31,'Return Data'!$B$7:$R$2843,10,0)</f>
        <v>14.1434</v>
      </c>
      <c r="G31" s="66">
        <f t="shared" si="1"/>
        <v>3</v>
      </c>
      <c r="H31" s="65">
        <f>VLOOKUP($A31,'Return Data'!$B$7:$R$2843,11,0)</f>
        <v>2.4554999999999998</v>
      </c>
      <c r="I31" s="66">
        <f t="shared" si="2"/>
        <v>13</v>
      </c>
      <c r="J31" s="65">
        <f>VLOOKUP($A31,'Return Data'!$B$7:$R$2843,12,0)</f>
        <v>4.7511000000000001</v>
      </c>
      <c r="K31" s="66">
        <f t="shared" si="3"/>
        <v>25</v>
      </c>
      <c r="L31" s="65">
        <f>VLOOKUP($A31,'Return Data'!$B$7:$R$2843,13,0)</f>
        <v>4.7328999999999999</v>
      </c>
      <c r="M31" s="66">
        <f t="shared" si="5"/>
        <v>17</v>
      </c>
      <c r="N31" s="65">
        <f>VLOOKUP($A31,'Return Data'!$B$7:$R$2843,17,0)</f>
        <v>8.3590999999999998</v>
      </c>
      <c r="O31" s="66">
        <f t="shared" si="8"/>
        <v>10</v>
      </c>
      <c r="P31" s="65">
        <f>VLOOKUP($A31,'Return Data'!$B$7:$R$2843,14,0)</f>
        <v>8.3190000000000008</v>
      </c>
      <c r="Q31" s="66">
        <f t="shared" si="9"/>
        <v>12</v>
      </c>
      <c r="R31" s="65">
        <f>VLOOKUP($A31,'Return Data'!$B$7:$R$2843,16,0)</f>
        <v>6.6959999999999997</v>
      </c>
      <c r="S31" s="67">
        <f t="shared" si="4"/>
        <v>25</v>
      </c>
    </row>
    <row r="32" spans="1:19" x14ac:dyDescent="0.3">
      <c r="A32" s="82" t="s">
        <v>107</v>
      </c>
      <c r="B32" s="64">
        <f>VLOOKUP($A32,'Return Data'!$B$7:$R$2843,3,0)</f>
        <v>44341</v>
      </c>
      <c r="C32" s="65">
        <f>VLOOKUP($A32,'Return Data'!$B$7:$R$2843,4,0)</f>
        <v>2108.0675999999999</v>
      </c>
      <c r="D32" s="65">
        <f>VLOOKUP($A32,'Return Data'!$B$7:$R$2843,9,0)</f>
        <v>9.3856999999999999</v>
      </c>
      <c r="E32" s="66">
        <f t="shared" si="0"/>
        <v>14</v>
      </c>
      <c r="F32" s="65">
        <f>VLOOKUP($A32,'Return Data'!$B$7:$R$2843,10,0)</f>
        <v>8.9879999999999995</v>
      </c>
      <c r="G32" s="66">
        <f t="shared" si="1"/>
        <v>12</v>
      </c>
      <c r="H32" s="65">
        <f>VLOOKUP($A32,'Return Data'!$B$7:$R$2843,11,0)</f>
        <v>2.2463000000000002</v>
      </c>
      <c r="I32" s="66">
        <f t="shared" si="2"/>
        <v>15</v>
      </c>
      <c r="J32" s="65">
        <f>VLOOKUP($A32,'Return Data'!$B$7:$R$2843,12,0)</f>
        <v>5.8620999999999999</v>
      </c>
      <c r="K32" s="66">
        <f t="shared" si="3"/>
        <v>12</v>
      </c>
      <c r="L32" s="65">
        <f>VLOOKUP($A32,'Return Data'!$B$7:$R$2843,13,0)</f>
        <v>4.3498999999999999</v>
      </c>
      <c r="M32" s="66">
        <f t="shared" si="5"/>
        <v>20</v>
      </c>
      <c r="N32" s="65">
        <f>VLOOKUP($A32,'Return Data'!$B$7:$R$2843,17,0)</f>
        <v>8.2700999999999993</v>
      </c>
      <c r="O32" s="66">
        <f t="shared" si="8"/>
        <v>11</v>
      </c>
      <c r="P32" s="65">
        <f>VLOOKUP($A32,'Return Data'!$B$7:$R$2843,14,0)</f>
        <v>8.7543000000000006</v>
      </c>
      <c r="Q32" s="66">
        <f t="shared" si="9"/>
        <v>8</v>
      </c>
      <c r="R32" s="65">
        <f>VLOOKUP($A32,'Return Data'!$B$7:$R$2843,16,0)</f>
        <v>8.2820999999999998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44341</v>
      </c>
      <c r="C34" s="65">
        <f>VLOOKUP($A34,'Return Data'!$B$7:$R$2843,4,0)</f>
        <v>16.471499999999999</v>
      </c>
      <c r="D34" s="65">
        <f>VLOOKUP($A34,'Return Data'!$B$7:$R$2843,9,0)</f>
        <v>6.7778999999999998</v>
      </c>
      <c r="E34" s="66">
        <f t="shared" si="0"/>
        <v>26</v>
      </c>
      <c r="F34" s="65">
        <f>VLOOKUP($A34,'Return Data'!$B$7:$R$2843,10,0)</f>
        <v>7.4686000000000003</v>
      </c>
      <c r="G34" s="66">
        <f t="shared" si="1"/>
        <v>20</v>
      </c>
      <c r="H34" s="65">
        <f>VLOOKUP($A34,'Return Data'!$B$7:$R$2843,11,0)</f>
        <v>3.2443</v>
      </c>
      <c r="I34" s="66">
        <f t="shared" si="2"/>
        <v>10</v>
      </c>
      <c r="J34" s="65">
        <f>VLOOKUP($A34,'Return Data'!$B$7:$R$2843,12,0)</f>
        <v>5.7899000000000003</v>
      </c>
      <c r="K34" s="66">
        <f t="shared" si="3"/>
        <v>13</v>
      </c>
      <c r="L34" s="65">
        <f>VLOOKUP($A34,'Return Data'!$B$7:$R$2843,13,0)</f>
        <v>4.9343000000000004</v>
      </c>
      <c r="M34" s="66">
        <f t="shared" si="5"/>
        <v>16</v>
      </c>
      <c r="N34" s="65">
        <f>VLOOKUP($A34,'Return Data'!$B$7:$R$2843,17,0)</f>
        <v>8.7888000000000002</v>
      </c>
      <c r="O34" s="66">
        <f t="shared" si="8"/>
        <v>9</v>
      </c>
      <c r="P34" s="65">
        <f>VLOOKUP($A34,'Return Data'!$B$7:$R$2843,14,0)</f>
        <v>8.7438000000000002</v>
      </c>
      <c r="Q34" s="66">
        <f t="shared" si="9"/>
        <v>9</v>
      </c>
      <c r="R34" s="65">
        <f>VLOOKUP($A34,'Return Data'!$B$7:$R$2843,16,0)</f>
        <v>8.6065000000000005</v>
      </c>
      <c r="S34" s="67">
        <f t="shared" si="4"/>
        <v>4</v>
      </c>
    </row>
    <row r="35" spans="1:19" x14ac:dyDescent="0.3">
      <c r="A35" s="82" t="s">
        <v>111</v>
      </c>
      <c r="B35" s="64">
        <f>VLOOKUP($A35,'Return Data'!$B$7:$R$2843,3,0)</f>
        <v>44341</v>
      </c>
      <c r="C35" s="65">
        <f>VLOOKUP($A35,'Return Data'!$B$7:$R$2843,4,0)</f>
        <v>27.827100000000002</v>
      </c>
      <c r="D35" s="65">
        <f>VLOOKUP($A35,'Return Data'!$B$7:$R$2843,9,0)</f>
        <v>4.4771999999999998</v>
      </c>
      <c r="E35" s="66">
        <f t="shared" si="0"/>
        <v>29</v>
      </c>
      <c r="F35" s="65">
        <f>VLOOKUP($A35,'Return Data'!$B$7:$R$2843,10,0)</f>
        <v>5.7037000000000004</v>
      </c>
      <c r="G35" s="66">
        <f t="shared" si="1"/>
        <v>24</v>
      </c>
      <c r="H35" s="65">
        <f>VLOOKUP($A35,'Return Data'!$B$7:$R$2843,11,0)</f>
        <v>0.99480000000000002</v>
      </c>
      <c r="I35" s="66">
        <f t="shared" si="2"/>
        <v>26</v>
      </c>
      <c r="J35" s="65">
        <f>VLOOKUP($A35,'Return Data'!$B$7:$R$2843,12,0)</f>
        <v>5.6017000000000001</v>
      </c>
      <c r="K35" s="66">
        <f t="shared" si="3"/>
        <v>14</v>
      </c>
      <c r="L35" s="65">
        <f>VLOOKUP($A35,'Return Data'!$B$7:$R$2843,13,0)</f>
        <v>3.4325000000000001</v>
      </c>
      <c r="M35" s="66">
        <f t="shared" si="5"/>
        <v>25</v>
      </c>
      <c r="N35" s="65">
        <f>VLOOKUP($A35,'Return Data'!$B$7:$R$2843,17,0)</f>
        <v>9.4725999999999999</v>
      </c>
      <c r="O35" s="66">
        <f t="shared" si="8"/>
        <v>5</v>
      </c>
      <c r="P35" s="65">
        <f>VLOOKUP($A35,'Return Data'!$B$7:$R$2843,14,0)</f>
        <v>9.3003</v>
      </c>
      <c r="Q35" s="66">
        <f t="shared" si="9"/>
        <v>6</v>
      </c>
      <c r="R35" s="65">
        <f>VLOOKUP($A35,'Return Data'!$B$7:$R$2843,16,0)</f>
        <v>6.0670000000000002</v>
      </c>
      <c r="S35" s="67">
        <f t="shared" si="4"/>
        <v>27</v>
      </c>
    </row>
    <row r="36" spans="1:19" x14ac:dyDescent="0.3">
      <c r="A36" s="82" t="s">
        <v>112</v>
      </c>
      <c r="B36" s="64">
        <f>VLOOKUP($A36,'Return Data'!$B$7:$R$2843,3,0)</f>
        <v>44341</v>
      </c>
      <c r="C36" s="65">
        <f>VLOOKUP($A36,'Return Data'!$B$7:$R$2843,4,0)</f>
        <v>32.5398</v>
      </c>
      <c r="D36" s="65">
        <f>VLOOKUP($A36,'Return Data'!$B$7:$R$2843,9,0)</f>
        <v>9.4153000000000002</v>
      </c>
      <c r="E36" s="66">
        <f t="shared" si="0"/>
        <v>13</v>
      </c>
      <c r="F36" s="65">
        <f>VLOOKUP($A36,'Return Data'!$B$7:$R$2843,10,0)</f>
        <v>8.2241</v>
      </c>
      <c r="G36" s="66">
        <f t="shared" si="1"/>
        <v>17</v>
      </c>
      <c r="H36" s="65">
        <f>VLOOKUP($A36,'Return Data'!$B$7:$R$2843,11,0)</f>
        <v>3.6981999999999999</v>
      </c>
      <c r="I36" s="66">
        <f t="shared" si="2"/>
        <v>8</v>
      </c>
      <c r="J36" s="65">
        <f>VLOOKUP($A36,'Return Data'!$B$7:$R$2843,12,0)</f>
        <v>6.6436999999999999</v>
      </c>
      <c r="K36" s="66">
        <f t="shared" si="3"/>
        <v>9</v>
      </c>
      <c r="L36" s="65">
        <f>VLOOKUP($A36,'Return Data'!$B$7:$R$2843,13,0)</f>
        <v>5.6874000000000002</v>
      </c>
      <c r="M36" s="66">
        <f t="shared" si="5"/>
        <v>11</v>
      </c>
      <c r="N36" s="65">
        <f>VLOOKUP($A36,'Return Data'!$B$7:$R$2843,17,0)</f>
        <v>7.1734</v>
      </c>
      <c r="O36" s="66">
        <f t="shared" si="8"/>
        <v>16</v>
      </c>
      <c r="P36" s="65">
        <f>VLOOKUP($A36,'Return Data'!$B$7:$R$2843,14,0)</f>
        <v>7.3741000000000003</v>
      </c>
      <c r="Q36" s="66">
        <f t="shared" si="9"/>
        <v>16</v>
      </c>
      <c r="R36" s="65">
        <f>VLOOKUP($A36,'Return Data'!$B$7:$R$2843,16,0)</f>
        <v>6.8783000000000003</v>
      </c>
      <c r="S36" s="67">
        <f t="shared" si="4"/>
        <v>23</v>
      </c>
    </row>
    <row r="37" spans="1:19" x14ac:dyDescent="0.3">
      <c r="A37" s="82" t="s">
        <v>113</v>
      </c>
      <c r="B37" s="64">
        <f>VLOOKUP($A37,'Return Data'!$B$7:$R$2843,3,0)</f>
        <v>44341</v>
      </c>
      <c r="C37" s="65">
        <f>VLOOKUP($A37,'Return Data'!$B$7:$R$2843,4,0)</f>
        <v>19.029800000000002</v>
      </c>
      <c r="D37" s="65">
        <f>VLOOKUP($A37,'Return Data'!$B$7:$R$2843,9,0)</f>
        <v>11.558299999999999</v>
      </c>
      <c r="E37" s="66">
        <f t="shared" si="0"/>
        <v>6</v>
      </c>
      <c r="F37" s="65">
        <f>VLOOKUP($A37,'Return Data'!$B$7:$R$2843,10,0)</f>
        <v>10.2247</v>
      </c>
      <c r="G37" s="66">
        <f t="shared" si="1"/>
        <v>7</v>
      </c>
      <c r="H37" s="65">
        <f>VLOOKUP($A37,'Return Data'!$B$7:$R$2843,11,0)</f>
        <v>1.2345999999999999</v>
      </c>
      <c r="I37" s="66">
        <f t="shared" si="2"/>
        <v>22</v>
      </c>
      <c r="J37" s="65">
        <f>VLOOKUP($A37,'Return Data'!$B$7:$R$2843,12,0)</f>
        <v>5.0506000000000002</v>
      </c>
      <c r="K37" s="66">
        <f t="shared" si="3"/>
        <v>18</v>
      </c>
      <c r="L37" s="65">
        <f>VLOOKUP($A37,'Return Data'!$B$7:$R$2843,13,0)</f>
        <v>4.5534999999999997</v>
      </c>
      <c r="M37" s="66">
        <f t="shared" si="5"/>
        <v>18</v>
      </c>
      <c r="N37" s="65">
        <f>VLOOKUP($A37,'Return Data'!$B$7:$R$2843,17,0)</f>
        <v>8.8102</v>
      </c>
      <c r="O37" s="66">
        <f t="shared" si="8"/>
        <v>8</v>
      </c>
      <c r="P37" s="65">
        <f>VLOOKUP($A37,'Return Data'!$B$7:$R$2843,14,0)</f>
        <v>8.5518999999999998</v>
      </c>
      <c r="Q37" s="66">
        <f t="shared" si="9"/>
        <v>10</v>
      </c>
      <c r="R37" s="65">
        <f>VLOOKUP($A37,'Return Data'!$B$7:$R$2843,16,0)</f>
        <v>7.1755000000000004</v>
      </c>
      <c r="S37" s="67">
        <f t="shared" si="4"/>
        <v>17</v>
      </c>
    </row>
    <row r="38" spans="1:19" x14ac:dyDescent="0.3">
      <c r="A38" s="82" t="s">
        <v>367</v>
      </c>
      <c r="B38" s="64">
        <f>VLOOKUP($A38,'Return Data'!$B$7:$R$2843,3,0)</f>
        <v>44341</v>
      </c>
      <c r="C38" s="65">
        <f>VLOOKUP($A38,'Return Data'!$B$7:$R$2843,4,0)</f>
        <v>0.30359999999999998</v>
      </c>
      <c r="D38" s="65">
        <f>VLOOKUP($A38,'Return Data'!$B$7:$R$2843,9,0)</f>
        <v>11.3835</v>
      </c>
      <c r="E38" s="66">
        <f t="shared" si="0"/>
        <v>7</v>
      </c>
      <c r="F38" s="65">
        <f>VLOOKUP($A38,'Return Data'!$B$7:$R$2843,10,0)</f>
        <v>11.3843</v>
      </c>
      <c r="G38" s="66">
        <f t="shared" si="1"/>
        <v>5</v>
      </c>
      <c r="H38" s="65">
        <f>VLOOKUP($A38,'Return Data'!$B$7:$R$2843,11,0)</f>
        <v>-41.177199999999999</v>
      </c>
      <c r="I38" s="66">
        <f t="shared" si="2"/>
        <v>31</v>
      </c>
      <c r="J38" s="65"/>
      <c r="K38" s="66"/>
      <c r="L38" s="65"/>
      <c r="M38" s="66"/>
      <c r="N38" s="65"/>
      <c r="O38" s="66"/>
      <c r="P38" s="65"/>
      <c r="Q38" s="66"/>
      <c r="R38" s="65">
        <f>VLOOKUP($A38,'Return Data'!$B$7:$R$2843,16,0)</f>
        <v>-11.9909</v>
      </c>
      <c r="S38" s="67">
        <f t="shared" si="4"/>
        <v>29</v>
      </c>
    </row>
    <row r="39" spans="1:19" x14ac:dyDescent="0.3">
      <c r="A39" s="82" t="s">
        <v>114</v>
      </c>
      <c r="B39" s="64">
        <f>VLOOKUP($A39,'Return Data'!$B$7:$R$2843,3,0)</f>
        <v>44341</v>
      </c>
      <c r="C39" s="65">
        <f>VLOOKUP($A39,'Return Data'!$B$7:$R$2843,4,0)</f>
        <v>21.1784</v>
      </c>
      <c r="D39" s="65">
        <f>VLOOKUP($A39,'Return Data'!$B$7:$R$2843,9,0)</f>
        <v>4.5258000000000003</v>
      </c>
      <c r="E39" s="66">
        <f t="shared" si="0"/>
        <v>28</v>
      </c>
      <c r="F39" s="65">
        <f>VLOOKUP($A39,'Return Data'!$B$7:$R$2843,10,0)</f>
        <v>4.5166000000000004</v>
      </c>
      <c r="G39" s="66">
        <f t="shared" si="1"/>
        <v>28</v>
      </c>
      <c r="H39" s="65">
        <f>VLOOKUP($A39,'Return Data'!$B$7:$R$2843,11,0)</f>
        <v>1.0519000000000001</v>
      </c>
      <c r="I39" s="66">
        <f t="shared" si="2"/>
        <v>24</v>
      </c>
      <c r="J39" s="65">
        <f>VLOOKUP($A39,'Return Data'!$B$7:$R$2843,12,0)</f>
        <v>4.0561999999999996</v>
      </c>
      <c r="K39" s="66">
        <f>RANK(J39,J$8:J$39,0)</f>
        <v>27</v>
      </c>
      <c r="L39" s="65">
        <f>VLOOKUP($A39,'Return Data'!$B$7:$R$2843,13,0)</f>
        <v>3.7422</v>
      </c>
      <c r="M39" s="66">
        <f>RANK(L39,L$8:L$39,0)</f>
        <v>23</v>
      </c>
      <c r="N39" s="65">
        <f>VLOOKUP($A39,'Return Data'!$B$7:$R$2843,17,0)</f>
        <v>2.4477000000000002</v>
      </c>
      <c r="O39" s="66">
        <f>RANK(N39,N$8:N$39,0)</f>
        <v>27</v>
      </c>
      <c r="P39" s="65">
        <f>VLOOKUP($A39,'Return Data'!$B$7:$R$2843,14,0)</f>
        <v>1.9582999999999999</v>
      </c>
      <c r="Q39" s="66">
        <f>RANK(P39,P$8:P$39,0)</f>
        <v>27</v>
      </c>
      <c r="R39" s="65">
        <f>VLOOKUP($A39,'Return Data'!$B$7:$R$2843,16,0)</f>
        <v>7.1074999999999999</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8.9115580645161323</v>
      </c>
      <c r="E41" s="88"/>
      <c r="F41" s="89">
        <f>AVERAGE(F8:F39)</f>
        <v>8.2090258064516135</v>
      </c>
      <c r="G41" s="88"/>
      <c r="H41" s="89">
        <f>AVERAGE(H8:H39)</f>
        <v>1.5630580645161287</v>
      </c>
      <c r="I41" s="88"/>
      <c r="J41" s="89">
        <f>AVERAGE(J8:J39)</f>
        <v>5.6384899999999991</v>
      </c>
      <c r="K41" s="88"/>
      <c r="L41" s="89">
        <f>AVERAGE(L8:L39)</f>
        <v>5.5821928571428563</v>
      </c>
      <c r="M41" s="88"/>
      <c r="N41" s="89">
        <f>AVERAGE(N8:N39)</f>
        <v>7.500396296296298</v>
      </c>
      <c r="O41" s="88"/>
      <c r="P41" s="89">
        <f>AVERAGE(P8:P39)</f>
        <v>7.4540518518518519</v>
      </c>
      <c r="Q41" s="88"/>
      <c r="R41" s="89">
        <f>AVERAGE(R8:R39)</f>
        <v>5.427909677419354</v>
      </c>
      <c r="S41" s="90"/>
    </row>
    <row r="42" spans="1:19" x14ac:dyDescent="0.3">
      <c r="A42" s="87" t="s">
        <v>28</v>
      </c>
      <c r="B42" s="88"/>
      <c r="C42" s="88"/>
      <c r="D42" s="89">
        <f>MIN(D8:D39)</f>
        <v>0</v>
      </c>
      <c r="E42" s="88"/>
      <c r="F42" s="89">
        <f>MIN(F8:F39)</f>
        <v>0</v>
      </c>
      <c r="G42" s="88"/>
      <c r="H42" s="89">
        <f>MIN(H8:H39)</f>
        <v>-41.177199999999999</v>
      </c>
      <c r="I42" s="88"/>
      <c r="J42" s="89">
        <f>MIN(J8:J39)</f>
        <v>0</v>
      </c>
      <c r="K42" s="88"/>
      <c r="L42" s="89">
        <f>MIN(L8:L39)</f>
        <v>2.8791000000000002</v>
      </c>
      <c r="M42" s="88"/>
      <c r="N42" s="89">
        <f>MIN(N8:N39)</f>
        <v>2.4477000000000002</v>
      </c>
      <c r="O42" s="88"/>
      <c r="P42" s="89">
        <f>MIN(P8:P39)</f>
        <v>1.9582999999999999</v>
      </c>
      <c r="Q42" s="88"/>
      <c r="R42" s="89">
        <f>MIN(R8:R39)</f>
        <v>-16.6873</v>
      </c>
      <c r="S42" s="90"/>
    </row>
    <row r="43" spans="1:19" ht="15" thickBot="1" x14ac:dyDescent="0.35">
      <c r="A43" s="91" t="s">
        <v>29</v>
      </c>
      <c r="B43" s="92"/>
      <c r="C43" s="92"/>
      <c r="D43" s="93">
        <f>MAX(D8:D39)</f>
        <v>16.721900000000002</v>
      </c>
      <c r="E43" s="92"/>
      <c r="F43" s="93">
        <f>MAX(F8:F39)</f>
        <v>16.491900000000001</v>
      </c>
      <c r="G43" s="92"/>
      <c r="H43" s="93">
        <f>MAX(H8:H39)</f>
        <v>15.4596</v>
      </c>
      <c r="I43" s="92"/>
      <c r="J43" s="93">
        <f>MAX(J8:J39)</f>
        <v>11.673299999999999</v>
      </c>
      <c r="K43" s="92"/>
      <c r="L43" s="93">
        <f>MAX(L8:L39)</f>
        <v>9.8758999999999997</v>
      </c>
      <c r="M43" s="92"/>
      <c r="N43" s="93">
        <f>MAX(N8:N39)</f>
        <v>10.436500000000001</v>
      </c>
      <c r="O43" s="92"/>
      <c r="P43" s="93">
        <f>MAX(P8:P39)</f>
        <v>10.0825</v>
      </c>
      <c r="Q43" s="92"/>
      <c r="R43" s="93">
        <f>MAX(R8:R39)</f>
        <v>9.6188000000000002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44341</v>
      </c>
      <c r="C8" s="65">
        <f>VLOOKUP($A8,'Return Data'!$B$7:$R$2843,4,0)</f>
        <v>1118.3438000000001</v>
      </c>
      <c r="D8" s="65">
        <f>VLOOKUP($A8,'Return Data'!$B$7:$R$2843,5,0)</f>
        <v>3.2509999999999999</v>
      </c>
      <c r="E8" s="66">
        <f t="shared" ref="E8:E37" si="0">RANK(D8,D$8:D$37,0)</f>
        <v>9</v>
      </c>
      <c r="F8" s="65">
        <f>VLOOKUP($A8,'Return Data'!$B$7:$R$2843,6,0)</f>
        <v>3.2385000000000002</v>
      </c>
      <c r="G8" s="66">
        <f t="shared" ref="G8:G37" si="1">RANK(F8,F$8:F$37,0)</f>
        <v>14</v>
      </c>
      <c r="H8" s="65">
        <f>VLOOKUP($A8,'Return Data'!$B$7:$R$2843,7,0)</f>
        <v>3.2355</v>
      </c>
      <c r="I8" s="66">
        <f t="shared" ref="I8:I37" si="2">RANK(H8,H$8:H$37,0)</f>
        <v>13</v>
      </c>
      <c r="J8" s="65">
        <f>VLOOKUP($A8,'Return Data'!$B$7:$R$2843,8,0)</f>
        <v>3.3532000000000002</v>
      </c>
      <c r="K8" s="66">
        <f t="shared" ref="K8:K37" si="3">RANK(J8,J$8:J$37,0)</f>
        <v>1</v>
      </c>
      <c r="L8" s="65">
        <f>VLOOKUP($A8,'Return Data'!$B$7:$R$2843,9,0)</f>
        <v>3.2629999999999999</v>
      </c>
      <c r="M8" s="66">
        <f t="shared" ref="M8:M37" si="4">RANK(L8,L$8:L$37,0)</f>
        <v>5</v>
      </c>
      <c r="N8" s="65">
        <f>VLOOKUP($A8,'Return Data'!$B$7:$R$2843,10,0)</f>
        <v>3.2164999999999999</v>
      </c>
      <c r="O8" s="66">
        <f t="shared" ref="O8:O37" si="5">RANK(N8,N$8:N$37,0)</f>
        <v>3</v>
      </c>
      <c r="P8" s="65">
        <f>VLOOKUP($A8,'Return Data'!$B$7:$R$2843,11,0)</f>
        <v>3.1211000000000002</v>
      </c>
      <c r="Q8" s="66">
        <f>RANK(P8,P$8:P$37,0)</f>
        <v>6</v>
      </c>
      <c r="R8" s="65">
        <f>VLOOKUP($A8,'Return Data'!$B$7:$R$2843,12,0)</f>
        <v>3.0857999999999999</v>
      </c>
      <c r="S8" s="66">
        <f>RANK(R8,R$8:R$37,0)</f>
        <v>12</v>
      </c>
      <c r="T8" s="65">
        <f>VLOOKUP($A8,'Return Data'!$B$7:$R$2843,13,0)</f>
        <v>3.0842999999999998</v>
      </c>
      <c r="U8" s="66">
        <f>RANK(T8,T$8:T$37,0)</f>
        <v>11</v>
      </c>
      <c r="V8" s="65">
        <f>VLOOKUP($A8,'Return Data'!$B$7:$R$2843,17,0)</f>
        <v>3.9199000000000002</v>
      </c>
      <c r="W8" s="66">
        <f t="shared" ref="W8" si="6">RANK(V8,V$8:V$37,0)</f>
        <v>3</v>
      </c>
      <c r="X8" s="65"/>
      <c r="Y8" s="66"/>
      <c r="Z8" s="65">
        <f>VLOOKUP($A8,'Return Data'!$B$7:$R$2843,16,0)</f>
        <v>4.4581</v>
      </c>
      <c r="AA8" s="67">
        <f t="shared" ref="AA8:AA37" si="7">RANK(Z8,Z$8:Z$37,0)</f>
        <v>5</v>
      </c>
    </row>
    <row r="9" spans="1:27" x14ac:dyDescent="0.3">
      <c r="A9" s="63" t="s">
        <v>1285</v>
      </c>
      <c r="B9" s="64">
        <f>VLOOKUP($A9,'Return Data'!$B$7:$R$2843,3,0)</f>
        <v>44341</v>
      </c>
      <c r="C9" s="65">
        <f>VLOOKUP($A9,'Return Data'!$B$7:$R$2843,4,0)</f>
        <v>1093.1362999999999</v>
      </c>
      <c r="D9" s="65">
        <f>VLOOKUP($A9,'Return Data'!$B$7:$R$2843,5,0)</f>
        <v>3.2124000000000001</v>
      </c>
      <c r="E9" s="66">
        <f t="shared" si="0"/>
        <v>16</v>
      </c>
      <c r="F9" s="65">
        <f>VLOOKUP($A9,'Return Data'!$B$7:$R$2843,6,0)</f>
        <v>3.2753000000000001</v>
      </c>
      <c r="G9" s="66">
        <f t="shared" si="1"/>
        <v>8</v>
      </c>
      <c r="H9" s="65">
        <f>VLOOKUP($A9,'Return Data'!$B$7:$R$2843,7,0)</f>
        <v>3.2757000000000001</v>
      </c>
      <c r="I9" s="66">
        <f t="shared" si="2"/>
        <v>6</v>
      </c>
      <c r="J9" s="65">
        <f>VLOOKUP($A9,'Return Data'!$B$7:$R$2843,8,0)</f>
        <v>3.2610000000000001</v>
      </c>
      <c r="K9" s="66">
        <f t="shared" si="3"/>
        <v>8</v>
      </c>
      <c r="L9" s="65">
        <f>VLOOKUP($A9,'Return Data'!$B$7:$R$2843,9,0)</f>
        <v>3.2343999999999999</v>
      </c>
      <c r="M9" s="66">
        <f t="shared" si="4"/>
        <v>9</v>
      </c>
      <c r="N9" s="65">
        <f>VLOOKUP($A9,'Return Data'!$B$7:$R$2843,10,0)</f>
        <v>3.1968999999999999</v>
      </c>
      <c r="O9" s="66">
        <f t="shared" si="5"/>
        <v>9</v>
      </c>
      <c r="P9" s="65">
        <f>VLOOKUP($A9,'Return Data'!$B$7:$R$2843,11,0)</f>
        <v>3.1135999999999999</v>
      </c>
      <c r="Q9" s="66">
        <f>RANK(P9,P$8:P$37,0)</f>
        <v>10</v>
      </c>
      <c r="R9" s="65">
        <f>VLOOKUP($A9,'Return Data'!$B$7:$R$2843,12,0)</f>
        <v>3.0903999999999998</v>
      </c>
      <c r="S9" s="66">
        <f>RANK(R9,R$8:R$37,0)</f>
        <v>10</v>
      </c>
      <c r="T9" s="65">
        <f>VLOOKUP($A9,'Return Data'!$B$7:$R$2843,13,0)</f>
        <v>3.1002999999999998</v>
      </c>
      <c r="U9" s="66">
        <f>RANK(T9,T$8:T$37,0)</f>
        <v>7</v>
      </c>
      <c r="V9" s="65"/>
      <c r="W9" s="66"/>
      <c r="X9" s="65"/>
      <c r="Y9" s="66"/>
      <c r="Z9" s="65">
        <f>VLOOKUP($A9,'Return Data'!$B$7:$R$2843,16,0)</f>
        <v>4.1360999999999999</v>
      </c>
      <c r="AA9" s="67">
        <f t="shared" si="7"/>
        <v>12</v>
      </c>
    </row>
    <row r="10" spans="1:27" x14ac:dyDescent="0.3">
      <c r="A10" s="63" t="s">
        <v>1287</v>
      </c>
      <c r="B10" s="64">
        <f>VLOOKUP($A10,'Return Data'!$B$7:$R$2843,3,0)</f>
        <v>44341</v>
      </c>
      <c r="C10" s="65">
        <f>VLOOKUP($A10,'Return Data'!$B$7:$R$2843,4,0)</f>
        <v>1086.1099999999999</v>
      </c>
      <c r="D10" s="65">
        <f>VLOOKUP($A10,'Return Data'!$B$7:$R$2843,5,0)</f>
        <v>3.2635000000000001</v>
      </c>
      <c r="E10" s="66">
        <f t="shared" si="0"/>
        <v>7</v>
      </c>
      <c r="F10" s="65">
        <f>VLOOKUP($A10,'Return Data'!$B$7:$R$2843,6,0)</f>
        <v>3.2551000000000001</v>
      </c>
      <c r="G10" s="66">
        <f t="shared" si="1"/>
        <v>10</v>
      </c>
      <c r="H10" s="65">
        <f>VLOOKUP($A10,'Return Data'!$B$7:$R$2843,7,0)</f>
        <v>3.2566000000000002</v>
      </c>
      <c r="I10" s="66">
        <f t="shared" si="2"/>
        <v>9</v>
      </c>
      <c r="J10" s="65">
        <f>VLOOKUP($A10,'Return Data'!$B$7:$R$2843,8,0)</f>
        <v>3.2403</v>
      </c>
      <c r="K10" s="66">
        <f t="shared" si="3"/>
        <v>11</v>
      </c>
      <c r="L10" s="65">
        <f>VLOOKUP($A10,'Return Data'!$B$7:$R$2843,9,0)</f>
        <v>3.1991999999999998</v>
      </c>
      <c r="M10" s="66">
        <f t="shared" si="4"/>
        <v>12</v>
      </c>
      <c r="N10" s="65">
        <f>VLOOKUP($A10,'Return Data'!$B$7:$R$2843,10,0)</f>
        <v>3.1667999999999998</v>
      </c>
      <c r="O10" s="66">
        <f t="shared" si="5"/>
        <v>14</v>
      </c>
      <c r="P10" s="65">
        <f>VLOOKUP($A10,'Return Data'!$B$7:$R$2843,11,0)</f>
        <v>3.1160999999999999</v>
      </c>
      <c r="Q10" s="66">
        <f>RANK(P10,P$8:P$37,0)</f>
        <v>8</v>
      </c>
      <c r="R10" s="65">
        <f>VLOOKUP($A10,'Return Data'!$B$7:$R$2843,12,0)</f>
        <v>3.1051000000000002</v>
      </c>
      <c r="S10" s="66">
        <f>RANK(R10,R$8:R$37,0)</f>
        <v>7</v>
      </c>
      <c r="T10" s="65">
        <f>VLOOKUP($A10,'Return Data'!$B$7:$R$2843,13,0)</f>
        <v>3.1048</v>
      </c>
      <c r="U10" s="66">
        <f>RANK(T10,T$8:T$37,0)</f>
        <v>6</v>
      </c>
      <c r="V10" s="65"/>
      <c r="W10" s="66"/>
      <c r="X10" s="65"/>
      <c r="Y10" s="66"/>
      <c r="Z10" s="65">
        <f>VLOOKUP($A10,'Return Data'!$B$7:$R$2843,16,0)</f>
        <v>4.0328999999999997</v>
      </c>
      <c r="AA10" s="67">
        <f t="shared" si="7"/>
        <v>15</v>
      </c>
    </row>
    <row r="11" spans="1:27" x14ac:dyDescent="0.3">
      <c r="A11" s="63" t="s">
        <v>1289</v>
      </c>
      <c r="B11" s="64">
        <f>VLOOKUP($A11,'Return Data'!$B$7:$R$2843,3,0)</f>
        <v>44341</v>
      </c>
      <c r="C11" s="65">
        <f>VLOOKUP($A11,'Return Data'!$B$7:$R$2843,4,0)</f>
        <v>1088.3925999999999</v>
      </c>
      <c r="D11" s="65">
        <f>VLOOKUP($A11,'Return Data'!$B$7:$R$2843,5,0)</f>
        <v>3.1392000000000002</v>
      </c>
      <c r="E11" s="66">
        <f t="shared" si="0"/>
        <v>26</v>
      </c>
      <c r="F11" s="65">
        <f>VLOOKUP($A11,'Return Data'!$B$7:$R$2843,6,0)</f>
        <v>3.2113</v>
      </c>
      <c r="G11" s="66">
        <f t="shared" si="1"/>
        <v>20</v>
      </c>
      <c r="H11" s="65">
        <f>VLOOKUP($A11,'Return Data'!$B$7:$R$2843,7,0)</f>
        <v>3.2056</v>
      </c>
      <c r="I11" s="66">
        <f t="shared" si="2"/>
        <v>19</v>
      </c>
      <c r="J11" s="65">
        <f>VLOOKUP($A11,'Return Data'!$B$7:$R$2843,8,0)</f>
        <v>3.1941000000000002</v>
      </c>
      <c r="K11" s="66">
        <f t="shared" si="3"/>
        <v>21</v>
      </c>
      <c r="L11" s="65">
        <f>VLOOKUP($A11,'Return Data'!$B$7:$R$2843,9,0)</f>
        <v>3.1728999999999998</v>
      </c>
      <c r="M11" s="66">
        <f t="shared" si="4"/>
        <v>21</v>
      </c>
      <c r="N11" s="65">
        <f>VLOOKUP($A11,'Return Data'!$B$7:$R$2843,10,0)</f>
        <v>3.1419000000000001</v>
      </c>
      <c r="O11" s="66">
        <f t="shared" si="5"/>
        <v>21</v>
      </c>
      <c r="P11" s="65">
        <f>VLOOKUP($A11,'Return Data'!$B$7:$R$2843,11,0)</f>
        <v>3.1044</v>
      </c>
      <c r="Q11" s="66">
        <f>RANK(P11,P$8:P$37,0)</f>
        <v>11</v>
      </c>
      <c r="R11" s="65">
        <f>VLOOKUP($A11,'Return Data'!$B$7:$R$2843,12,0)</f>
        <v>3.0880999999999998</v>
      </c>
      <c r="S11" s="66">
        <f>RANK(R11,R$8:R$37,0)</f>
        <v>11</v>
      </c>
      <c r="T11" s="65">
        <f>VLOOKUP($A11,'Return Data'!$B$7:$R$2843,13,0)</f>
        <v>3.0893000000000002</v>
      </c>
      <c r="U11" s="66">
        <f>RANK(T11,T$8:T$37,0)</f>
        <v>10</v>
      </c>
      <c r="V11" s="65"/>
      <c r="W11" s="66"/>
      <c r="X11" s="65"/>
      <c r="Y11" s="66"/>
      <c r="Z11" s="65">
        <f>VLOOKUP($A11,'Return Data'!$B$7:$R$2843,16,0)</f>
        <v>4.0644</v>
      </c>
      <c r="AA11" s="67">
        <f t="shared" si="7"/>
        <v>14</v>
      </c>
    </row>
    <row r="12" spans="1:27" x14ac:dyDescent="0.3">
      <c r="A12" s="63" t="s">
        <v>1291</v>
      </c>
      <c r="B12" s="64">
        <f>VLOOKUP($A12,'Return Data'!$B$7:$R$2843,3,0)</f>
        <v>44341</v>
      </c>
      <c r="C12" s="65">
        <f>VLOOKUP($A12,'Return Data'!$B$7:$R$2843,4,0)</f>
        <v>1045.9109000000001</v>
      </c>
      <c r="D12" s="65">
        <f>VLOOKUP($A12,'Return Data'!$B$7:$R$2843,5,0)</f>
        <v>3.3330000000000002</v>
      </c>
      <c r="E12" s="66">
        <f t="shared" si="0"/>
        <v>1</v>
      </c>
      <c r="F12" s="65">
        <f>VLOOKUP($A12,'Return Data'!$B$7:$R$2843,6,0)</f>
        <v>3.2928999999999999</v>
      </c>
      <c r="G12" s="66">
        <f t="shared" si="1"/>
        <v>5</v>
      </c>
      <c r="H12" s="65">
        <f>VLOOKUP($A12,'Return Data'!$B$7:$R$2843,7,0)</f>
        <v>3.3064</v>
      </c>
      <c r="I12" s="66">
        <f t="shared" si="2"/>
        <v>1</v>
      </c>
      <c r="J12" s="65">
        <f>VLOOKUP($A12,'Return Data'!$B$7:$R$2843,8,0)</f>
        <v>3.3037999999999998</v>
      </c>
      <c r="K12" s="66">
        <f t="shared" si="3"/>
        <v>3</v>
      </c>
      <c r="L12" s="65">
        <f>VLOOKUP($A12,'Return Data'!$B$7:$R$2843,9,0)</f>
        <v>3.2726999999999999</v>
      </c>
      <c r="M12" s="66">
        <f t="shared" si="4"/>
        <v>1</v>
      </c>
      <c r="N12" s="65">
        <f>VLOOKUP($A12,'Return Data'!$B$7:$R$2843,10,0)</f>
        <v>3.2054999999999998</v>
      </c>
      <c r="O12" s="66">
        <f t="shared" si="5"/>
        <v>8</v>
      </c>
      <c r="P12" s="65">
        <f>VLOOKUP($A12,'Return Data'!$B$7:$R$2843,11,0)</f>
        <v>3.1484000000000001</v>
      </c>
      <c r="Q12" s="66">
        <f t="shared" ref="Q12:Q37" si="8">RANK(P12,P$8:P$37,0)</f>
        <v>2</v>
      </c>
      <c r="R12" s="65">
        <f>VLOOKUP($A12,'Return Data'!$B$7:$R$2843,12,0)</f>
        <v>3.1635</v>
      </c>
      <c r="S12" s="66">
        <f t="shared" ref="S12" si="9">RANK(R12,R$8:R$37,0)</f>
        <v>1</v>
      </c>
      <c r="T12" s="65"/>
      <c r="U12" s="66"/>
      <c r="V12" s="65"/>
      <c r="W12" s="66"/>
      <c r="X12" s="65"/>
      <c r="Y12" s="66"/>
      <c r="Z12" s="65">
        <f>VLOOKUP($A12,'Return Data'!$B$7:$R$2843,16,0)</f>
        <v>3.4403999999999999</v>
      </c>
      <c r="AA12" s="67">
        <f t="shared" si="7"/>
        <v>28</v>
      </c>
    </row>
    <row r="13" spans="1:27" x14ac:dyDescent="0.3">
      <c r="A13" s="63" t="s">
        <v>1293</v>
      </c>
      <c r="B13" s="64">
        <f>VLOOKUP($A13,'Return Data'!$B$7:$R$2843,3,0)</f>
        <v>44341</v>
      </c>
      <c r="C13" s="65">
        <f>VLOOKUP($A13,'Return Data'!$B$7:$R$2843,4,0)</f>
        <v>1070.7787000000001</v>
      </c>
      <c r="D13" s="65">
        <f>VLOOKUP($A13,'Return Data'!$B$7:$R$2843,5,0)</f>
        <v>3.1977000000000002</v>
      </c>
      <c r="E13" s="66">
        <f t="shared" si="0"/>
        <v>17</v>
      </c>
      <c r="F13" s="65">
        <f>VLOOKUP($A13,'Return Data'!$B$7:$R$2843,6,0)</f>
        <v>3.2016</v>
      </c>
      <c r="G13" s="66">
        <f t="shared" si="1"/>
        <v>21</v>
      </c>
      <c r="H13" s="65">
        <f>VLOOKUP($A13,'Return Data'!$B$7:$R$2843,7,0)</f>
        <v>3.1911</v>
      </c>
      <c r="I13" s="66">
        <f t="shared" si="2"/>
        <v>22</v>
      </c>
      <c r="J13" s="65">
        <f>VLOOKUP($A13,'Return Data'!$B$7:$R$2843,8,0)</f>
        <v>3.1741999999999999</v>
      </c>
      <c r="K13" s="66">
        <f t="shared" si="3"/>
        <v>24</v>
      </c>
      <c r="L13" s="65">
        <f>VLOOKUP($A13,'Return Data'!$B$7:$R$2843,9,0)</f>
        <v>3.1513</v>
      </c>
      <c r="M13" s="66">
        <f t="shared" si="4"/>
        <v>24</v>
      </c>
      <c r="N13" s="65">
        <f>VLOOKUP($A13,'Return Data'!$B$7:$R$2843,10,0)</f>
        <v>3.1417000000000002</v>
      </c>
      <c r="O13" s="66">
        <f t="shared" si="5"/>
        <v>22</v>
      </c>
      <c r="P13" s="65">
        <f>VLOOKUP($A13,'Return Data'!$B$7:$R$2843,11,0)</f>
        <v>3.0609000000000002</v>
      </c>
      <c r="Q13" s="66">
        <f t="shared" si="8"/>
        <v>25</v>
      </c>
      <c r="R13" s="65">
        <f>VLOOKUP($A13,'Return Data'!$B$7:$R$2843,12,0)</f>
        <v>3.0567000000000002</v>
      </c>
      <c r="S13" s="66">
        <f t="shared" ref="S13:S37" si="10">RANK(R13,R$8:R$37,0)</f>
        <v>21</v>
      </c>
      <c r="T13" s="65">
        <f>VLOOKUP($A13,'Return Data'!$B$7:$R$2843,13,0)</f>
        <v>3.0720000000000001</v>
      </c>
      <c r="U13" s="66">
        <f t="shared" ref="U13:U37" si="11">RANK(T13,T$8:T$37,0)</f>
        <v>15</v>
      </c>
      <c r="V13" s="65"/>
      <c r="W13" s="66"/>
      <c r="X13" s="65"/>
      <c r="Y13" s="66"/>
      <c r="Z13" s="65">
        <f>VLOOKUP($A13,'Return Data'!$B$7:$R$2843,16,0)</f>
        <v>3.7789000000000001</v>
      </c>
      <c r="AA13" s="67">
        <f t="shared" si="7"/>
        <v>21</v>
      </c>
    </row>
    <row r="14" spans="1:27" x14ac:dyDescent="0.3">
      <c r="A14" s="63" t="s">
        <v>1295</v>
      </c>
      <c r="B14" s="64">
        <f>VLOOKUP($A14,'Return Data'!$B$7:$R$2843,3,0)</f>
        <v>44341</v>
      </c>
      <c r="C14" s="65">
        <f>VLOOKUP($A14,'Return Data'!$B$7:$R$2843,4,0)</f>
        <v>1107.413</v>
      </c>
      <c r="D14" s="65">
        <f>VLOOKUP($A14,'Return Data'!$B$7:$R$2843,5,0)</f>
        <v>3.1545000000000001</v>
      </c>
      <c r="E14" s="66">
        <f t="shared" si="0"/>
        <v>25</v>
      </c>
      <c r="F14" s="65">
        <f>VLOOKUP($A14,'Return Data'!$B$7:$R$2843,6,0)</f>
        <v>3.2006999999999999</v>
      </c>
      <c r="G14" s="66">
        <f t="shared" si="1"/>
        <v>22</v>
      </c>
      <c r="H14" s="65">
        <f>VLOOKUP($A14,'Return Data'!$B$7:$R$2843,7,0)</f>
        <v>3.1909999999999998</v>
      </c>
      <c r="I14" s="66">
        <f t="shared" si="2"/>
        <v>23</v>
      </c>
      <c r="J14" s="65">
        <f>VLOOKUP($A14,'Return Data'!$B$7:$R$2843,8,0)</f>
        <v>3.1627999999999998</v>
      </c>
      <c r="K14" s="66">
        <f t="shared" si="3"/>
        <v>26</v>
      </c>
      <c r="L14" s="65">
        <f>VLOOKUP($A14,'Return Data'!$B$7:$R$2843,9,0)</f>
        <v>3.1366999999999998</v>
      </c>
      <c r="M14" s="66">
        <f t="shared" si="4"/>
        <v>26</v>
      </c>
      <c r="N14" s="65">
        <f>VLOOKUP($A14,'Return Data'!$B$7:$R$2843,10,0)</f>
        <v>3.1297000000000001</v>
      </c>
      <c r="O14" s="66">
        <f t="shared" si="5"/>
        <v>25</v>
      </c>
      <c r="P14" s="65">
        <f>VLOOKUP($A14,'Return Data'!$B$7:$R$2843,11,0)</f>
        <v>3.0747</v>
      </c>
      <c r="Q14" s="66">
        <f t="shared" si="8"/>
        <v>20</v>
      </c>
      <c r="R14" s="65">
        <f>VLOOKUP($A14,'Return Data'!$B$7:$R$2843,12,0)</f>
        <v>3.0777000000000001</v>
      </c>
      <c r="S14" s="66">
        <f t="shared" si="10"/>
        <v>13</v>
      </c>
      <c r="T14" s="65">
        <f>VLOOKUP($A14,'Return Data'!$B$7:$R$2843,13,0)</f>
        <v>3.0964999999999998</v>
      </c>
      <c r="U14" s="66">
        <f t="shared" si="11"/>
        <v>9</v>
      </c>
      <c r="V14" s="65"/>
      <c r="W14" s="66"/>
      <c r="X14" s="65"/>
      <c r="Y14" s="66"/>
      <c r="Z14" s="65">
        <f>VLOOKUP($A14,'Return Data'!$B$7:$R$2843,16,0)</f>
        <v>4.3810000000000002</v>
      </c>
      <c r="AA14" s="67">
        <f t="shared" si="7"/>
        <v>8</v>
      </c>
    </row>
    <row r="15" spans="1:27" x14ac:dyDescent="0.3">
      <c r="A15" s="63" t="s">
        <v>1297</v>
      </c>
      <c r="B15" s="64">
        <f>VLOOKUP($A15,'Return Data'!$B$7:$R$2843,3,0)</f>
        <v>44341</v>
      </c>
      <c r="C15" s="65">
        <f>VLOOKUP($A15,'Return Data'!$B$7:$R$2843,4,0)</f>
        <v>1072.6742999999999</v>
      </c>
      <c r="D15" s="65">
        <f>VLOOKUP($A15,'Return Data'!$B$7:$R$2843,5,0)</f>
        <v>3.1137000000000001</v>
      </c>
      <c r="E15" s="66">
        <f t="shared" si="0"/>
        <v>29</v>
      </c>
      <c r="F15" s="65">
        <f>VLOOKUP($A15,'Return Data'!$B$7:$R$2843,6,0)</f>
        <v>3.1722000000000001</v>
      </c>
      <c r="G15" s="66">
        <f t="shared" si="1"/>
        <v>27</v>
      </c>
      <c r="H15" s="65">
        <f>VLOOKUP($A15,'Return Data'!$B$7:$R$2843,7,0)</f>
        <v>3.1806000000000001</v>
      </c>
      <c r="I15" s="66">
        <f t="shared" si="2"/>
        <v>25</v>
      </c>
      <c r="J15" s="65">
        <f>VLOOKUP($A15,'Return Data'!$B$7:$R$2843,8,0)</f>
        <v>3.1637</v>
      </c>
      <c r="K15" s="66">
        <f t="shared" si="3"/>
        <v>25</v>
      </c>
      <c r="L15" s="65">
        <f>VLOOKUP($A15,'Return Data'!$B$7:$R$2843,9,0)</f>
        <v>3.1391</v>
      </c>
      <c r="M15" s="66">
        <f t="shared" si="4"/>
        <v>25</v>
      </c>
      <c r="N15" s="65">
        <f>VLOOKUP($A15,'Return Data'!$B$7:$R$2843,10,0)</f>
        <v>3.1181999999999999</v>
      </c>
      <c r="O15" s="66">
        <f t="shared" si="5"/>
        <v>26</v>
      </c>
      <c r="P15" s="65">
        <f>VLOOKUP($A15,'Return Data'!$B$7:$R$2843,11,0)</f>
        <v>3.0933000000000002</v>
      </c>
      <c r="Q15" s="66">
        <f t="shared" si="8"/>
        <v>13</v>
      </c>
      <c r="R15" s="65">
        <f>VLOOKUP($A15,'Return Data'!$B$7:$R$2843,12,0)</f>
        <v>3.1185</v>
      </c>
      <c r="S15" s="66">
        <f t="shared" si="10"/>
        <v>5</v>
      </c>
      <c r="T15" s="65">
        <f>VLOOKUP($A15,'Return Data'!$B$7:$R$2843,13,0)</f>
        <v>3.1349999999999998</v>
      </c>
      <c r="U15" s="66">
        <f t="shared" si="11"/>
        <v>2</v>
      </c>
      <c r="V15" s="65"/>
      <c r="W15" s="66"/>
      <c r="X15" s="65"/>
      <c r="Y15" s="66"/>
      <c r="Z15" s="65">
        <f>VLOOKUP($A15,'Return Data'!$B$7:$R$2843,16,0)</f>
        <v>3.8812000000000002</v>
      </c>
      <c r="AA15" s="67">
        <f t="shared" si="7"/>
        <v>18</v>
      </c>
    </row>
    <row r="16" spans="1:27" x14ac:dyDescent="0.3">
      <c r="A16" s="63" t="s">
        <v>1300</v>
      </c>
      <c r="B16" s="64">
        <f>VLOOKUP($A16,'Return Data'!$B$7:$R$2843,3,0)</f>
        <v>44341</v>
      </c>
      <c r="C16" s="65">
        <f>VLOOKUP($A16,'Return Data'!$B$7:$R$2843,4,0)</f>
        <v>1080.5535</v>
      </c>
      <c r="D16" s="65">
        <f>VLOOKUP($A16,'Return Data'!$B$7:$R$2843,5,0)</f>
        <v>3.1181000000000001</v>
      </c>
      <c r="E16" s="66">
        <f t="shared" si="0"/>
        <v>28</v>
      </c>
      <c r="F16" s="65">
        <f>VLOOKUP($A16,'Return Data'!$B$7:$R$2843,6,0)</f>
        <v>3.1745999999999999</v>
      </c>
      <c r="G16" s="66">
        <f t="shared" si="1"/>
        <v>26</v>
      </c>
      <c r="H16" s="65">
        <f>VLOOKUP($A16,'Return Data'!$B$7:$R$2843,7,0)</f>
        <v>3.1631</v>
      </c>
      <c r="I16" s="66">
        <f t="shared" si="2"/>
        <v>27</v>
      </c>
      <c r="J16" s="65">
        <f>VLOOKUP($A16,'Return Data'!$B$7:$R$2843,8,0)</f>
        <v>3.1505999999999998</v>
      </c>
      <c r="K16" s="66">
        <f t="shared" si="3"/>
        <v>27</v>
      </c>
      <c r="L16" s="65">
        <f>VLOOKUP($A16,'Return Data'!$B$7:$R$2843,9,0)</f>
        <v>3.1225999999999998</v>
      </c>
      <c r="M16" s="66">
        <f t="shared" si="4"/>
        <v>28</v>
      </c>
      <c r="N16" s="65">
        <f>VLOOKUP($A16,'Return Data'!$B$7:$R$2843,10,0)</f>
        <v>3.1080000000000001</v>
      </c>
      <c r="O16" s="66">
        <f t="shared" si="5"/>
        <v>27</v>
      </c>
      <c r="P16" s="65">
        <f>VLOOKUP($A16,'Return Data'!$B$7:$R$2843,11,0)</f>
        <v>3.0278999999999998</v>
      </c>
      <c r="Q16" s="66">
        <f t="shared" si="8"/>
        <v>27</v>
      </c>
      <c r="R16" s="65">
        <f>VLOOKUP($A16,'Return Data'!$B$7:$R$2843,12,0)</f>
        <v>3.0143</v>
      </c>
      <c r="S16" s="66">
        <f t="shared" si="10"/>
        <v>27</v>
      </c>
      <c r="T16" s="65">
        <f>VLOOKUP($A16,'Return Data'!$B$7:$R$2843,13,0)</f>
        <v>3.0146000000000002</v>
      </c>
      <c r="U16" s="66">
        <f t="shared" si="11"/>
        <v>24</v>
      </c>
      <c r="V16" s="65"/>
      <c r="W16" s="66"/>
      <c r="X16" s="65"/>
      <c r="Y16" s="66"/>
      <c r="Z16" s="65">
        <f>VLOOKUP($A16,'Return Data'!$B$7:$R$2843,16,0)</f>
        <v>3.8527999999999998</v>
      </c>
      <c r="AA16" s="67">
        <f t="shared" si="7"/>
        <v>19</v>
      </c>
    </row>
    <row r="17" spans="1:27" x14ac:dyDescent="0.3">
      <c r="A17" s="63" t="s">
        <v>1302</v>
      </c>
      <c r="B17" s="64">
        <f>VLOOKUP($A17,'Return Data'!$B$7:$R$2843,3,0)</f>
        <v>44341</v>
      </c>
      <c r="C17" s="65">
        <f>VLOOKUP($A17,'Return Data'!$B$7:$R$2843,4,0)</f>
        <v>3072.52</v>
      </c>
      <c r="D17" s="65">
        <f>VLOOKUP($A17,'Return Data'!$B$7:$R$2843,5,0)</f>
        <v>3.222</v>
      </c>
      <c r="E17" s="66">
        <f t="shared" si="0"/>
        <v>15</v>
      </c>
      <c r="F17" s="65">
        <f>VLOOKUP($A17,'Return Data'!$B$7:$R$2843,6,0)</f>
        <v>3.2223000000000002</v>
      </c>
      <c r="G17" s="66">
        <f t="shared" si="1"/>
        <v>19</v>
      </c>
      <c r="H17" s="65">
        <f>VLOOKUP($A17,'Return Data'!$B$7:$R$2843,7,0)</f>
        <v>3.2035</v>
      </c>
      <c r="I17" s="66">
        <f t="shared" si="2"/>
        <v>20</v>
      </c>
      <c r="J17" s="65">
        <f>VLOOKUP($A17,'Return Data'!$B$7:$R$2843,8,0)</f>
        <v>3.1996000000000002</v>
      </c>
      <c r="K17" s="66">
        <f t="shared" si="3"/>
        <v>20</v>
      </c>
      <c r="L17" s="65">
        <f>VLOOKUP($A17,'Return Data'!$B$7:$R$2843,9,0)</f>
        <v>3.1757</v>
      </c>
      <c r="M17" s="66">
        <f t="shared" si="4"/>
        <v>20</v>
      </c>
      <c r="N17" s="65">
        <f>VLOOKUP($A17,'Return Data'!$B$7:$R$2843,10,0)</f>
        <v>3.1427</v>
      </c>
      <c r="O17" s="66">
        <f t="shared" si="5"/>
        <v>20</v>
      </c>
      <c r="P17" s="65">
        <f>VLOOKUP($A17,'Return Data'!$B$7:$R$2843,11,0)</f>
        <v>3.0688</v>
      </c>
      <c r="Q17" s="66">
        <f t="shared" si="8"/>
        <v>23</v>
      </c>
      <c r="R17" s="65">
        <f>VLOOKUP($A17,'Return Data'!$B$7:$R$2843,12,0)</f>
        <v>3.0436000000000001</v>
      </c>
      <c r="S17" s="66">
        <f t="shared" si="10"/>
        <v>25</v>
      </c>
      <c r="T17" s="65">
        <f>VLOOKUP($A17,'Return Data'!$B$7:$R$2843,13,0)</f>
        <v>3.0455000000000001</v>
      </c>
      <c r="U17" s="66">
        <f t="shared" si="11"/>
        <v>22</v>
      </c>
      <c r="V17" s="65">
        <f>VLOOKUP($A17,'Return Data'!$B$7:$R$2843,17,0)</f>
        <v>3.8755000000000002</v>
      </c>
      <c r="W17" s="66">
        <f>RANK(V17,V$8:V$37,0)</f>
        <v>5</v>
      </c>
      <c r="X17" s="65">
        <f>VLOOKUP($A17,'Return Data'!$B$7:$R$2843,14,0)</f>
        <v>4.6718000000000002</v>
      </c>
      <c r="Y17" s="66">
        <f>RANK(X17,X$8:X$37,0)</f>
        <v>4</v>
      </c>
      <c r="Z17" s="65">
        <f>VLOOKUP($A17,'Return Data'!$B$7:$R$2843,16,0)</f>
        <v>6.2614000000000001</v>
      </c>
      <c r="AA17" s="67">
        <f t="shared" si="7"/>
        <v>4</v>
      </c>
    </row>
    <row r="18" spans="1:27" x14ac:dyDescent="0.3">
      <c r="A18" s="63" t="s">
        <v>1303</v>
      </c>
      <c r="B18" s="64">
        <f>VLOOKUP($A18,'Return Data'!$B$7:$R$2843,3,0)</f>
        <v>44341</v>
      </c>
      <c r="C18" s="65">
        <f>VLOOKUP($A18,'Return Data'!$B$7:$R$2843,4,0)</f>
        <v>1081.3034</v>
      </c>
      <c r="D18" s="65">
        <f>VLOOKUP($A18,'Return Data'!$B$7:$R$2843,5,0)</f>
        <v>3.2847</v>
      </c>
      <c r="E18" s="66">
        <f t="shared" si="0"/>
        <v>4</v>
      </c>
      <c r="F18" s="65">
        <f>VLOOKUP($A18,'Return Data'!$B$7:$R$2843,6,0)</f>
        <v>3.3016000000000001</v>
      </c>
      <c r="G18" s="66">
        <f t="shared" si="1"/>
        <v>2</v>
      </c>
      <c r="H18" s="65">
        <f>VLOOKUP($A18,'Return Data'!$B$7:$R$2843,7,0)</f>
        <v>3.2841</v>
      </c>
      <c r="I18" s="66">
        <f t="shared" si="2"/>
        <v>4</v>
      </c>
      <c r="J18" s="65">
        <f>VLOOKUP($A18,'Return Data'!$B$7:$R$2843,8,0)</f>
        <v>3.2679999999999998</v>
      </c>
      <c r="K18" s="66">
        <f t="shared" si="3"/>
        <v>7</v>
      </c>
      <c r="L18" s="65">
        <f>VLOOKUP($A18,'Return Data'!$B$7:$R$2843,9,0)</f>
        <v>3.2353999999999998</v>
      </c>
      <c r="M18" s="66">
        <f t="shared" si="4"/>
        <v>8</v>
      </c>
      <c r="N18" s="65">
        <f>VLOOKUP($A18,'Return Data'!$B$7:$R$2843,10,0)</f>
        <v>3.2141999999999999</v>
      </c>
      <c r="O18" s="66">
        <f t="shared" si="5"/>
        <v>4</v>
      </c>
      <c r="P18" s="65">
        <f>VLOOKUP($A18,'Return Data'!$B$7:$R$2843,11,0)</f>
        <v>3.1413000000000002</v>
      </c>
      <c r="Q18" s="66">
        <f t="shared" si="8"/>
        <v>4</v>
      </c>
      <c r="R18" s="65">
        <f>VLOOKUP($A18,'Return Data'!$B$7:$R$2843,12,0)</f>
        <v>3.1263999999999998</v>
      </c>
      <c r="S18" s="66">
        <f t="shared" si="10"/>
        <v>3</v>
      </c>
      <c r="T18" s="65">
        <f>VLOOKUP($A18,'Return Data'!$B$7:$R$2843,13,0)</f>
        <v>3.1328999999999998</v>
      </c>
      <c r="U18" s="66">
        <f t="shared" si="11"/>
        <v>4</v>
      </c>
      <c r="V18" s="65"/>
      <c r="W18" s="66"/>
      <c r="X18" s="65"/>
      <c r="Y18" s="66"/>
      <c r="Z18" s="65">
        <f>VLOOKUP($A18,'Return Data'!$B$7:$R$2843,16,0)</f>
        <v>3.9552999999999998</v>
      </c>
      <c r="AA18" s="67">
        <f t="shared" si="7"/>
        <v>17</v>
      </c>
    </row>
    <row r="19" spans="1:27" x14ac:dyDescent="0.3">
      <c r="A19" s="63" t="s">
        <v>1306</v>
      </c>
      <c r="B19" s="64">
        <f>VLOOKUP($A19,'Return Data'!$B$7:$R$2843,3,0)</f>
        <v>44341</v>
      </c>
      <c r="C19" s="65">
        <f>VLOOKUP($A19,'Return Data'!$B$7:$R$2843,4,0)</f>
        <v>111.5111</v>
      </c>
      <c r="D19" s="65">
        <f>VLOOKUP($A19,'Return Data'!$B$7:$R$2843,5,0)</f>
        <v>3.1753</v>
      </c>
      <c r="E19" s="66">
        <f t="shared" si="0"/>
        <v>22</v>
      </c>
      <c r="F19" s="65">
        <f>VLOOKUP($A19,'Return Data'!$B$7:$R$2843,6,0)</f>
        <v>3.2252999999999998</v>
      </c>
      <c r="G19" s="66">
        <f t="shared" si="1"/>
        <v>17</v>
      </c>
      <c r="H19" s="65">
        <f>VLOOKUP($A19,'Return Data'!$B$7:$R$2843,7,0)</f>
        <v>3.2191000000000001</v>
      </c>
      <c r="I19" s="66">
        <f t="shared" si="2"/>
        <v>18</v>
      </c>
      <c r="J19" s="65">
        <f>VLOOKUP($A19,'Return Data'!$B$7:$R$2843,8,0)</f>
        <v>3.2797000000000001</v>
      </c>
      <c r="K19" s="66">
        <f t="shared" si="3"/>
        <v>4</v>
      </c>
      <c r="L19" s="65">
        <f>VLOOKUP($A19,'Return Data'!$B$7:$R$2843,9,0)</f>
        <v>3.214</v>
      </c>
      <c r="M19" s="66">
        <f t="shared" si="4"/>
        <v>10</v>
      </c>
      <c r="N19" s="65">
        <f>VLOOKUP($A19,'Return Data'!$B$7:$R$2843,10,0)</f>
        <v>3.1732999999999998</v>
      </c>
      <c r="O19" s="66">
        <f t="shared" si="5"/>
        <v>12</v>
      </c>
      <c r="P19" s="65">
        <f>VLOOKUP($A19,'Return Data'!$B$7:$R$2843,11,0)</f>
        <v>3.0829</v>
      </c>
      <c r="Q19" s="66">
        <f t="shared" si="8"/>
        <v>15</v>
      </c>
      <c r="R19" s="65">
        <f>VLOOKUP($A19,'Return Data'!$B$7:$R$2843,12,0)</f>
        <v>3.0608</v>
      </c>
      <c r="S19" s="66">
        <f t="shared" si="10"/>
        <v>18</v>
      </c>
      <c r="T19" s="65">
        <f>VLOOKUP($A19,'Return Data'!$B$7:$R$2843,13,0)</f>
        <v>3.0605000000000002</v>
      </c>
      <c r="U19" s="66">
        <f t="shared" si="11"/>
        <v>19</v>
      </c>
      <c r="V19" s="65"/>
      <c r="W19" s="66"/>
      <c r="X19" s="65"/>
      <c r="Y19" s="66"/>
      <c r="Z19" s="65">
        <f>VLOOKUP($A19,'Return Data'!$B$7:$R$2843,16,0)</f>
        <v>4.4010999999999996</v>
      </c>
      <c r="AA19" s="67">
        <f t="shared" si="7"/>
        <v>7</v>
      </c>
    </row>
    <row r="20" spans="1:27" x14ac:dyDescent="0.3">
      <c r="A20" s="63" t="s">
        <v>1307</v>
      </c>
      <c r="B20" s="64">
        <f>VLOOKUP($A20,'Return Data'!$B$7:$R$2843,3,0)</f>
        <v>44341</v>
      </c>
      <c r="C20" s="65">
        <f>VLOOKUP($A20,'Return Data'!$B$7:$R$2843,4,0)</f>
        <v>1103.0776000000001</v>
      </c>
      <c r="D20" s="65">
        <f>VLOOKUP($A20,'Return Data'!$B$7:$R$2843,5,0)</f>
        <v>3.1768000000000001</v>
      </c>
      <c r="E20" s="66">
        <f t="shared" si="0"/>
        <v>21</v>
      </c>
      <c r="F20" s="65">
        <f>VLOOKUP($A20,'Return Data'!$B$7:$R$2843,6,0)</f>
        <v>3.1917</v>
      </c>
      <c r="G20" s="66">
        <f t="shared" si="1"/>
        <v>24</v>
      </c>
      <c r="H20" s="65">
        <f>VLOOKUP($A20,'Return Data'!$B$7:$R$2843,7,0)</f>
        <v>3.1907999999999999</v>
      </c>
      <c r="I20" s="66">
        <f t="shared" si="2"/>
        <v>24</v>
      </c>
      <c r="J20" s="65">
        <f>VLOOKUP($A20,'Return Data'!$B$7:$R$2843,8,0)</f>
        <v>3.1804000000000001</v>
      </c>
      <c r="K20" s="66">
        <f t="shared" si="3"/>
        <v>23</v>
      </c>
      <c r="L20" s="65">
        <f>VLOOKUP($A20,'Return Data'!$B$7:$R$2843,9,0)</f>
        <v>3.1642999999999999</v>
      </c>
      <c r="M20" s="66">
        <f t="shared" si="4"/>
        <v>22</v>
      </c>
      <c r="N20" s="65">
        <f>VLOOKUP($A20,'Return Data'!$B$7:$R$2843,10,0)</f>
        <v>3.1509999999999998</v>
      </c>
      <c r="O20" s="66">
        <f t="shared" si="5"/>
        <v>16</v>
      </c>
      <c r="P20" s="65">
        <f>VLOOKUP($A20,'Return Data'!$B$7:$R$2843,11,0)</f>
        <v>3.0670999999999999</v>
      </c>
      <c r="Q20" s="66">
        <f t="shared" si="8"/>
        <v>24</v>
      </c>
      <c r="R20" s="65">
        <f>VLOOKUP($A20,'Return Data'!$B$7:$R$2843,12,0)</f>
        <v>3.0567000000000002</v>
      </c>
      <c r="S20" s="66">
        <f t="shared" si="10"/>
        <v>21</v>
      </c>
      <c r="T20" s="65">
        <f>VLOOKUP($A20,'Return Data'!$B$7:$R$2843,13,0)</f>
        <v>3.0617000000000001</v>
      </c>
      <c r="U20" s="66">
        <f t="shared" si="11"/>
        <v>17</v>
      </c>
      <c r="V20" s="65"/>
      <c r="W20" s="66"/>
      <c r="X20" s="65"/>
      <c r="Y20" s="66"/>
      <c r="Z20" s="65">
        <f>VLOOKUP($A20,'Return Data'!$B$7:$R$2843,16,0)</f>
        <v>4.2617000000000003</v>
      </c>
      <c r="AA20" s="67">
        <f t="shared" si="7"/>
        <v>10</v>
      </c>
    </row>
    <row r="21" spans="1:27" x14ac:dyDescent="0.3">
      <c r="A21" s="63" t="s">
        <v>1309</v>
      </c>
      <c r="B21" s="64">
        <f>VLOOKUP($A21,'Return Data'!$B$7:$R$2843,3,0)</f>
        <v>44341</v>
      </c>
      <c r="C21" s="65">
        <f>VLOOKUP($A21,'Return Data'!$B$7:$R$2843,4,0)</f>
        <v>1072.1985</v>
      </c>
      <c r="D21" s="65">
        <f>VLOOKUP($A21,'Return Data'!$B$7:$R$2843,5,0)</f>
        <v>3.1560000000000001</v>
      </c>
      <c r="E21" s="66">
        <f t="shared" si="0"/>
        <v>24</v>
      </c>
      <c r="F21" s="65">
        <f>VLOOKUP($A21,'Return Data'!$B$7:$R$2843,6,0)</f>
        <v>3.1633</v>
      </c>
      <c r="G21" s="66">
        <f t="shared" si="1"/>
        <v>28</v>
      </c>
      <c r="H21" s="65">
        <f>VLOOKUP($A21,'Return Data'!$B$7:$R$2843,7,0)</f>
        <v>3.1522999999999999</v>
      </c>
      <c r="I21" s="66">
        <f t="shared" si="2"/>
        <v>29</v>
      </c>
      <c r="J21" s="65">
        <f>VLOOKUP($A21,'Return Data'!$B$7:$R$2843,8,0)</f>
        <v>3.141</v>
      </c>
      <c r="K21" s="66">
        <f t="shared" si="3"/>
        <v>29</v>
      </c>
      <c r="L21" s="65">
        <f>VLOOKUP($A21,'Return Data'!$B$7:$R$2843,9,0)</f>
        <v>3.1147999999999998</v>
      </c>
      <c r="M21" s="66">
        <f t="shared" si="4"/>
        <v>29</v>
      </c>
      <c r="N21" s="65">
        <f>VLOOKUP($A21,'Return Data'!$B$7:$R$2843,10,0)</f>
        <v>3.0981000000000001</v>
      </c>
      <c r="O21" s="66">
        <f t="shared" si="5"/>
        <v>28</v>
      </c>
      <c r="P21" s="65">
        <f>VLOOKUP($A21,'Return Data'!$B$7:$R$2843,11,0)</f>
        <v>3.0257000000000001</v>
      </c>
      <c r="Q21" s="66">
        <f t="shared" si="8"/>
        <v>28</v>
      </c>
      <c r="R21" s="65">
        <f>VLOOKUP($A21,'Return Data'!$B$7:$R$2843,12,0)</f>
        <v>3.0063</v>
      </c>
      <c r="S21" s="66">
        <f t="shared" si="10"/>
        <v>28</v>
      </c>
      <c r="T21" s="65">
        <f>VLOOKUP($A21,'Return Data'!$B$7:$R$2843,13,0)</f>
        <v>3.0131000000000001</v>
      </c>
      <c r="U21" s="66">
        <f t="shared" si="11"/>
        <v>25</v>
      </c>
      <c r="V21" s="65"/>
      <c r="W21" s="66"/>
      <c r="X21" s="65"/>
      <c r="Y21" s="66"/>
      <c r="Z21" s="65">
        <f>VLOOKUP($A21,'Return Data'!$B$7:$R$2843,16,0)</f>
        <v>3.7732000000000001</v>
      </c>
      <c r="AA21" s="67">
        <f t="shared" si="7"/>
        <v>22</v>
      </c>
    </row>
    <row r="22" spans="1:27" x14ac:dyDescent="0.3">
      <c r="A22" s="63" t="s">
        <v>1311</v>
      </c>
      <c r="B22" s="64">
        <f>VLOOKUP($A22,'Return Data'!$B$7:$R$2843,3,0)</f>
        <v>44341</v>
      </c>
      <c r="C22" s="65">
        <f>VLOOKUP($A22,'Return Data'!$B$7:$R$2843,4,0)</f>
        <v>1045.3639000000001</v>
      </c>
      <c r="D22" s="65">
        <f>VLOOKUP($A22,'Return Data'!$B$7:$R$2843,5,0)</f>
        <v>3.1671999999999998</v>
      </c>
      <c r="E22" s="66">
        <f t="shared" si="0"/>
        <v>23</v>
      </c>
      <c r="F22" s="65">
        <f>VLOOKUP($A22,'Return Data'!$B$7:$R$2843,6,0)</f>
        <v>3.1945000000000001</v>
      </c>
      <c r="G22" s="66">
        <f t="shared" si="1"/>
        <v>23</v>
      </c>
      <c r="H22" s="65">
        <f>VLOOKUP($A22,'Return Data'!$B$7:$R$2843,7,0)</f>
        <v>3.1998000000000002</v>
      </c>
      <c r="I22" s="66">
        <f t="shared" si="2"/>
        <v>21</v>
      </c>
      <c r="J22" s="65">
        <f>VLOOKUP($A22,'Return Data'!$B$7:$R$2843,8,0)</f>
        <v>3.1846999999999999</v>
      </c>
      <c r="K22" s="66">
        <f t="shared" si="3"/>
        <v>22</v>
      </c>
      <c r="L22" s="65">
        <f>VLOOKUP($A22,'Return Data'!$B$7:$R$2843,9,0)</f>
        <v>3.1642000000000001</v>
      </c>
      <c r="M22" s="66">
        <f t="shared" si="4"/>
        <v>23</v>
      </c>
      <c r="N22" s="65">
        <f>VLOOKUP($A22,'Return Data'!$B$7:$R$2843,10,0)</f>
        <v>3.1472000000000002</v>
      </c>
      <c r="O22" s="66">
        <f t="shared" si="5"/>
        <v>18</v>
      </c>
      <c r="P22" s="65">
        <f>VLOOKUP($A22,'Return Data'!$B$7:$R$2843,11,0)</f>
        <v>3.0724999999999998</v>
      </c>
      <c r="Q22" s="66">
        <f t="shared" si="8"/>
        <v>21</v>
      </c>
      <c r="R22" s="65">
        <f>VLOOKUP($A22,'Return Data'!$B$7:$R$2843,12,0)</f>
        <v>3.0512000000000001</v>
      </c>
      <c r="S22" s="66">
        <f t="shared" ref="S22" si="12">RANK(R22,R$8:R$37,0)</f>
        <v>24</v>
      </c>
      <c r="T22" s="65"/>
      <c r="U22" s="66"/>
      <c r="V22" s="65"/>
      <c r="W22" s="66"/>
      <c r="X22" s="65"/>
      <c r="Y22" s="66"/>
      <c r="Z22" s="65">
        <f>VLOOKUP($A22,'Return Data'!$B$7:$R$2843,16,0)</f>
        <v>3.2717000000000001</v>
      </c>
      <c r="AA22" s="67">
        <f t="shared" si="7"/>
        <v>30</v>
      </c>
    </row>
    <row r="23" spans="1:27" x14ac:dyDescent="0.3">
      <c r="A23" s="63" t="s">
        <v>1313</v>
      </c>
      <c r="B23" s="64">
        <f>VLOOKUP($A23,'Return Data'!$B$7:$R$2843,3,0)</f>
        <v>44341</v>
      </c>
      <c r="C23" s="65">
        <f>VLOOKUP($A23,'Return Data'!$B$7:$R$2843,4,0)</f>
        <v>1055.4304999999999</v>
      </c>
      <c r="D23" s="65">
        <f>VLOOKUP($A23,'Return Data'!$B$7:$R$2843,5,0)</f>
        <v>3.137</v>
      </c>
      <c r="E23" s="66">
        <f t="shared" si="0"/>
        <v>27</v>
      </c>
      <c r="F23" s="65">
        <f>VLOOKUP($A23,'Return Data'!$B$7:$R$2843,6,0)</f>
        <v>3.1606000000000001</v>
      </c>
      <c r="G23" s="66">
        <f t="shared" si="1"/>
        <v>29</v>
      </c>
      <c r="H23" s="65">
        <f>VLOOKUP($A23,'Return Data'!$B$7:$R$2843,7,0)</f>
        <v>3.1623000000000001</v>
      </c>
      <c r="I23" s="66">
        <f t="shared" si="2"/>
        <v>28</v>
      </c>
      <c r="J23" s="65">
        <f>VLOOKUP($A23,'Return Data'!$B$7:$R$2843,8,0)</f>
        <v>3.1503999999999999</v>
      </c>
      <c r="K23" s="66">
        <f t="shared" si="3"/>
        <v>28</v>
      </c>
      <c r="L23" s="65">
        <f>VLOOKUP($A23,'Return Data'!$B$7:$R$2843,9,0)</f>
        <v>3.1227999999999998</v>
      </c>
      <c r="M23" s="66">
        <f t="shared" si="4"/>
        <v>27</v>
      </c>
      <c r="N23" s="65">
        <f>VLOOKUP($A23,'Return Data'!$B$7:$R$2843,10,0)</f>
        <v>3.0827</v>
      </c>
      <c r="O23" s="66">
        <f t="shared" si="5"/>
        <v>29</v>
      </c>
      <c r="P23" s="65">
        <f>VLOOKUP($A23,'Return Data'!$B$7:$R$2843,11,0)</f>
        <v>3.0146000000000002</v>
      </c>
      <c r="Q23" s="66">
        <f t="shared" si="8"/>
        <v>29</v>
      </c>
      <c r="R23" s="65">
        <f>VLOOKUP($A23,'Return Data'!$B$7:$R$2843,12,0)</f>
        <v>2.9996999999999998</v>
      </c>
      <c r="S23" s="66">
        <f t="shared" si="10"/>
        <v>29</v>
      </c>
      <c r="T23" s="65">
        <f>VLOOKUP($A23,'Return Data'!$B$7:$R$2843,13,0)</f>
        <v>3.0084</v>
      </c>
      <c r="U23" s="66">
        <f t="shared" si="11"/>
        <v>26</v>
      </c>
      <c r="V23" s="65"/>
      <c r="W23" s="66"/>
      <c r="X23" s="65"/>
      <c r="Y23" s="66"/>
      <c r="Z23" s="65">
        <f>VLOOKUP($A23,'Return Data'!$B$7:$R$2843,16,0)</f>
        <v>3.4594</v>
      </c>
      <c r="AA23" s="67">
        <f t="shared" si="7"/>
        <v>27</v>
      </c>
    </row>
    <row r="24" spans="1:27" x14ac:dyDescent="0.3">
      <c r="A24" s="63" t="s">
        <v>1315</v>
      </c>
      <c r="B24" s="64">
        <f>VLOOKUP($A24,'Return Data'!$B$7:$R$2843,3,0)</f>
        <v>44341</v>
      </c>
      <c r="C24" s="65">
        <f>VLOOKUP($A24,'Return Data'!$B$7:$R$2843,4,0)</f>
        <v>1051.0727999999999</v>
      </c>
      <c r="D24" s="65">
        <f>VLOOKUP($A24,'Return Data'!$B$7:$R$2843,5,0)</f>
        <v>3.2542</v>
      </c>
      <c r="E24" s="66">
        <f t="shared" si="0"/>
        <v>8</v>
      </c>
      <c r="F24" s="65">
        <f>VLOOKUP($A24,'Return Data'!$B$7:$R$2843,6,0)</f>
        <v>3.2303999999999999</v>
      </c>
      <c r="G24" s="66">
        <f t="shared" si="1"/>
        <v>16</v>
      </c>
      <c r="H24" s="65">
        <f>VLOOKUP($A24,'Return Data'!$B$7:$R$2843,7,0)</f>
        <v>3.2250999999999999</v>
      </c>
      <c r="I24" s="66">
        <f t="shared" si="2"/>
        <v>16</v>
      </c>
      <c r="J24" s="65">
        <f>VLOOKUP($A24,'Return Data'!$B$7:$R$2843,8,0)</f>
        <v>3.2141999999999999</v>
      </c>
      <c r="K24" s="66">
        <f t="shared" si="3"/>
        <v>16</v>
      </c>
      <c r="L24" s="65">
        <f>VLOOKUP($A24,'Return Data'!$B$7:$R$2843,9,0)</f>
        <v>3.1949000000000001</v>
      </c>
      <c r="M24" s="66">
        <f t="shared" si="4"/>
        <v>14</v>
      </c>
      <c r="N24" s="65">
        <f>VLOOKUP($A24,'Return Data'!$B$7:$R$2843,10,0)</f>
        <v>3.2282000000000002</v>
      </c>
      <c r="O24" s="66">
        <f t="shared" si="5"/>
        <v>1</v>
      </c>
      <c r="P24" s="65">
        <f>VLOOKUP($A24,'Return Data'!$B$7:$R$2843,11,0)</f>
        <v>3.1402999999999999</v>
      </c>
      <c r="Q24" s="66">
        <f t="shared" si="8"/>
        <v>5</v>
      </c>
      <c r="R24" s="65">
        <f>VLOOKUP($A24,'Return Data'!$B$7:$R$2843,12,0)</f>
        <v>3.1086999999999998</v>
      </c>
      <c r="S24" s="66">
        <f t="shared" ref="S24" si="13">RANK(R24,R$8:R$37,0)</f>
        <v>6</v>
      </c>
      <c r="T24" s="65"/>
      <c r="U24" s="66"/>
      <c r="V24" s="65"/>
      <c r="W24" s="66"/>
      <c r="X24" s="65"/>
      <c r="Y24" s="66"/>
      <c r="Z24" s="65">
        <f>VLOOKUP($A24,'Return Data'!$B$7:$R$2843,16,0)</f>
        <v>3.4306999999999999</v>
      </c>
      <c r="AA24" s="67">
        <f t="shared" si="7"/>
        <v>29</v>
      </c>
    </row>
    <row r="25" spans="1:27" x14ac:dyDescent="0.3">
      <c r="A25" s="63" t="s">
        <v>1317</v>
      </c>
      <c r="B25" s="64">
        <f>VLOOKUP($A25,'Return Data'!$B$7:$R$2843,3,0)</f>
        <v>44341</v>
      </c>
      <c r="C25" s="65">
        <f>VLOOKUP($A25,'Return Data'!$B$7:$R$2843,4,0)</f>
        <v>1103.105</v>
      </c>
      <c r="D25" s="65">
        <f>VLOOKUP($A25,'Return Data'!$B$7:$R$2843,5,0)</f>
        <v>3.1966000000000001</v>
      </c>
      <c r="E25" s="66">
        <f t="shared" si="0"/>
        <v>18</v>
      </c>
      <c r="F25" s="65">
        <f>VLOOKUP($A25,'Return Data'!$B$7:$R$2843,6,0)</f>
        <v>3.2389000000000001</v>
      </c>
      <c r="G25" s="66">
        <f t="shared" si="1"/>
        <v>13</v>
      </c>
      <c r="H25" s="65">
        <f>VLOOKUP($A25,'Return Data'!$B$7:$R$2843,7,0)</f>
        <v>3.2332999999999998</v>
      </c>
      <c r="I25" s="66">
        <f t="shared" si="2"/>
        <v>14</v>
      </c>
      <c r="J25" s="65">
        <f>VLOOKUP($A25,'Return Data'!$B$7:$R$2843,8,0)</f>
        <v>3.2128000000000001</v>
      </c>
      <c r="K25" s="66">
        <f t="shared" si="3"/>
        <v>17</v>
      </c>
      <c r="L25" s="65">
        <f>VLOOKUP($A25,'Return Data'!$B$7:$R$2843,9,0)</f>
        <v>3.1760000000000002</v>
      </c>
      <c r="M25" s="66">
        <f t="shared" si="4"/>
        <v>19</v>
      </c>
      <c r="N25" s="65">
        <f>VLOOKUP($A25,'Return Data'!$B$7:$R$2843,10,0)</f>
        <v>3.1442999999999999</v>
      </c>
      <c r="O25" s="66">
        <f t="shared" si="5"/>
        <v>19</v>
      </c>
      <c r="P25" s="65">
        <f>VLOOKUP($A25,'Return Data'!$B$7:$R$2843,11,0)</f>
        <v>3.0767000000000002</v>
      </c>
      <c r="Q25" s="66">
        <f t="shared" si="8"/>
        <v>17</v>
      </c>
      <c r="R25" s="65">
        <f>VLOOKUP($A25,'Return Data'!$B$7:$R$2843,12,0)</f>
        <v>3.0605000000000002</v>
      </c>
      <c r="S25" s="66">
        <f t="shared" si="10"/>
        <v>19</v>
      </c>
      <c r="T25" s="65">
        <f>VLOOKUP($A25,'Return Data'!$B$7:$R$2843,13,0)</f>
        <v>3.056</v>
      </c>
      <c r="U25" s="66">
        <f t="shared" si="11"/>
        <v>20</v>
      </c>
      <c r="V25" s="65"/>
      <c r="W25" s="66"/>
      <c r="X25" s="65"/>
      <c r="Y25" s="66"/>
      <c r="Z25" s="65">
        <f>VLOOKUP($A25,'Return Data'!$B$7:$R$2843,16,0)</f>
        <v>4.2477</v>
      </c>
      <c r="AA25" s="67">
        <f t="shared" si="7"/>
        <v>11</v>
      </c>
    </row>
    <row r="26" spans="1:27" x14ac:dyDescent="0.3">
      <c r="A26" s="63" t="s">
        <v>1319</v>
      </c>
      <c r="B26" s="64">
        <f>VLOOKUP($A26,'Return Data'!$B$7:$R$2843,3,0)</f>
        <v>44341</v>
      </c>
      <c r="C26" s="65">
        <f>VLOOKUP($A26,'Return Data'!$B$7:$R$2843,4,0)</f>
        <v>2688.9360000000001</v>
      </c>
      <c r="D26" s="65">
        <f>VLOOKUP($A26,'Return Data'!$B$7:$R$2843,5,0)</f>
        <v>3.2806999999999999</v>
      </c>
      <c r="E26" s="66">
        <f t="shared" si="0"/>
        <v>5</v>
      </c>
      <c r="F26" s="65">
        <f>VLOOKUP($A26,'Return Data'!$B$7:$R$2843,6,0)</f>
        <v>3.2827999999999999</v>
      </c>
      <c r="G26" s="66">
        <f t="shared" si="1"/>
        <v>7</v>
      </c>
      <c r="H26" s="65">
        <f>VLOOKUP($A26,'Return Data'!$B$7:$R$2843,7,0)</f>
        <v>3.2682000000000002</v>
      </c>
      <c r="I26" s="66">
        <f t="shared" si="2"/>
        <v>7</v>
      </c>
      <c r="J26" s="65">
        <f>VLOOKUP($A26,'Return Data'!$B$7:$R$2843,8,0)</f>
        <v>3.2403</v>
      </c>
      <c r="K26" s="66">
        <f t="shared" si="3"/>
        <v>11</v>
      </c>
      <c r="L26" s="65">
        <f>VLOOKUP($A26,'Return Data'!$B$7:$R$2843,9,0)</f>
        <v>3.2364000000000002</v>
      </c>
      <c r="M26" s="66">
        <f t="shared" si="4"/>
        <v>7</v>
      </c>
      <c r="N26" s="65">
        <f>VLOOKUP($A26,'Return Data'!$B$7:$R$2843,10,0)</f>
        <v>3.1852</v>
      </c>
      <c r="O26" s="66">
        <f t="shared" si="5"/>
        <v>10</v>
      </c>
      <c r="P26" s="65">
        <f>VLOOKUP($A26,'Return Data'!$B$7:$R$2843,11,0)</f>
        <v>3.0969000000000002</v>
      </c>
      <c r="Q26" s="66">
        <f t="shared" si="8"/>
        <v>12</v>
      </c>
      <c r="R26" s="65">
        <f>VLOOKUP($A26,'Return Data'!$B$7:$R$2843,12,0)</f>
        <v>3.0720000000000001</v>
      </c>
      <c r="S26" s="66">
        <f t="shared" si="10"/>
        <v>14</v>
      </c>
      <c r="T26" s="65">
        <f>VLOOKUP($A26,'Return Data'!$B$7:$R$2843,13,0)</f>
        <v>3.0754999999999999</v>
      </c>
      <c r="U26" s="66">
        <f t="shared" si="11"/>
        <v>14</v>
      </c>
      <c r="V26" s="65">
        <f>VLOOKUP($A26,'Return Data'!$B$7:$R$2843,17,0)</f>
        <v>3.9222999999999999</v>
      </c>
      <c r="W26" s="66">
        <f t="shared" ref="W26:W36" si="14">RANK(V26,V$8:V$37,0)</f>
        <v>2</v>
      </c>
      <c r="X26" s="65">
        <f>VLOOKUP($A26,'Return Data'!$B$7:$R$2843,14,0)</f>
        <v>4.7058</v>
      </c>
      <c r="Y26" s="66">
        <f t="shared" ref="Y26:Y36" si="15">RANK(X26,X$8:X$37,0)</f>
        <v>2</v>
      </c>
      <c r="Z26" s="65">
        <f>VLOOKUP($A26,'Return Data'!$B$7:$R$2843,16,0)</f>
        <v>6.6759000000000004</v>
      </c>
      <c r="AA26" s="67">
        <f t="shared" si="7"/>
        <v>1</v>
      </c>
    </row>
    <row r="27" spans="1:27" x14ac:dyDescent="0.3">
      <c r="A27" s="63" t="s">
        <v>1321</v>
      </c>
      <c r="B27" s="64">
        <f>VLOOKUP($A27,'Return Data'!$B$7:$R$2843,3,0)</f>
        <v>44341</v>
      </c>
      <c r="C27" s="65">
        <f>VLOOKUP($A27,'Return Data'!$B$7:$R$2843,4,0)</f>
        <v>1071.6696999999999</v>
      </c>
      <c r="D27" s="65">
        <f>VLOOKUP($A27,'Return Data'!$B$7:$R$2843,5,0)</f>
        <v>3.27</v>
      </c>
      <c r="E27" s="66">
        <f t="shared" si="0"/>
        <v>6</v>
      </c>
      <c r="F27" s="65">
        <f>VLOOKUP($A27,'Return Data'!$B$7:$R$2843,6,0)</f>
        <v>3.2967</v>
      </c>
      <c r="G27" s="66">
        <f t="shared" si="1"/>
        <v>3</v>
      </c>
      <c r="H27" s="65">
        <f>VLOOKUP($A27,'Return Data'!$B$7:$R$2843,7,0)</f>
        <v>3.2839</v>
      </c>
      <c r="I27" s="66">
        <f t="shared" si="2"/>
        <v>5</v>
      </c>
      <c r="J27" s="65">
        <f>VLOOKUP($A27,'Return Data'!$B$7:$R$2843,8,0)</f>
        <v>3.2707999999999999</v>
      </c>
      <c r="K27" s="66">
        <f t="shared" si="3"/>
        <v>6</v>
      </c>
      <c r="L27" s="65">
        <f>VLOOKUP($A27,'Return Data'!$B$7:$R$2843,9,0)</f>
        <v>3.2423000000000002</v>
      </c>
      <c r="M27" s="66">
        <f t="shared" si="4"/>
        <v>6</v>
      </c>
      <c r="N27" s="65">
        <f>VLOOKUP($A27,'Return Data'!$B$7:$R$2843,10,0)</f>
        <v>3.1755</v>
      </c>
      <c r="O27" s="66">
        <f t="shared" si="5"/>
        <v>11</v>
      </c>
      <c r="P27" s="65">
        <f>VLOOKUP($A27,'Return Data'!$B$7:$R$2843,11,0)</f>
        <v>3.0909</v>
      </c>
      <c r="Q27" s="66">
        <f t="shared" si="8"/>
        <v>14</v>
      </c>
      <c r="R27" s="65">
        <f>VLOOKUP($A27,'Return Data'!$B$7:$R$2843,12,0)</f>
        <v>3.0669</v>
      </c>
      <c r="S27" s="66">
        <f t="shared" si="10"/>
        <v>16</v>
      </c>
      <c r="T27" s="65">
        <f>VLOOKUP($A27,'Return Data'!$B$7:$R$2843,13,0)</f>
        <v>3.0657999999999999</v>
      </c>
      <c r="U27" s="66">
        <f t="shared" si="11"/>
        <v>16</v>
      </c>
      <c r="V27" s="65"/>
      <c r="W27" s="66"/>
      <c r="X27" s="65"/>
      <c r="Y27" s="66"/>
      <c r="Z27" s="65">
        <f>VLOOKUP($A27,'Return Data'!$B$7:$R$2843,16,0)</f>
        <v>3.7713999999999999</v>
      </c>
      <c r="AA27" s="67">
        <f t="shared" si="7"/>
        <v>23</v>
      </c>
    </row>
    <row r="28" spans="1:27" x14ac:dyDescent="0.3">
      <c r="A28" s="63" t="s">
        <v>1323</v>
      </c>
      <c r="B28" s="64">
        <f>VLOOKUP($A28,'Return Data'!$B$7:$R$2843,3,0)</f>
        <v>44341</v>
      </c>
      <c r="C28" s="65">
        <f>VLOOKUP($A28,'Return Data'!$B$7:$R$2843,4,0)</f>
        <v>1070.0336</v>
      </c>
      <c r="D28" s="65">
        <f>VLOOKUP($A28,'Return Data'!$B$7:$R$2843,5,0)</f>
        <v>3.234</v>
      </c>
      <c r="E28" s="66">
        <f t="shared" si="0"/>
        <v>12</v>
      </c>
      <c r="F28" s="65">
        <f>VLOOKUP($A28,'Return Data'!$B$7:$R$2843,6,0)</f>
        <v>3.2664</v>
      </c>
      <c r="G28" s="66">
        <f t="shared" si="1"/>
        <v>9</v>
      </c>
      <c r="H28" s="65">
        <f>VLOOKUP($A28,'Return Data'!$B$7:$R$2843,7,0)</f>
        <v>3.2616000000000001</v>
      </c>
      <c r="I28" s="66">
        <f t="shared" si="2"/>
        <v>8</v>
      </c>
      <c r="J28" s="65">
        <f>VLOOKUP($A28,'Return Data'!$B$7:$R$2843,8,0)</f>
        <v>3.2563</v>
      </c>
      <c r="K28" s="66">
        <f t="shared" si="3"/>
        <v>9</v>
      </c>
      <c r="L28" s="65">
        <f>VLOOKUP($A28,'Return Data'!$B$7:$R$2843,9,0)</f>
        <v>3.2725</v>
      </c>
      <c r="M28" s="66">
        <f t="shared" si="4"/>
        <v>2</v>
      </c>
      <c r="N28" s="65">
        <f>VLOOKUP($A28,'Return Data'!$B$7:$R$2843,10,0)</f>
        <v>3.2075999999999998</v>
      </c>
      <c r="O28" s="66">
        <f t="shared" si="5"/>
        <v>7</v>
      </c>
      <c r="P28" s="65">
        <f>VLOOKUP($A28,'Return Data'!$B$7:$R$2843,11,0)</f>
        <v>3.1160000000000001</v>
      </c>
      <c r="Q28" s="66">
        <f t="shared" si="8"/>
        <v>9</v>
      </c>
      <c r="R28" s="65">
        <f>VLOOKUP($A28,'Return Data'!$B$7:$R$2843,12,0)</f>
        <v>3.1017999999999999</v>
      </c>
      <c r="S28" s="66">
        <f t="shared" si="10"/>
        <v>8</v>
      </c>
      <c r="T28" s="65">
        <f>VLOOKUP($A28,'Return Data'!$B$7:$R$2843,13,0)</f>
        <v>3.1187</v>
      </c>
      <c r="U28" s="66">
        <f t="shared" si="11"/>
        <v>5</v>
      </c>
      <c r="V28" s="65"/>
      <c r="W28" s="66"/>
      <c r="X28" s="65"/>
      <c r="Y28" s="66"/>
      <c r="Z28" s="65">
        <f>VLOOKUP($A28,'Return Data'!$B$7:$R$2843,16,0)</f>
        <v>3.7450000000000001</v>
      </c>
      <c r="AA28" s="67">
        <f t="shared" si="7"/>
        <v>24</v>
      </c>
    </row>
    <row r="29" spans="1:27" x14ac:dyDescent="0.3">
      <c r="A29" s="63" t="s">
        <v>1325</v>
      </c>
      <c r="B29" s="64">
        <f>VLOOKUP($A29,'Return Data'!$B$7:$R$2843,3,0)</f>
        <v>44341</v>
      </c>
      <c r="C29" s="65">
        <f>VLOOKUP($A29,'Return Data'!$B$7:$R$2843,4,0)</f>
        <v>1059.3933</v>
      </c>
      <c r="D29" s="65">
        <f>VLOOKUP($A29,'Return Data'!$B$7:$R$2843,5,0)</f>
        <v>3.3113000000000001</v>
      </c>
      <c r="E29" s="66">
        <f t="shared" si="0"/>
        <v>2</v>
      </c>
      <c r="F29" s="65">
        <f>VLOOKUP($A29,'Return Data'!$B$7:$R$2843,6,0)</f>
        <v>3.2888999999999999</v>
      </c>
      <c r="G29" s="66">
        <f t="shared" si="1"/>
        <v>6</v>
      </c>
      <c r="H29" s="65">
        <f>VLOOKUP($A29,'Return Data'!$B$7:$R$2843,7,0)</f>
        <v>3.2869999999999999</v>
      </c>
      <c r="I29" s="66">
        <f t="shared" si="2"/>
        <v>3</v>
      </c>
      <c r="J29" s="65">
        <f>VLOOKUP($A29,'Return Data'!$B$7:$R$2843,8,0)</f>
        <v>3.2774999999999999</v>
      </c>
      <c r="K29" s="66">
        <f t="shared" si="3"/>
        <v>5</v>
      </c>
      <c r="L29" s="65">
        <f>VLOOKUP($A29,'Return Data'!$B$7:$R$2843,9,0)</f>
        <v>3.2671000000000001</v>
      </c>
      <c r="M29" s="66">
        <f t="shared" si="4"/>
        <v>4</v>
      </c>
      <c r="N29" s="65">
        <f>VLOOKUP($A29,'Return Data'!$B$7:$R$2843,10,0)</f>
        <v>3.2225000000000001</v>
      </c>
      <c r="O29" s="66">
        <f t="shared" si="5"/>
        <v>2</v>
      </c>
      <c r="P29" s="65">
        <f>VLOOKUP($A29,'Return Data'!$B$7:$R$2843,11,0)</f>
        <v>3.1576</v>
      </c>
      <c r="Q29" s="66">
        <f t="shared" si="8"/>
        <v>1</v>
      </c>
      <c r="R29" s="65">
        <f>VLOOKUP($A29,'Return Data'!$B$7:$R$2843,12,0)</f>
        <v>3.1457999999999999</v>
      </c>
      <c r="S29" s="66">
        <f t="shared" si="10"/>
        <v>2</v>
      </c>
      <c r="T29" s="65">
        <f>VLOOKUP($A29,'Return Data'!$B$7:$R$2843,13,0)</f>
        <v>3.1564000000000001</v>
      </c>
      <c r="U29" s="66">
        <f t="shared" ref="U29" si="16">RANK(T29,T$8:T$37,0)</f>
        <v>1</v>
      </c>
      <c r="V29" s="65"/>
      <c r="W29" s="66"/>
      <c r="X29" s="65"/>
      <c r="Y29" s="66"/>
      <c r="Z29" s="65">
        <f>VLOOKUP($A29,'Return Data'!$B$7:$R$2843,16,0)</f>
        <v>3.6463999999999999</v>
      </c>
      <c r="AA29" s="67">
        <f t="shared" si="7"/>
        <v>25</v>
      </c>
    </row>
    <row r="30" spans="1:27" x14ac:dyDescent="0.3">
      <c r="A30" s="63" t="s">
        <v>1327</v>
      </c>
      <c r="B30" s="64">
        <f>VLOOKUP($A30,'Return Data'!$B$7:$R$2843,3,0)</f>
        <v>44341</v>
      </c>
      <c r="C30" s="65">
        <f>VLOOKUP($A30,'Return Data'!$B$7:$R$2843,4,0)</f>
        <v>110.99720000000001</v>
      </c>
      <c r="D30" s="65">
        <f>VLOOKUP($A30,'Return Data'!$B$7:$R$2843,5,0)</f>
        <v>3.19</v>
      </c>
      <c r="E30" s="66">
        <f t="shared" si="0"/>
        <v>20</v>
      </c>
      <c r="F30" s="65">
        <f>VLOOKUP($A30,'Return Data'!$B$7:$R$2843,6,0)</f>
        <v>3.2237</v>
      </c>
      <c r="G30" s="66">
        <f t="shared" si="1"/>
        <v>18</v>
      </c>
      <c r="H30" s="65">
        <f>VLOOKUP($A30,'Return Data'!$B$7:$R$2843,7,0)</f>
        <v>3.2199</v>
      </c>
      <c r="I30" s="66">
        <f t="shared" si="2"/>
        <v>17</v>
      </c>
      <c r="J30" s="65">
        <f>VLOOKUP($A30,'Return Data'!$B$7:$R$2843,8,0)</f>
        <v>3.2029999999999998</v>
      </c>
      <c r="K30" s="66">
        <f t="shared" si="3"/>
        <v>18</v>
      </c>
      <c r="L30" s="65">
        <f>VLOOKUP($A30,'Return Data'!$B$7:$R$2843,9,0)</f>
        <v>3.1772</v>
      </c>
      <c r="M30" s="66">
        <f t="shared" si="4"/>
        <v>18</v>
      </c>
      <c r="N30" s="65">
        <f>VLOOKUP($A30,'Return Data'!$B$7:$R$2843,10,0)</f>
        <v>3.1494</v>
      </c>
      <c r="O30" s="66">
        <f t="shared" si="5"/>
        <v>17</v>
      </c>
      <c r="P30" s="65">
        <f>VLOOKUP($A30,'Return Data'!$B$7:$R$2843,11,0)</f>
        <v>3.0760999999999998</v>
      </c>
      <c r="Q30" s="66">
        <f t="shared" si="8"/>
        <v>19</v>
      </c>
      <c r="R30" s="65">
        <f>VLOOKUP($A30,'Return Data'!$B$7:$R$2843,12,0)</f>
        <v>3.0651000000000002</v>
      </c>
      <c r="S30" s="66">
        <f t="shared" si="10"/>
        <v>17</v>
      </c>
      <c r="T30" s="65">
        <f>VLOOKUP($A30,'Return Data'!$B$7:$R$2843,13,0)</f>
        <v>3.0764</v>
      </c>
      <c r="U30" s="66">
        <f t="shared" si="11"/>
        <v>13</v>
      </c>
      <c r="V30" s="65"/>
      <c r="W30" s="66"/>
      <c r="X30" s="65"/>
      <c r="Y30" s="66"/>
      <c r="Z30" s="65">
        <f>VLOOKUP($A30,'Return Data'!$B$7:$R$2843,16,0)</f>
        <v>4.3768000000000002</v>
      </c>
      <c r="AA30" s="67">
        <f t="shared" si="7"/>
        <v>9</v>
      </c>
    </row>
    <row r="31" spans="1:27" x14ac:dyDescent="0.3">
      <c r="A31" s="63" t="s">
        <v>1329</v>
      </c>
      <c r="B31" s="64">
        <f>VLOOKUP($A31,'Return Data'!$B$7:$R$2843,3,0)</f>
        <v>44341</v>
      </c>
      <c r="C31" s="65">
        <f>VLOOKUP($A31,'Return Data'!$B$7:$R$2843,4,0)</f>
        <v>1067.1514999999999</v>
      </c>
      <c r="D31" s="65">
        <f>VLOOKUP($A31,'Return Data'!$B$7:$R$2843,5,0)</f>
        <v>3.2427999999999999</v>
      </c>
      <c r="E31" s="66">
        <f t="shared" si="0"/>
        <v>11</v>
      </c>
      <c r="F31" s="65">
        <f>VLOOKUP($A31,'Return Data'!$B$7:$R$2843,6,0)</f>
        <v>3.3060999999999998</v>
      </c>
      <c r="G31" s="66">
        <f t="shared" si="1"/>
        <v>1</v>
      </c>
      <c r="H31" s="65">
        <f>VLOOKUP($A31,'Return Data'!$B$7:$R$2843,7,0)</f>
        <v>3.3016999999999999</v>
      </c>
      <c r="I31" s="66">
        <f t="shared" si="2"/>
        <v>2</v>
      </c>
      <c r="J31" s="65">
        <f>VLOOKUP($A31,'Return Data'!$B$7:$R$2843,8,0)</f>
        <v>3.3052999999999999</v>
      </c>
      <c r="K31" s="66">
        <f t="shared" si="3"/>
        <v>2</v>
      </c>
      <c r="L31" s="65">
        <f>VLOOKUP($A31,'Return Data'!$B$7:$R$2843,9,0)</f>
        <v>3.2696000000000001</v>
      </c>
      <c r="M31" s="66">
        <f t="shared" si="4"/>
        <v>3</v>
      </c>
      <c r="N31" s="65">
        <f>VLOOKUP($A31,'Return Data'!$B$7:$R$2843,10,0)</f>
        <v>3.2090999999999998</v>
      </c>
      <c r="O31" s="66">
        <f t="shared" si="5"/>
        <v>6</v>
      </c>
      <c r="P31" s="65">
        <f>VLOOKUP($A31,'Return Data'!$B$7:$R$2843,11,0)</f>
        <v>3.1423000000000001</v>
      </c>
      <c r="Q31" s="66">
        <f t="shared" si="8"/>
        <v>3</v>
      </c>
      <c r="R31" s="65">
        <f>VLOOKUP($A31,'Return Data'!$B$7:$R$2843,12,0)</f>
        <v>3.1255000000000002</v>
      </c>
      <c r="S31" s="66">
        <f t="shared" si="10"/>
        <v>4</v>
      </c>
      <c r="T31" s="65">
        <f>VLOOKUP($A31,'Return Data'!$B$7:$R$2843,13,0)</f>
        <v>3.1337000000000002</v>
      </c>
      <c r="U31" s="66">
        <f t="shared" si="11"/>
        <v>3</v>
      </c>
      <c r="V31" s="65"/>
      <c r="W31" s="66"/>
      <c r="X31" s="65"/>
      <c r="Y31" s="66"/>
      <c r="Z31" s="65">
        <f>VLOOKUP($A31,'Return Data'!$B$7:$R$2843,16,0)</f>
        <v>3.7942999999999998</v>
      </c>
      <c r="AA31" s="67">
        <f t="shared" si="7"/>
        <v>20</v>
      </c>
    </row>
    <row r="32" spans="1:27" x14ac:dyDescent="0.3">
      <c r="A32" s="63" t="s">
        <v>1331</v>
      </c>
      <c r="B32" s="64">
        <f>VLOOKUP($A32,'Return Data'!$B$7:$R$2843,3,0)</f>
        <v>44341</v>
      </c>
      <c r="C32" s="65">
        <f>VLOOKUP($A32,'Return Data'!$B$7:$R$2843,4,0)</f>
        <v>3367.7339000000002</v>
      </c>
      <c r="D32" s="65">
        <f>VLOOKUP($A32,'Return Data'!$B$7:$R$2843,5,0)</f>
        <v>3.2267999999999999</v>
      </c>
      <c r="E32" s="66">
        <f t="shared" si="0"/>
        <v>13</v>
      </c>
      <c r="F32" s="65">
        <f>VLOOKUP($A32,'Return Data'!$B$7:$R$2843,6,0)</f>
        <v>3.2422</v>
      </c>
      <c r="G32" s="66">
        <f t="shared" si="1"/>
        <v>12</v>
      </c>
      <c r="H32" s="65">
        <f>VLOOKUP($A32,'Return Data'!$B$7:$R$2843,7,0)</f>
        <v>3.2361</v>
      </c>
      <c r="I32" s="66">
        <f t="shared" si="2"/>
        <v>12</v>
      </c>
      <c r="J32" s="65">
        <f>VLOOKUP($A32,'Return Data'!$B$7:$R$2843,8,0)</f>
        <v>3.2292000000000001</v>
      </c>
      <c r="K32" s="66">
        <f t="shared" si="3"/>
        <v>13</v>
      </c>
      <c r="L32" s="65">
        <f>VLOOKUP($A32,'Return Data'!$B$7:$R$2843,9,0)</f>
        <v>3.2033999999999998</v>
      </c>
      <c r="M32" s="66">
        <f t="shared" si="4"/>
        <v>11</v>
      </c>
      <c r="N32" s="65">
        <f>VLOOKUP($A32,'Return Data'!$B$7:$R$2843,10,0)</f>
        <v>3.1697000000000002</v>
      </c>
      <c r="O32" s="66">
        <f t="shared" si="5"/>
        <v>13</v>
      </c>
      <c r="P32" s="65">
        <f>VLOOKUP($A32,'Return Data'!$B$7:$R$2843,11,0)</f>
        <v>3.0766</v>
      </c>
      <c r="Q32" s="66">
        <f t="shared" si="8"/>
        <v>18</v>
      </c>
      <c r="R32" s="65">
        <f>VLOOKUP($A32,'Return Data'!$B$7:$R$2843,12,0)</f>
        <v>3.0539000000000001</v>
      </c>
      <c r="S32" s="66">
        <f t="shared" si="10"/>
        <v>23</v>
      </c>
      <c r="T32" s="65">
        <f>VLOOKUP($A32,'Return Data'!$B$7:$R$2843,13,0)</f>
        <v>3.0606</v>
      </c>
      <c r="U32" s="66">
        <f t="shared" si="11"/>
        <v>18</v>
      </c>
      <c r="V32" s="65">
        <f>VLOOKUP($A32,'Return Data'!$B$7:$R$2843,17,0)</f>
        <v>3.8946999999999998</v>
      </c>
      <c r="W32" s="66">
        <f t="shared" si="14"/>
        <v>4</v>
      </c>
      <c r="X32" s="65">
        <f>VLOOKUP($A32,'Return Data'!$B$7:$R$2843,14,0)</f>
        <v>4.6965000000000003</v>
      </c>
      <c r="Y32" s="66">
        <f t="shared" si="15"/>
        <v>3</v>
      </c>
      <c r="Z32" s="65">
        <f>VLOOKUP($A32,'Return Data'!$B$7:$R$2843,16,0)</f>
        <v>6.5640999999999998</v>
      </c>
      <c r="AA32" s="67">
        <f t="shared" si="7"/>
        <v>3</v>
      </c>
    </row>
    <row r="33" spans="1:27" x14ac:dyDescent="0.3">
      <c r="A33" s="63" t="s">
        <v>1333</v>
      </c>
      <c r="B33" s="64">
        <f>VLOOKUP($A33,'Return Data'!$B$7:$R$2843,3,0)</f>
        <v>44341</v>
      </c>
      <c r="C33" s="65">
        <f>VLOOKUP($A33,'Return Data'!$B$7:$R$2843,4,0)</f>
        <v>1099.5668000000001</v>
      </c>
      <c r="D33" s="65">
        <f>VLOOKUP($A33,'Return Data'!$B$7:$R$2843,5,0)</f>
        <v>3.1936</v>
      </c>
      <c r="E33" s="66">
        <f t="shared" si="0"/>
        <v>19</v>
      </c>
      <c r="F33" s="65">
        <f>VLOOKUP($A33,'Return Data'!$B$7:$R$2843,6,0)</f>
        <v>3.1875</v>
      </c>
      <c r="G33" s="66">
        <f t="shared" si="1"/>
        <v>25</v>
      </c>
      <c r="H33" s="65">
        <f>VLOOKUP($A33,'Return Data'!$B$7:$R$2843,7,0)</f>
        <v>3.1753999999999998</v>
      </c>
      <c r="I33" s="66">
        <f t="shared" si="2"/>
        <v>26</v>
      </c>
      <c r="J33" s="65">
        <f>VLOOKUP($A33,'Return Data'!$B$7:$R$2843,8,0)</f>
        <v>3.2018</v>
      </c>
      <c r="K33" s="66">
        <f t="shared" si="3"/>
        <v>19</v>
      </c>
      <c r="L33" s="65">
        <f>VLOOKUP($A33,'Return Data'!$B$7:$R$2843,9,0)</f>
        <v>3.1804000000000001</v>
      </c>
      <c r="M33" s="66">
        <f t="shared" si="4"/>
        <v>17</v>
      </c>
      <c r="N33" s="65">
        <f>VLOOKUP($A33,'Return Data'!$B$7:$R$2843,10,0)</f>
        <v>3.1322000000000001</v>
      </c>
      <c r="O33" s="66">
        <f t="shared" si="5"/>
        <v>24</v>
      </c>
      <c r="P33" s="65">
        <f>VLOOKUP($A33,'Return Data'!$B$7:$R$2843,11,0)</f>
        <v>3.0539999999999998</v>
      </c>
      <c r="Q33" s="66">
        <f t="shared" si="8"/>
        <v>26</v>
      </c>
      <c r="R33" s="65">
        <f>VLOOKUP($A33,'Return Data'!$B$7:$R$2843,12,0)</f>
        <v>3.0339999999999998</v>
      </c>
      <c r="S33" s="66">
        <f t="shared" si="10"/>
        <v>26</v>
      </c>
      <c r="T33" s="65">
        <f>VLOOKUP($A33,'Return Data'!$B$7:$R$2843,13,0)</f>
        <v>3.0316000000000001</v>
      </c>
      <c r="U33" s="66">
        <f t="shared" si="11"/>
        <v>23</v>
      </c>
      <c r="V33" s="65"/>
      <c r="W33" s="66"/>
      <c r="X33" s="65"/>
      <c r="Y33" s="66"/>
      <c r="Z33" s="65">
        <f>VLOOKUP($A33,'Return Data'!$B$7:$R$2843,16,0)</f>
        <v>4.4427000000000003</v>
      </c>
      <c r="AA33" s="67">
        <f t="shared" si="7"/>
        <v>6</v>
      </c>
    </row>
    <row r="34" spans="1:27" x14ac:dyDescent="0.3">
      <c r="A34" s="63" t="s">
        <v>1335</v>
      </c>
      <c r="B34" s="64">
        <f>VLOOKUP($A34,'Return Data'!$B$7:$R$2843,3,0)</f>
        <v>44341</v>
      </c>
      <c r="C34" s="65">
        <f>VLOOKUP($A34,'Return Data'!$B$7:$R$2843,4,0)</f>
        <v>1091.0887</v>
      </c>
      <c r="D34" s="65">
        <f>VLOOKUP($A34,'Return Data'!$B$7:$R$2843,5,0)</f>
        <v>3.2486000000000002</v>
      </c>
      <c r="E34" s="66">
        <f t="shared" si="0"/>
        <v>10</v>
      </c>
      <c r="F34" s="65">
        <f>VLOOKUP($A34,'Return Data'!$B$7:$R$2843,6,0)</f>
        <v>3.2368999999999999</v>
      </c>
      <c r="G34" s="66">
        <f t="shared" si="1"/>
        <v>15</v>
      </c>
      <c r="H34" s="65">
        <f>VLOOKUP($A34,'Return Data'!$B$7:$R$2843,7,0)</f>
        <v>3.2273000000000001</v>
      </c>
      <c r="I34" s="66">
        <f t="shared" si="2"/>
        <v>15</v>
      </c>
      <c r="J34" s="65">
        <f>VLOOKUP($A34,'Return Data'!$B$7:$R$2843,8,0)</f>
        <v>3.2159</v>
      </c>
      <c r="K34" s="66">
        <f t="shared" si="3"/>
        <v>15</v>
      </c>
      <c r="L34" s="65">
        <f>VLOOKUP($A34,'Return Data'!$B$7:$R$2843,9,0)</f>
        <v>3.1932999999999998</v>
      </c>
      <c r="M34" s="66">
        <f t="shared" si="4"/>
        <v>16</v>
      </c>
      <c r="N34" s="65">
        <f>VLOOKUP($A34,'Return Data'!$B$7:$R$2843,10,0)</f>
        <v>3.2141000000000002</v>
      </c>
      <c r="O34" s="66">
        <f t="shared" si="5"/>
        <v>5</v>
      </c>
      <c r="P34" s="65">
        <f>VLOOKUP($A34,'Return Data'!$B$7:$R$2843,11,0)</f>
        <v>3.1177999999999999</v>
      </c>
      <c r="Q34" s="66">
        <f t="shared" si="8"/>
        <v>7</v>
      </c>
      <c r="R34" s="65">
        <f>VLOOKUP($A34,'Return Data'!$B$7:$R$2843,12,0)</f>
        <v>3.0973999999999999</v>
      </c>
      <c r="S34" s="66">
        <f t="shared" si="10"/>
        <v>9</v>
      </c>
      <c r="T34" s="65">
        <f>VLOOKUP($A34,'Return Data'!$B$7:$R$2843,13,0)</f>
        <v>3.0998999999999999</v>
      </c>
      <c r="U34" s="66">
        <f t="shared" si="11"/>
        <v>8</v>
      </c>
      <c r="V34" s="65"/>
      <c r="W34" s="66"/>
      <c r="X34" s="65"/>
      <c r="Y34" s="66"/>
      <c r="Z34" s="65">
        <f>VLOOKUP($A34,'Return Data'!$B$7:$R$2843,16,0)</f>
        <v>4.0938999999999997</v>
      </c>
      <c r="AA34" s="67">
        <f t="shared" si="7"/>
        <v>13</v>
      </c>
    </row>
    <row r="35" spans="1:27" x14ac:dyDescent="0.3">
      <c r="A35" s="63" t="s">
        <v>1337</v>
      </c>
      <c r="B35" s="64">
        <f>VLOOKUP($A35,'Return Data'!$B$7:$R$2843,3,0)</f>
        <v>44341</v>
      </c>
      <c r="C35" s="65">
        <f>VLOOKUP($A35,'Return Data'!$B$7:$R$2843,4,0)</f>
        <v>1088.8894</v>
      </c>
      <c r="D35" s="65">
        <f>VLOOKUP($A35,'Return Data'!$B$7:$R$2843,5,0)</f>
        <v>3.3088000000000002</v>
      </c>
      <c r="E35" s="66">
        <f t="shared" si="0"/>
        <v>3</v>
      </c>
      <c r="F35" s="65">
        <f>VLOOKUP($A35,'Return Data'!$B$7:$R$2843,6,0)</f>
        <v>3.2936999999999999</v>
      </c>
      <c r="G35" s="66">
        <f t="shared" si="1"/>
        <v>4</v>
      </c>
      <c r="H35" s="65">
        <f>VLOOKUP($A35,'Return Data'!$B$7:$R$2843,7,0)</f>
        <v>3.2559</v>
      </c>
      <c r="I35" s="66">
        <f t="shared" si="2"/>
        <v>10</v>
      </c>
      <c r="J35" s="65">
        <f>VLOOKUP($A35,'Return Data'!$B$7:$R$2843,8,0)</f>
        <v>3.2475999999999998</v>
      </c>
      <c r="K35" s="66">
        <f t="shared" si="3"/>
        <v>10</v>
      </c>
      <c r="L35" s="65">
        <f>VLOOKUP($A35,'Return Data'!$B$7:$R$2843,9,0)</f>
        <v>3.1943999999999999</v>
      </c>
      <c r="M35" s="66">
        <f t="shared" si="4"/>
        <v>15</v>
      </c>
      <c r="N35" s="65">
        <f>VLOOKUP($A35,'Return Data'!$B$7:$R$2843,10,0)</f>
        <v>3.1395</v>
      </c>
      <c r="O35" s="66">
        <f t="shared" si="5"/>
        <v>23</v>
      </c>
      <c r="P35" s="65">
        <f>VLOOKUP($A35,'Return Data'!$B$7:$R$2843,11,0)</f>
        <v>3.0708000000000002</v>
      </c>
      <c r="Q35" s="66">
        <f t="shared" si="8"/>
        <v>22</v>
      </c>
      <c r="R35" s="65">
        <f>VLOOKUP($A35,'Return Data'!$B$7:$R$2843,12,0)</f>
        <v>3.0573000000000001</v>
      </c>
      <c r="S35" s="66">
        <f t="shared" si="10"/>
        <v>20</v>
      </c>
      <c r="T35" s="65">
        <f>VLOOKUP($A35,'Return Data'!$B$7:$R$2843,13,0)</f>
        <v>3.056</v>
      </c>
      <c r="U35" s="66">
        <f t="shared" si="11"/>
        <v>20</v>
      </c>
      <c r="V35" s="65"/>
      <c r="W35" s="66"/>
      <c r="X35" s="65"/>
      <c r="Y35" s="66"/>
      <c r="Z35" s="65">
        <f>VLOOKUP($A35,'Return Data'!$B$7:$R$2843,16,0)</f>
        <v>4.0050999999999997</v>
      </c>
      <c r="AA35" s="67">
        <f t="shared" si="7"/>
        <v>16</v>
      </c>
    </row>
    <row r="36" spans="1:27" x14ac:dyDescent="0.3">
      <c r="A36" s="63" t="s">
        <v>1339</v>
      </c>
      <c r="B36" s="64">
        <f>VLOOKUP($A36,'Return Data'!$B$7:$R$2843,3,0)</f>
        <v>44341</v>
      </c>
      <c r="C36" s="65">
        <f>VLOOKUP($A36,'Return Data'!$B$7:$R$2843,4,0)</f>
        <v>2831.0117</v>
      </c>
      <c r="D36" s="65">
        <f>VLOOKUP($A36,'Return Data'!$B$7:$R$2843,5,0)</f>
        <v>3.2248000000000001</v>
      </c>
      <c r="E36" s="66">
        <f t="shared" si="0"/>
        <v>14</v>
      </c>
      <c r="F36" s="65">
        <f>VLOOKUP($A36,'Return Data'!$B$7:$R$2843,6,0)</f>
        <v>3.2498999999999998</v>
      </c>
      <c r="G36" s="66">
        <f t="shared" si="1"/>
        <v>11</v>
      </c>
      <c r="H36" s="65">
        <f>VLOOKUP($A36,'Return Data'!$B$7:$R$2843,7,0)</f>
        <v>3.2393999999999998</v>
      </c>
      <c r="I36" s="66">
        <f t="shared" si="2"/>
        <v>11</v>
      </c>
      <c r="J36" s="65">
        <f>VLOOKUP($A36,'Return Data'!$B$7:$R$2843,8,0)</f>
        <v>3.2231999999999998</v>
      </c>
      <c r="K36" s="66">
        <f t="shared" si="3"/>
        <v>14</v>
      </c>
      <c r="L36" s="65">
        <f>VLOOKUP($A36,'Return Data'!$B$7:$R$2843,9,0)</f>
        <v>3.1977000000000002</v>
      </c>
      <c r="M36" s="66">
        <f t="shared" si="4"/>
        <v>13</v>
      </c>
      <c r="N36" s="65">
        <f>VLOOKUP($A36,'Return Data'!$B$7:$R$2843,10,0)</f>
        <v>3.1566999999999998</v>
      </c>
      <c r="O36" s="66">
        <f t="shared" si="5"/>
        <v>15</v>
      </c>
      <c r="P36" s="65">
        <f>VLOOKUP($A36,'Return Data'!$B$7:$R$2843,11,0)</f>
        <v>3.0823</v>
      </c>
      <c r="Q36" s="66">
        <f t="shared" si="8"/>
        <v>16</v>
      </c>
      <c r="R36" s="65">
        <f>VLOOKUP($A36,'Return Data'!$B$7:$R$2843,12,0)</f>
        <v>3.0701999999999998</v>
      </c>
      <c r="S36" s="66">
        <f t="shared" si="10"/>
        <v>15</v>
      </c>
      <c r="T36" s="65">
        <f>VLOOKUP($A36,'Return Data'!$B$7:$R$2843,13,0)</f>
        <v>3.0811000000000002</v>
      </c>
      <c r="U36" s="66">
        <f t="shared" si="11"/>
        <v>12</v>
      </c>
      <c r="V36" s="65">
        <f>VLOOKUP($A36,'Return Data'!$B$7:$R$2843,17,0)</f>
        <v>3.9304999999999999</v>
      </c>
      <c r="W36" s="66">
        <f t="shared" si="14"/>
        <v>1</v>
      </c>
      <c r="X36" s="65">
        <f>VLOOKUP($A36,'Return Data'!$B$7:$R$2843,14,0)</f>
        <v>4.7335000000000003</v>
      </c>
      <c r="Y36" s="66">
        <f t="shared" si="15"/>
        <v>1</v>
      </c>
      <c r="Z36" s="65">
        <f>VLOOKUP($A36,'Return Data'!$B$7:$R$2843,16,0)</f>
        <v>6.6680000000000001</v>
      </c>
      <c r="AA36" s="67">
        <f t="shared" si="7"/>
        <v>2</v>
      </c>
    </row>
    <row r="37" spans="1:27" x14ac:dyDescent="0.3">
      <c r="A37" s="63" t="s">
        <v>1341</v>
      </c>
      <c r="B37" s="64">
        <f>VLOOKUP($A37,'Return Data'!$B$7:$R$2843,3,0)</f>
        <v>44341</v>
      </c>
      <c r="C37" s="65">
        <f>VLOOKUP($A37,'Return Data'!$B$7:$R$2843,4,0)</f>
        <v>1063.9545000000001</v>
      </c>
      <c r="D37" s="65">
        <f>VLOOKUP($A37,'Return Data'!$B$7:$R$2843,5,0)</f>
        <v>3.0432000000000001</v>
      </c>
      <c r="E37" s="66">
        <f t="shared" si="0"/>
        <v>30</v>
      </c>
      <c r="F37" s="65">
        <f>VLOOKUP($A37,'Return Data'!$B$7:$R$2843,6,0)</f>
        <v>3.0474000000000001</v>
      </c>
      <c r="G37" s="66">
        <f t="shared" si="1"/>
        <v>30</v>
      </c>
      <c r="H37" s="65">
        <f>VLOOKUP($A37,'Return Data'!$B$7:$R$2843,7,0)</f>
        <v>3.0325000000000002</v>
      </c>
      <c r="I37" s="66">
        <f t="shared" si="2"/>
        <v>30</v>
      </c>
      <c r="J37" s="65">
        <f>VLOOKUP($A37,'Return Data'!$B$7:$R$2843,8,0)</f>
        <v>3.0560999999999998</v>
      </c>
      <c r="K37" s="66">
        <f t="shared" si="3"/>
        <v>30</v>
      </c>
      <c r="L37" s="65">
        <f>VLOOKUP($A37,'Return Data'!$B$7:$R$2843,9,0)</f>
        <v>3.0556000000000001</v>
      </c>
      <c r="M37" s="66">
        <f t="shared" si="4"/>
        <v>30</v>
      </c>
      <c r="N37" s="65">
        <f>VLOOKUP($A37,'Return Data'!$B$7:$R$2843,10,0)</f>
        <v>3.0514000000000001</v>
      </c>
      <c r="O37" s="66">
        <f t="shared" si="5"/>
        <v>30</v>
      </c>
      <c r="P37" s="65">
        <f>VLOOKUP($A37,'Return Data'!$B$7:$R$2843,11,0)</f>
        <v>2.9763999999999999</v>
      </c>
      <c r="Q37" s="66">
        <f t="shared" si="8"/>
        <v>30</v>
      </c>
      <c r="R37" s="65">
        <f>VLOOKUP($A37,'Return Data'!$B$7:$R$2843,12,0)</f>
        <v>2.9584000000000001</v>
      </c>
      <c r="S37" s="66">
        <f t="shared" si="10"/>
        <v>30</v>
      </c>
      <c r="T37" s="65">
        <f>VLOOKUP($A37,'Return Data'!$B$7:$R$2843,13,0)</f>
        <v>2.9472</v>
      </c>
      <c r="U37" s="66">
        <f t="shared" si="11"/>
        <v>27</v>
      </c>
      <c r="V37" s="65"/>
      <c r="W37" s="66"/>
      <c r="X37" s="65"/>
      <c r="Y37" s="66"/>
      <c r="Z37" s="65">
        <f>VLOOKUP($A37,'Return Data'!$B$7:$R$2843,16,0)</f>
        <v>3.593</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3.2109166666666673</v>
      </c>
      <c r="E39" s="74"/>
      <c r="F39" s="75">
        <f>AVERAGE(F8:F37)</f>
        <v>3.2290999999999999</v>
      </c>
      <c r="G39" s="74"/>
      <c r="H39" s="75">
        <f>AVERAGE(H8:H37)</f>
        <v>3.2221599999999997</v>
      </c>
      <c r="I39" s="74"/>
      <c r="J39" s="75">
        <f>AVERAGE(J8:J37)</f>
        <v>3.2187166666666673</v>
      </c>
      <c r="K39" s="74"/>
      <c r="L39" s="75">
        <f>AVERAGE(L8:L37)</f>
        <v>3.1914633333333327</v>
      </c>
      <c r="M39" s="74"/>
      <c r="N39" s="75">
        <f>AVERAGE(N8:N37)</f>
        <v>3.1606600000000005</v>
      </c>
      <c r="O39" s="74"/>
      <c r="P39" s="75">
        <f>AVERAGE(P8:P37)</f>
        <v>3.086933333333334</v>
      </c>
      <c r="Q39" s="74"/>
      <c r="R39" s="75">
        <f>AVERAGE(R8:R37)</f>
        <v>3.0720766666666663</v>
      </c>
      <c r="S39" s="74"/>
      <c r="T39" s="75">
        <f>AVERAGE(T8:T37)</f>
        <v>3.0732518518518521</v>
      </c>
      <c r="U39" s="74"/>
      <c r="V39" s="75">
        <f>AVERAGE(V8:V37)</f>
        <v>3.9085799999999997</v>
      </c>
      <c r="W39" s="74"/>
      <c r="X39" s="75">
        <f>AVERAGE(X8:X37)</f>
        <v>4.7019000000000002</v>
      </c>
      <c r="Y39" s="74"/>
      <c r="Z39" s="75">
        <f>AVERAGE(Z8:Z37)</f>
        <v>4.2821533333333344</v>
      </c>
      <c r="AA39" s="76"/>
    </row>
    <row r="40" spans="1:27" x14ac:dyDescent="0.3">
      <c r="A40" s="73" t="s">
        <v>28</v>
      </c>
      <c r="B40" s="74"/>
      <c r="C40" s="74"/>
      <c r="D40" s="75">
        <f>MIN(D8:D37)</f>
        <v>3.0432000000000001</v>
      </c>
      <c r="E40" s="74"/>
      <c r="F40" s="75">
        <f>MIN(F8:F37)</f>
        <v>3.0474000000000001</v>
      </c>
      <c r="G40" s="74"/>
      <c r="H40" s="75">
        <f>MIN(H8:H37)</f>
        <v>3.0325000000000002</v>
      </c>
      <c r="I40" s="74"/>
      <c r="J40" s="75">
        <f>MIN(J8:J37)</f>
        <v>3.0560999999999998</v>
      </c>
      <c r="K40" s="74"/>
      <c r="L40" s="75">
        <f>MIN(L8:L37)</f>
        <v>3.0556000000000001</v>
      </c>
      <c r="M40" s="74"/>
      <c r="N40" s="75">
        <f>MIN(N8:N37)</f>
        <v>3.0514000000000001</v>
      </c>
      <c r="O40" s="74"/>
      <c r="P40" s="75">
        <f>MIN(P8:P37)</f>
        <v>2.9763999999999999</v>
      </c>
      <c r="Q40" s="74"/>
      <c r="R40" s="75">
        <f>MIN(R8:R37)</f>
        <v>2.9584000000000001</v>
      </c>
      <c r="S40" s="74"/>
      <c r="T40" s="75">
        <f>MIN(T8:T37)</f>
        <v>2.9472</v>
      </c>
      <c r="U40" s="74"/>
      <c r="V40" s="75">
        <f>MIN(V8:V37)</f>
        <v>3.8755000000000002</v>
      </c>
      <c r="W40" s="74"/>
      <c r="X40" s="75">
        <f>MIN(X8:X37)</f>
        <v>4.6718000000000002</v>
      </c>
      <c r="Y40" s="74"/>
      <c r="Z40" s="75">
        <f>MIN(Z8:Z37)</f>
        <v>3.2717000000000001</v>
      </c>
      <c r="AA40" s="76"/>
    </row>
    <row r="41" spans="1:27" ht="15" thickBot="1" x14ac:dyDescent="0.35">
      <c r="A41" s="77" t="s">
        <v>29</v>
      </c>
      <c r="B41" s="78"/>
      <c r="C41" s="78"/>
      <c r="D41" s="79">
        <f>MAX(D8:D37)</f>
        <v>3.3330000000000002</v>
      </c>
      <c r="E41" s="78"/>
      <c r="F41" s="79">
        <f>MAX(F8:F37)</f>
        <v>3.3060999999999998</v>
      </c>
      <c r="G41" s="78"/>
      <c r="H41" s="79">
        <f>MAX(H8:H37)</f>
        <v>3.3064</v>
      </c>
      <c r="I41" s="78"/>
      <c r="J41" s="79">
        <f>MAX(J8:J37)</f>
        <v>3.3532000000000002</v>
      </c>
      <c r="K41" s="78"/>
      <c r="L41" s="79">
        <f>MAX(L8:L37)</f>
        <v>3.2726999999999999</v>
      </c>
      <c r="M41" s="78"/>
      <c r="N41" s="79">
        <f>MAX(N8:N37)</f>
        <v>3.2282000000000002</v>
      </c>
      <c r="O41" s="78"/>
      <c r="P41" s="79">
        <f>MAX(P8:P37)</f>
        <v>3.1576</v>
      </c>
      <c r="Q41" s="78"/>
      <c r="R41" s="79">
        <f>MAX(R8:R37)</f>
        <v>3.1635</v>
      </c>
      <c r="S41" s="78"/>
      <c r="T41" s="79">
        <f>MAX(T8:T37)</f>
        <v>3.1564000000000001</v>
      </c>
      <c r="U41" s="78"/>
      <c r="V41" s="79">
        <f>MAX(V8:V37)</f>
        <v>3.9304999999999999</v>
      </c>
      <c r="W41" s="78"/>
      <c r="X41" s="79">
        <f>MAX(X8:X37)</f>
        <v>4.7335000000000003</v>
      </c>
      <c r="Y41" s="78"/>
      <c r="Z41" s="79">
        <f>MAX(Z8:Z37)</f>
        <v>6.6759000000000004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44341</v>
      </c>
      <c r="C8" s="65">
        <f>VLOOKUP($A8,'Return Data'!$B$7:$R$2843,4,0)</f>
        <v>1114.7612999999999</v>
      </c>
      <c r="D8" s="65">
        <f>VLOOKUP($A8,'Return Data'!$B$7:$R$2843,5,0)</f>
        <v>3.1501000000000001</v>
      </c>
      <c r="E8" s="66">
        <f t="shared" ref="E8:E37" si="0">RANK(D8,D$8:D$37,0)</f>
        <v>13</v>
      </c>
      <c r="F8" s="65">
        <f>VLOOKUP($A8,'Return Data'!$B$7:$R$2843,6,0)</f>
        <v>3.1385999999999998</v>
      </c>
      <c r="G8" s="66">
        <f t="shared" ref="G8:G37" si="1">RANK(F8,F$8:F$37,0)</f>
        <v>15</v>
      </c>
      <c r="H8" s="65">
        <f>VLOOKUP($A8,'Return Data'!$B$7:$R$2843,7,0)</f>
        <v>3.1358000000000001</v>
      </c>
      <c r="I8" s="66">
        <f t="shared" ref="I8:I37" si="2">RANK(H8,H$8:H$37,0)</f>
        <v>15</v>
      </c>
      <c r="J8" s="65">
        <f>VLOOKUP($A8,'Return Data'!$B$7:$R$2843,8,0)</f>
        <v>3.1427999999999998</v>
      </c>
      <c r="K8" s="66">
        <f t="shared" ref="K8:K37" si="3">RANK(J8,J$8:J$37,0)</f>
        <v>13</v>
      </c>
      <c r="L8" s="65">
        <f>VLOOKUP($A8,'Return Data'!$B$7:$R$2843,9,0)</f>
        <v>3.1113</v>
      </c>
      <c r="M8" s="66">
        <f t="shared" ref="M8:M37" si="4">RANK(L8,L$8:L$37,0)</f>
        <v>14</v>
      </c>
      <c r="N8" s="65">
        <f>VLOOKUP($A8,'Return Data'!$B$7:$R$2843,10,0)</f>
        <v>3.0983000000000001</v>
      </c>
      <c r="O8" s="66">
        <f t="shared" ref="O8:O37" si="5">RANK(N8,N$8:N$37,0)</f>
        <v>10</v>
      </c>
      <c r="P8" s="65">
        <f>VLOOKUP($A8,'Return Data'!$B$7:$R$2843,11,0)</f>
        <v>3.0078</v>
      </c>
      <c r="Q8" s="66">
        <f>RANK(P8,P$8:P$37,0)</f>
        <v>12</v>
      </c>
      <c r="R8" s="65">
        <f>VLOOKUP($A8,'Return Data'!$B$7:$R$2843,12,0)</f>
        <v>2.9685999999999999</v>
      </c>
      <c r="S8" s="66">
        <f>RANK(R8,R$8:R$37,0)</f>
        <v>19</v>
      </c>
      <c r="T8" s="65">
        <f>VLOOKUP($A8,'Return Data'!$B$7:$R$2843,13,0)</f>
        <v>2.9651000000000001</v>
      </c>
      <c r="U8" s="66">
        <f>RANK(T8,T$8:T$37,0)</f>
        <v>16</v>
      </c>
      <c r="V8" s="65">
        <f>VLOOKUP($A8,'Return Data'!$B$7:$R$2843,17,0)</f>
        <v>3.7938000000000001</v>
      </c>
      <c r="W8" s="66">
        <f t="shared" ref="W8" si="6">RANK(V8,V$8:V$37,0)</f>
        <v>3</v>
      </c>
      <c r="X8" s="65"/>
      <c r="Y8" s="66"/>
      <c r="Z8" s="65">
        <f>VLOOKUP($A8,'Return Data'!$B$7:$R$2843,16,0)</f>
        <v>4.3274999999999997</v>
      </c>
      <c r="AA8" s="67">
        <f t="shared" ref="AA8:AA37" si="7">RANK(Z8,Z$8:Z$37,0)</f>
        <v>6</v>
      </c>
    </row>
    <row r="9" spans="1:27" x14ac:dyDescent="0.3">
      <c r="A9" s="63" t="s">
        <v>1286</v>
      </c>
      <c r="B9" s="64">
        <f>VLOOKUP($A9,'Return Data'!$B$7:$R$2843,3,0)</f>
        <v>44341</v>
      </c>
      <c r="C9" s="65">
        <f>VLOOKUP($A9,'Return Data'!$B$7:$R$2843,4,0)</f>
        <v>1091.7203</v>
      </c>
      <c r="D9" s="65">
        <f>VLOOKUP($A9,'Return Data'!$B$7:$R$2843,5,0)</f>
        <v>3.153</v>
      </c>
      <c r="E9" s="66">
        <f t="shared" si="0"/>
        <v>11</v>
      </c>
      <c r="F9" s="65">
        <f>VLOOKUP($A9,'Return Data'!$B$7:$R$2843,6,0)</f>
        <v>3.2149000000000001</v>
      </c>
      <c r="G9" s="66">
        <f t="shared" si="1"/>
        <v>2</v>
      </c>
      <c r="H9" s="65">
        <f>VLOOKUP($A9,'Return Data'!$B$7:$R$2843,7,0)</f>
        <v>3.2153999999999998</v>
      </c>
      <c r="I9" s="66">
        <f t="shared" si="2"/>
        <v>3</v>
      </c>
      <c r="J9" s="65">
        <f>VLOOKUP($A9,'Return Data'!$B$7:$R$2843,8,0)</f>
        <v>3.2010999999999998</v>
      </c>
      <c r="K9" s="66">
        <f t="shared" si="3"/>
        <v>3</v>
      </c>
      <c r="L9" s="65">
        <f>VLOOKUP($A9,'Return Data'!$B$7:$R$2843,9,0)</f>
        <v>3.1741999999999999</v>
      </c>
      <c r="M9" s="66">
        <f t="shared" si="4"/>
        <v>3</v>
      </c>
      <c r="N9" s="65">
        <f>VLOOKUP($A9,'Return Data'!$B$7:$R$2843,10,0)</f>
        <v>3.1373000000000002</v>
      </c>
      <c r="O9" s="66">
        <f t="shared" si="5"/>
        <v>3</v>
      </c>
      <c r="P9" s="65">
        <f>VLOOKUP($A9,'Return Data'!$B$7:$R$2843,11,0)</f>
        <v>3.0583</v>
      </c>
      <c r="Q9" s="66">
        <f>RANK(P9,P$8:P$37,0)</f>
        <v>4</v>
      </c>
      <c r="R9" s="65">
        <f>VLOOKUP($A9,'Return Data'!$B$7:$R$2843,12,0)</f>
        <v>3.0362</v>
      </c>
      <c r="S9" s="66">
        <f>RANK(R9,R$8:R$37,0)</f>
        <v>7</v>
      </c>
      <c r="T9" s="65">
        <f>VLOOKUP($A9,'Return Data'!$B$7:$R$2843,13,0)</f>
        <v>3.0465</v>
      </c>
      <c r="U9" s="66">
        <f>RANK(T9,T$8:T$37,0)</f>
        <v>4</v>
      </c>
      <c r="V9" s="65"/>
      <c r="W9" s="66"/>
      <c r="X9" s="65"/>
      <c r="Y9" s="66"/>
      <c r="Z9" s="65">
        <f>VLOOKUP($A9,'Return Data'!$B$7:$R$2843,16,0)</f>
        <v>4.0746000000000002</v>
      </c>
      <c r="AA9" s="67">
        <f t="shared" si="7"/>
        <v>12</v>
      </c>
    </row>
    <row r="10" spans="1:27" x14ac:dyDescent="0.3">
      <c r="A10" s="63" t="s">
        <v>1288</v>
      </c>
      <c r="B10" s="64">
        <f>VLOOKUP($A10,'Return Data'!$B$7:$R$2843,3,0)</f>
        <v>44341</v>
      </c>
      <c r="C10" s="65">
        <f>VLOOKUP($A10,'Return Data'!$B$7:$R$2843,4,0)</f>
        <v>1084.8647000000001</v>
      </c>
      <c r="D10" s="65">
        <f>VLOOKUP($A10,'Return Data'!$B$7:$R$2843,5,0)</f>
        <v>3.2134</v>
      </c>
      <c r="E10" s="66">
        <f t="shared" si="0"/>
        <v>2</v>
      </c>
      <c r="F10" s="65">
        <f>VLOOKUP($A10,'Return Data'!$B$7:$R$2843,6,0)</f>
        <v>3.2048999999999999</v>
      </c>
      <c r="G10" s="66">
        <f t="shared" si="1"/>
        <v>4</v>
      </c>
      <c r="H10" s="65">
        <f>VLOOKUP($A10,'Return Data'!$B$7:$R$2843,7,0)</f>
        <v>3.2069000000000001</v>
      </c>
      <c r="I10" s="66">
        <f t="shared" si="2"/>
        <v>4</v>
      </c>
      <c r="J10" s="65">
        <f>VLOOKUP($A10,'Return Data'!$B$7:$R$2843,8,0)</f>
        <v>3.1903000000000001</v>
      </c>
      <c r="K10" s="66">
        <f t="shared" si="3"/>
        <v>4</v>
      </c>
      <c r="L10" s="65">
        <f>VLOOKUP($A10,'Return Data'!$B$7:$R$2843,9,0)</f>
        <v>3.1490999999999998</v>
      </c>
      <c r="M10" s="66">
        <f t="shared" si="4"/>
        <v>6</v>
      </c>
      <c r="N10" s="65">
        <f>VLOOKUP($A10,'Return Data'!$B$7:$R$2843,10,0)</f>
        <v>3.1164000000000001</v>
      </c>
      <c r="O10" s="66">
        <f t="shared" si="5"/>
        <v>7</v>
      </c>
      <c r="P10" s="65">
        <f>VLOOKUP($A10,'Return Data'!$B$7:$R$2843,11,0)</f>
        <v>3.0644999999999998</v>
      </c>
      <c r="Q10" s="66">
        <f>RANK(P10,P$8:P$37,0)</f>
        <v>2</v>
      </c>
      <c r="R10" s="65">
        <f>VLOOKUP($A10,'Return Data'!$B$7:$R$2843,12,0)</f>
        <v>3.0430999999999999</v>
      </c>
      <c r="S10" s="66">
        <f>RANK(R10,R$8:R$37,0)</f>
        <v>4</v>
      </c>
      <c r="T10" s="65">
        <f>VLOOKUP($A10,'Return Data'!$B$7:$R$2843,13,0)</f>
        <v>3.0421999999999998</v>
      </c>
      <c r="U10" s="66">
        <f>RANK(T10,T$8:T$37,0)</f>
        <v>5</v>
      </c>
      <c r="V10" s="65"/>
      <c r="W10" s="66"/>
      <c r="X10" s="65"/>
      <c r="Y10" s="66"/>
      <c r="Z10" s="65">
        <f>VLOOKUP($A10,'Return Data'!$B$7:$R$2843,16,0)</f>
        <v>3.9756999999999998</v>
      </c>
      <c r="AA10" s="67">
        <f t="shared" si="7"/>
        <v>14</v>
      </c>
    </row>
    <row r="11" spans="1:27" x14ac:dyDescent="0.3">
      <c r="A11" s="63" t="s">
        <v>1290</v>
      </c>
      <c r="B11" s="64">
        <f>VLOOKUP($A11,'Return Data'!$B$7:$R$2843,3,0)</f>
        <v>44341</v>
      </c>
      <c r="C11" s="65">
        <f>VLOOKUP($A11,'Return Data'!$B$7:$R$2843,4,0)</f>
        <v>1085.8831</v>
      </c>
      <c r="D11" s="65">
        <f>VLOOKUP($A11,'Return Data'!$B$7:$R$2843,5,0)</f>
        <v>3.0388999999999999</v>
      </c>
      <c r="E11" s="66">
        <f t="shared" si="0"/>
        <v>28</v>
      </c>
      <c r="F11" s="65">
        <f>VLOOKUP($A11,'Return Data'!$B$7:$R$2843,6,0)</f>
        <v>3.1120000000000001</v>
      </c>
      <c r="G11" s="66">
        <f t="shared" si="1"/>
        <v>25</v>
      </c>
      <c r="H11" s="65">
        <f>VLOOKUP($A11,'Return Data'!$B$7:$R$2843,7,0)</f>
        <v>3.1057999999999999</v>
      </c>
      <c r="I11" s="66">
        <f t="shared" si="2"/>
        <v>24</v>
      </c>
      <c r="J11" s="65">
        <f>VLOOKUP($A11,'Return Data'!$B$7:$R$2843,8,0)</f>
        <v>3.0939000000000001</v>
      </c>
      <c r="K11" s="66">
        <f t="shared" si="3"/>
        <v>24</v>
      </c>
      <c r="L11" s="65">
        <f>VLOOKUP($A11,'Return Data'!$B$7:$R$2843,9,0)</f>
        <v>3.0733000000000001</v>
      </c>
      <c r="M11" s="66">
        <f t="shared" si="4"/>
        <v>23</v>
      </c>
      <c r="N11" s="65">
        <f>VLOOKUP($A11,'Return Data'!$B$7:$R$2843,10,0)</f>
        <v>3.0411000000000001</v>
      </c>
      <c r="O11" s="66">
        <f t="shared" si="5"/>
        <v>26</v>
      </c>
      <c r="P11" s="65">
        <f>VLOOKUP($A11,'Return Data'!$B$7:$R$2843,11,0)</f>
        <v>3.0026000000000002</v>
      </c>
      <c r="Q11" s="66">
        <f>RANK(P11,P$8:P$37,0)</f>
        <v>14</v>
      </c>
      <c r="R11" s="65">
        <f>VLOOKUP($A11,'Return Data'!$B$7:$R$2843,12,0)</f>
        <v>2.9857</v>
      </c>
      <c r="S11" s="66">
        <f>RANK(R11,R$8:R$37,0)</f>
        <v>13</v>
      </c>
      <c r="T11" s="65">
        <f>VLOOKUP($A11,'Return Data'!$B$7:$R$2843,13,0)</f>
        <v>2.9862000000000002</v>
      </c>
      <c r="U11" s="66">
        <f>RANK(T11,T$8:T$37,0)</f>
        <v>11</v>
      </c>
      <c r="V11" s="65"/>
      <c r="W11" s="66"/>
      <c r="X11" s="65"/>
      <c r="Y11" s="66"/>
      <c r="Z11" s="65">
        <f>VLOOKUP($A11,'Return Data'!$B$7:$R$2843,16,0)</f>
        <v>3.9514</v>
      </c>
      <c r="AA11" s="67">
        <f t="shared" si="7"/>
        <v>15</v>
      </c>
    </row>
    <row r="12" spans="1:27" x14ac:dyDescent="0.3">
      <c r="A12" s="63" t="s">
        <v>1292</v>
      </c>
      <c r="B12" s="64">
        <f>VLOOKUP($A12,'Return Data'!$B$7:$R$2843,3,0)</f>
        <v>44341</v>
      </c>
      <c r="C12" s="65">
        <f>VLOOKUP($A12,'Return Data'!$B$7:$R$2843,4,0)</f>
        <v>1044.6174000000001</v>
      </c>
      <c r="D12" s="65">
        <f>VLOOKUP($A12,'Return Data'!$B$7:$R$2843,5,0)</f>
        <v>3.2532999999999999</v>
      </c>
      <c r="E12" s="66">
        <f t="shared" si="0"/>
        <v>1</v>
      </c>
      <c r="F12" s="65">
        <f>VLOOKUP($A12,'Return Data'!$B$7:$R$2843,6,0)</f>
        <v>3.2143000000000002</v>
      </c>
      <c r="G12" s="66">
        <f t="shared" si="1"/>
        <v>3</v>
      </c>
      <c r="H12" s="65">
        <f>VLOOKUP($A12,'Return Data'!$B$7:$R$2843,7,0)</f>
        <v>3.2265999999999999</v>
      </c>
      <c r="I12" s="66">
        <f t="shared" si="2"/>
        <v>2</v>
      </c>
      <c r="J12" s="65">
        <f>VLOOKUP($A12,'Return Data'!$B$7:$R$2843,8,0)</f>
        <v>3.2240000000000002</v>
      </c>
      <c r="K12" s="66">
        <f t="shared" si="3"/>
        <v>2</v>
      </c>
      <c r="L12" s="65">
        <f>VLOOKUP($A12,'Return Data'!$B$7:$R$2843,9,0)</f>
        <v>3.1894</v>
      </c>
      <c r="M12" s="66">
        <f t="shared" si="4"/>
        <v>2</v>
      </c>
      <c r="N12" s="65">
        <f>VLOOKUP($A12,'Return Data'!$B$7:$R$2843,10,0)</f>
        <v>3.1185</v>
      </c>
      <c r="O12" s="66">
        <f t="shared" si="5"/>
        <v>6</v>
      </c>
      <c r="P12" s="65">
        <f>VLOOKUP($A12,'Return Data'!$B$7:$R$2843,11,0)</f>
        <v>3.056</v>
      </c>
      <c r="Q12" s="66">
        <f t="shared" ref="Q12:Q37" si="8">RANK(P12,P$8:P$37,0)</f>
        <v>5</v>
      </c>
      <c r="R12" s="65">
        <f>VLOOKUP($A12,'Return Data'!$B$7:$R$2843,12,0)</f>
        <v>3.0697999999999999</v>
      </c>
      <c r="S12" s="66">
        <f>RANK(R12,R$8:R$37,0)</f>
        <v>1</v>
      </c>
      <c r="T12" s="65"/>
      <c r="U12" s="66"/>
      <c r="V12" s="65"/>
      <c r="W12" s="66"/>
      <c r="X12" s="65"/>
      <c r="Y12" s="66"/>
      <c r="Z12" s="65">
        <f>VLOOKUP($A12,'Return Data'!$B$7:$R$2843,16,0)</f>
        <v>3.3439000000000001</v>
      </c>
      <c r="AA12" s="67">
        <f t="shared" si="7"/>
        <v>29</v>
      </c>
    </row>
    <row r="13" spans="1:27" x14ac:dyDescent="0.3">
      <c r="A13" s="63" t="s">
        <v>1294</v>
      </c>
      <c r="B13" s="64">
        <f>VLOOKUP($A13,'Return Data'!$B$7:$R$2843,3,0)</f>
        <v>44341</v>
      </c>
      <c r="C13" s="65">
        <f>VLOOKUP($A13,'Return Data'!$B$7:$R$2843,4,0)</f>
        <v>1070.2329999999999</v>
      </c>
      <c r="D13" s="65">
        <f>VLOOKUP($A13,'Return Data'!$B$7:$R$2843,5,0)</f>
        <v>3.1753999999999998</v>
      </c>
      <c r="E13" s="66">
        <f t="shared" si="0"/>
        <v>8</v>
      </c>
      <c r="F13" s="65">
        <f>VLOOKUP($A13,'Return Data'!$B$7:$R$2843,6,0)</f>
        <v>3.1804999999999999</v>
      </c>
      <c r="G13" s="66">
        <f t="shared" si="1"/>
        <v>9</v>
      </c>
      <c r="H13" s="65">
        <f>VLOOKUP($A13,'Return Data'!$B$7:$R$2843,7,0)</f>
        <v>3.1707000000000001</v>
      </c>
      <c r="I13" s="66">
        <f t="shared" si="2"/>
        <v>7</v>
      </c>
      <c r="J13" s="65">
        <f>VLOOKUP($A13,'Return Data'!$B$7:$R$2843,8,0)</f>
        <v>3.1541000000000001</v>
      </c>
      <c r="K13" s="66">
        <f t="shared" si="3"/>
        <v>10</v>
      </c>
      <c r="L13" s="65">
        <f>VLOOKUP($A13,'Return Data'!$B$7:$R$2843,9,0)</f>
        <v>3.1312000000000002</v>
      </c>
      <c r="M13" s="66">
        <f t="shared" si="4"/>
        <v>10</v>
      </c>
      <c r="N13" s="65">
        <f>VLOOKUP($A13,'Return Data'!$B$7:$R$2843,10,0)</f>
        <v>3.1305999999999998</v>
      </c>
      <c r="O13" s="66">
        <f t="shared" si="5"/>
        <v>4</v>
      </c>
      <c r="P13" s="65">
        <f>VLOOKUP($A13,'Return Data'!$B$7:$R$2843,11,0)</f>
        <v>3.0449999999999999</v>
      </c>
      <c r="Q13" s="66">
        <f t="shared" si="8"/>
        <v>7</v>
      </c>
      <c r="R13" s="65">
        <f>VLOOKUP($A13,'Return Data'!$B$7:$R$2843,12,0)</f>
        <v>3.0392000000000001</v>
      </c>
      <c r="S13" s="66">
        <f t="shared" ref="S13:S37" si="9">RANK(R13,R$8:R$37,0)</f>
        <v>5</v>
      </c>
      <c r="T13" s="65">
        <f>VLOOKUP($A13,'Return Data'!$B$7:$R$2843,13,0)</f>
        <v>3.0533999999999999</v>
      </c>
      <c r="U13" s="66">
        <f t="shared" ref="U13:U37" si="10">RANK(T13,T$8:T$37,0)</f>
        <v>3</v>
      </c>
      <c r="V13" s="65"/>
      <c r="W13" s="66"/>
      <c r="X13" s="65"/>
      <c r="Y13" s="66"/>
      <c r="Z13" s="65">
        <f>VLOOKUP($A13,'Return Data'!$B$7:$R$2843,16,0)</f>
        <v>3.7502</v>
      </c>
      <c r="AA13" s="67">
        <f t="shared" si="7"/>
        <v>20</v>
      </c>
    </row>
    <row r="14" spans="1:27" x14ac:dyDescent="0.3">
      <c r="A14" s="63" t="s">
        <v>1296</v>
      </c>
      <c r="B14" s="64">
        <f>VLOOKUP($A14,'Return Data'!$B$7:$R$2843,3,0)</f>
        <v>44341</v>
      </c>
      <c r="C14" s="65">
        <f>VLOOKUP($A14,'Return Data'!$B$7:$R$2843,4,0)</f>
        <v>1105.1107999999999</v>
      </c>
      <c r="D14" s="65">
        <f>VLOOKUP($A14,'Return Data'!$B$7:$R$2843,5,0)</f>
        <v>3.0851000000000002</v>
      </c>
      <c r="E14" s="66">
        <f t="shared" si="0"/>
        <v>22</v>
      </c>
      <c r="F14" s="65">
        <f>VLOOKUP($A14,'Return Data'!$B$7:$R$2843,6,0)</f>
        <v>3.1305000000000001</v>
      </c>
      <c r="G14" s="66">
        <f t="shared" si="1"/>
        <v>21</v>
      </c>
      <c r="H14" s="65">
        <f>VLOOKUP($A14,'Return Data'!$B$7:$R$2843,7,0)</f>
        <v>3.1212</v>
      </c>
      <c r="I14" s="66">
        <f t="shared" si="2"/>
        <v>22</v>
      </c>
      <c r="J14" s="65">
        <f>VLOOKUP($A14,'Return Data'!$B$7:$R$2843,8,0)</f>
        <v>3.0928</v>
      </c>
      <c r="K14" s="66">
        <f t="shared" si="3"/>
        <v>25</v>
      </c>
      <c r="L14" s="65">
        <f>VLOOKUP($A14,'Return Data'!$B$7:$R$2843,9,0)</f>
        <v>3.0651000000000002</v>
      </c>
      <c r="M14" s="66">
        <f t="shared" si="4"/>
        <v>25</v>
      </c>
      <c r="N14" s="65">
        <f>VLOOKUP($A14,'Return Data'!$B$7:$R$2843,10,0)</f>
        <v>3.0491999999999999</v>
      </c>
      <c r="O14" s="66">
        <f t="shared" si="5"/>
        <v>21</v>
      </c>
      <c r="P14" s="65">
        <f>VLOOKUP($A14,'Return Data'!$B$7:$R$2843,11,0)</f>
        <v>2.99</v>
      </c>
      <c r="Q14" s="66">
        <f t="shared" si="8"/>
        <v>17</v>
      </c>
      <c r="R14" s="65">
        <f>VLOOKUP($A14,'Return Data'!$B$7:$R$2843,12,0)</f>
        <v>2.9979</v>
      </c>
      <c r="S14" s="66">
        <f t="shared" si="9"/>
        <v>11</v>
      </c>
      <c r="T14" s="65">
        <f>VLOOKUP($A14,'Return Data'!$B$7:$R$2843,13,0)</f>
        <v>3.0188999999999999</v>
      </c>
      <c r="U14" s="66">
        <f t="shared" si="10"/>
        <v>8</v>
      </c>
      <c r="V14" s="65"/>
      <c r="W14" s="66"/>
      <c r="X14" s="65"/>
      <c r="Y14" s="66"/>
      <c r="Z14" s="65">
        <f>VLOOKUP($A14,'Return Data'!$B$7:$R$2843,16,0)</f>
        <v>4.2896999999999998</v>
      </c>
      <c r="AA14" s="67">
        <f t="shared" si="7"/>
        <v>8</v>
      </c>
    </row>
    <row r="15" spans="1:27" x14ac:dyDescent="0.3">
      <c r="A15" s="63" t="s">
        <v>1298</v>
      </c>
      <c r="B15" s="64">
        <f>VLOOKUP($A15,'Return Data'!$B$7:$R$2843,3,0)</f>
        <v>44341</v>
      </c>
      <c r="C15" s="65">
        <f>VLOOKUP($A15,'Return Data'!$B$7:$R$2843,4,0)</f>
        <v>1071.3783000000001</v>
      </c>
      <c r="D15" s="65">
        <f>VLOOKUP($A15,'Return Data'!$B$7:$R$2843,5,0)</f>
        <v>3.0630000000000002</v>
      </c>
      <c r="E15" s="66">
        <f t="shared" si="0"/>
        <v>26</v>
      </c>
      <c r="F15" s="65">
        <f>VLOOKUP($A15,'Return Data'!$B$7:$R$2843,6,0)</f>
        <v>3.1225999999999998</v>
      </c>
      <c r="G15" s="66">
        <f t="shared" si="1"/>
        <v>23</v>
      </c>
      <c r="H15" s="65">
        <f>VLOOKUP($A15,'Return Data'!$B$7:$R$2843,7,0)</f>
        <v>3.1303000000000001</v>
      </c>
      <c r="I15" s="66">
        <f t="shared" si="2"/>
        <v>18</v>
      </c>
      <c r="J15" s="65">
        <f>VLOOKUP($A15,'Return Data'!$B$7:$R$2843,8,0)</f>
        <v>3.1139000000000001</v>
      </c>
      <c r="K15" s="66">
        <f t="shared" si="3"/>
        <v>19</v>
      </c>
      <c r="L15" s="65">
        <f>VLOOKUP($A15,'Return Data'!$B$7:$R$2843,9,0)</f>
        <v>3.089</v>
      </c>
      <c r="M15" s="66">
        <f t="shared" si="4"/>
        <v>18</v>
      </c>
      <c r="N15" s="65">
        <f>VLOOKUP($A15,'Return Data'!$B$7:$R$2843,10,0)</f>
        <v>3.0678000000000001</v>
      </c>
      <c r="O15" s="66">
        <f t="shared" si="5"/>
        <v>16</v>
      </c>
      <c r="P15" s="65">
        <f>VLOOKUP($A15,'Return Data'!$B$7:$R$2843,11,0)</f>
        <v>3.0425</v>
      </c>
      <c r="Q15" s="66">
        <f t="shared" si="8"/>
        <v>8</v>
      </c>
      <c r="R15" s="65">
        <f>VLOOKUP($A15,'Return Data'!$B$7:$R$2843,12,0)</f>
        <v>3.0674000000000001</v>
      </c>
      <c r="S15" s="66">
        <f t="shared" si="9"/>
        <v>2</v>
      </c>
      <c r="T15" s="65">
        <f>VLOOKUP($A15,'Return Data'!$B$7:$R$2843,13,0)</f>
        <v>3.0834999999999999</v>
      </c>
      <c r="U15" s="66">
        <f t="shared" si="10"/>
        <v>1</v>
      </c>
      <c r="V15" s="65"/>
      <c r="W15" s="66"/>
      <c r="X15" s="65"/>
      <c r="Y15" s="66"/>
      <c r="Z15" s="65">
        <f>VLOOKUP($A15,'Return Data'!$B$7:$R$2843,16,0)</f>
        <v>3.8130999999999999</v>
      </c>
      <c r="AA15" s="67">
        <f t="shared" si="7"/>
        <v>17</v>
      </c>
    </row>
    <row r="16" spans="1:27" x14ac:dyDescent="0.3">
      <c r="A16" s="63" t="s">
        <v>1299</v>
      </c>
      <c r="B16" s="64">
        <f>VLOOKUP($A16,'Return Data'!$B$7:$R$2843,3,0)</f>
        <v>44341</v>
      </c>
      <c r="C16" s="65">
        <f>VLOOKUP($A16,'Return Data'!$B$7:$R$2843,4,0)</f>
        <v>1079.2820999999999</v>
      </c>
      <c r="D16" s="65">
        <f>VLOOKUP($A16,'Return Data'!$B$7:$R$2843,5,0)</f>
        <v>3.0676000000000001</v>
      </c>
      <c r="E16" s="66">
        <f t="shared" si="0"/>
        <v>25</v>
      </c>
      <c r="F16" s="65">
        <f>VLOOKUP($A16,'Return Data'!$B$7:$R$2843,6,0)</f>
        <v>3.1234000000000002</v>
      </c>
      <c r="G16" s="66">
        <f t="shared" si="1"/>
        <v>22</v>
      </c>
      <c r="H16" s="65">
        <f>VLOOKUP($A16,'Return Data'!$B$7:$R$2843,7,0)</f>
        <v>3.1116999999999999</v>
      </c>
      <c r="I16" s="66">
        <f t="shared" si="2"/>
        <v>23</v>
      </c>
      <c r="J16" s="65">
        <f>VLOOKUP($A16,'Return Data'!$B$7:$R$2843,8,0)</f>
        <v>3.0994999999999999</v>
      </c>
      <c r="K16" s="66">
        <f t="shared" si="3"/>
        <v>22</v>
      </c>
      <c r="L16" s="65">
        <f>VLOOKUP($A16,'Return Data'!$B$7:$R$2843,9,0)</f>
        <v>3.0714000000000001</v>
      </c>
      <c r="M16" s="66">
        <f t="shared" si="4"/>
        <v>24</v>
      </c>
      <c r="N16" s="65">
        <f>VLOOKUP($A16,'Return Data'!$B$7:$R$2843,10,0)</f>
        <v>3.0568</v>
      </c>
      <c r="O16" s="66">
        <f t="shared" si="5"/>
        <v>19</v>
      </c>
      <c r="P16" s="65">
        <f>VLOOKUP($A16,'Return Data'!$B$7:$R$2843,11,0)</f>
        <v>2.9763000000000002</v>
      </c>
      <c r="Q16" s="66">
        <f t="shared" si="8"/>
        <v>21</v>
      </c>
      <c r="R16" s="65">
        <f>VLOOKUP($A16,'Return Data'!$B$7:$R$2843,12,0)</f>
        <v>2.9624999999999999</v>
      </c>
      <c r="S16" s="66">
        <f t="shared" si="9"/>
        <v>20</v>
      </c>
      <c r="T16" s="65">
        <f>VLOOKUP($A16,'Return Data'!$B$7:$R$2843,13,0)</f>
        <v>2.9594</v>
      </c>
      <c r="U16" s="66">
        <f t="shared" si="10"/>
        <v>17</v>
      </c>
      <c r="V16" s="65"/>
      <c r="W16" s="66"/>
      <c r="X16" s="65"/>
      <c r="Y16" s="66"/>
      <c r="Z16" s="65">
        <f>VLOOKUP($A16,'Return Data'!$B$7:$R$2843,16,0)</f>
        <v>3.7932000000000001</v>
      </c>
      <c r="AA16" s="67">
        <f t="shared" si="7"/>
        <v>19</v>
      </c>
    </row>
    <row r="17" spans="1:27" x14ac:dyDescent="0.3">
      <c r="A17" s="63" t="s">
        <v>1301</v>
      </c>
      <c r="B17" s="64">
        <f>VLOOKUP($A17,'Return Data'!$B$7:$R$2843,3,0)</f>
        <v>44341</v>
      </c>
      <c r="C17" s="65">
        <f>VLOOKUP($A17,'Return Data'!$B$7:$R$2843,4,0)</f>
        <v>3054.2215999999999</v>
      </c>
      <c r="D17" s="65">
        <f>VLOOKUP($A17,'Return Data'!$B$7:$R$2843,5,0)</f>
        <v>3.1217999999999999</v>
      </c>
      <c r="E17" s="66">
        <f t="shared" si="0"/>
        <v>17</v>
      </c>
      <c r="F17" s="65">
        <f>VLOOKUP($A17,'Return Data'!$B$7:$R$2843,6,0)</f>
        <v>3.1219999999999999</v>
      </c>
      <c r="G17" s="66">
        <f t="shared" si="1"/>
        <v>24</v>
      </c>
      <c r="H17" s="65">
        <f>VLOOKUP($A17,'Return Data'!$B$7:$R$2843,7,0)</f>
        <v>3.1019999999999999</v>
      </c>
      <c r="I17" s="66">
        <f t="shared" si="2"/>
        <v>25</v>
      </c>
      <c r="J17" s="65">
        <f>VLOOKUP($A17,'Return Data'!$B$7:$R$2843,8,0)</f>
        <v>3.0987</v>
      </c>
      <c r="K17" s="66">
        <f t="shared" si="3"/>
        <v>23</v>
      </c>
      <c r="L17" s="65">
        <f>VLOOKUP($A17,'Return Data'!$B$7:$R$2843,9,0)</f>
        <v>3.0752000000000002</v>
      </c>
      <c r="M17" s="66">
        <f t="shared" si="4"/>
        <v>22</v>
      </c>
      <c r="N17" s="65">
        <f>VLOOKUP($A17,'Return Data'!$B$7:$R$2843,10,0)</f>
        <v>3.0417999999999998</v>
      </c>
      <c r="O17" s="66">
        <f t="shared" si="5"/>
        <v>25</v>
      </c>
      <c r="P17" s="65">
        <f>VLOOKUP($A17,'Return Data'!$B$7:$R$2843,11,0)</f>
        <v>2.9670999999999998</v>
      </c>
      <c r="Q17" s="66">
        <f t="shared" si="8"/>
        <v>24</v>
      </c>
      <c r="R17" s="65">
        <f>VLOOKUP($A17,'Return Data'!$B$7:$R$2843,12,0)</f>
        <v>2.9411</v>
      </c>
      <c r="S17" s="66">
        <f t="shared" si="9"/>
        <v>24</v>
      </c>
      <c r="T17" s="65">
        <f>VLOOKUP($A17,'Return Data'!$B$7:$R$2843,13,0)</f>
        <v>2.9422000000000001</v>
      </c>
      <c r="U17" s="66">
        <f t="shared" si="10"/>
        <v>21</v>
      </c>
      <c r="V17" s="65">
        <f>VLOOKUP($A17,'Return Data'!$B$7:$R$2843,17,0)</f>
        <v>3.7711000000000001</v>
      </c>
      <c r="W17" s="66">
        <f>RANK(V17,V$8:V$37,0)</f>
        <v>4</v>
      </c>
      <c r="X17" s="65">
        <f>VLOOKUP($A17,'Return Data'!$B$7:$R$2843,14,0)</f>
        <v>4.5712000000000002</v>
      </c>
      <c r="Y17" s="66">
        <f>RANK(X17,X$8:X$37,0)</f>
        <v>3</v>
      </c>
      <c r="Z17" s="65">
        <f>VLOOKUP($A17,'Return Data'!$B$7:$R$2843,16,0)</f>
        <v>5.9527000000000001</v>
      </c>
      <c r="AA17" s="67">
        <f t="shared" si="7"/>
        <v>4</v>
      </c>
    </row>
    <row r="18" spans="1:27" x14ac:dyDescent="0.3">
      <c r="A18" s="63" t="s">
        <v>1304</v>
      </c>
      <c r="B18" s="64">
        <f>VLOOKUP($A18,'Return Data'!$B$7:$R$2843,3,0)</f>
        <v>44341</v>
      </c>
      <c r="C18" s="65">
        <f>VLOOKUP($A18,'Return Data'!$B$7:$R$2843,4,0)</f>
        <v>1078.0336</v>
      </c>
      <c r="D18" s="65">
        <f>VLOOKUP($A18,'Return Data'!$B$7:$R$2843,5,0)</f>
        <v>3.1355</v>
      </c>
      <c r="E18" s="66">
        <f t="shared" si="0"/>
        <v>15</v>
      </c>
      <c r="F18" s="65">
        <f>VLOOKUP($A18,'Return Data'!$B$7:$R$2843,6,0)</f>
        <v>3.1516000000000002</v>
      </c>
      <c r="G18" s="66">
        <f t="shared" si="1"/>
        <v>14</v>
      </c>
      <c r="H18" s="65">
        <f>VLOOKUP($A18,'Return Data'!$B$7:$R$2843,7,0)</f>
        <v>3.1341999999999999</v>
      </c>
      <c r="I18" s="66">
        <f t="shared" si="2"/>
        <v>16</v>
      </c>
      <c r="J18" s="65">
        <f>VLOOKUP($A18,'Return Data'!$B$7:$R$2843,8,0)</f>
        <v>3.1179000000000001</v>
      </c>
      <c r="K18" s="66">
        <f t="shared" si="3"/>
        <v>17</v>
      </c>
      <c r="L18" s="65">
        <f>VLOOKUP($A18,'Return Data'!$B$7:$R$2843,9,0)</f>
        <v>3.0849000000000002</v>
      </c>
      <c r="M18" s="66">
        <f t="shared" si="4"/>
        <v>20</v>
      </c>
      <c r="N18" s="65">
        <f>VLOOKUP($A18,'Return Data'!$B$7:$R$2843,10,0)</f>
        <v>3.0630000000000002</v>
      </c>
      <c r="O18" s="66">
        <f t="shared" si="5"/>
        <v>17</v>
      </c>
      <c r="P18" s="65">
        <f>VLOOKUP($A18,'Return Data'!$B$7:$R$2843,11,0)</f>
        <v>2.9889000000000001</v>
      </c>
      <c r="Q18" s="66">
        <f t="shared" si="8"/>
        <v>18</v>
      </c>
      <c r="R18" s="65">
        <f>VLOOKUP($A18,'Return Data'!$B$7:$R$2843,12,0)</f>
        <v>2.9729000000000001</v>
      </c>
      <c r="S18" s="66">
        <f t="shared" si="9"/>
        <v>17</v>
      </c>
      <c r="T18" s="65">
        <f>VLOOKUP($A18,'Return Data'!$B$7:$R$2843,13,0)</f>
        <v>2.9782000000000002</v>
      </c>
      <c r="U18" s="66">
        <f t="shared" si="10"/>
        <v>14</v>
      </c>
      <c r="V18" s="65"/>
      <c r="W18" s="66"/>
      <c r="X18" s="65"/>
      <c r="Y18" s="66"/>
      <c r="Z18" s="65">
        <f>VLOOKUP($A18,'Return Data'!$B$7:$R$2843,16,0)</f>
        <v>3.7991000000000001</v>
      </c>
      <c r="AA18" s="67">
        <f t="shared" si="7"/>
        <v>18</v>
      </c>
    </row>
    <row r="19" spans="1:27" x14ac:dyDescent="0.3">
      <c r="A19" s="63" t="s">
        <v>1305</v>
      </c>
      <c r="B19" s="64">
        <f>VLOOKUP($A19,'Return Data'!$B$7:$R$2843,3,0)</f>
        <v>44341</v>
      </c>
      <c r="C19" s="65">
        <f>VLOOKUP($A19,'Return Data'!$B$7:$R$2843,4,0)</f>
        <v>111.2296</v>
      </c>
      <c r="D19" s="65">
        <f>VLOOKUP($A19,'Return Data'!$B$7:$R$2843,5,0)</f>
        <v>3.1177000000000001</v>
      </c>
      <c r="E19" s="66">
        <f t="shared" si="0"/>
        <v>18</v>
      </c>
      <c r="F19" s="65">
        <f>VLOOKUP($A19,'Return Data'!$B$7:$R$2843,6,0)</f>
        <v>3.1349</v>
      </c>
      <c r="G19" s="66">
        <f t="shared" si="1"/>
        <v>19</v>
      </c>
      <c r="H19" s="65">
        <f>VLOOKUP($A19,'Return Data'!$B$7:$R$2843,7,0)</f>
        <v>3.1240000000000001</v>
      </c>
      <c r="I19" s="66">
        <f t="shared" si="2"/>
        <v>21</v>
      </c>
      <c r="J19" s="65">
        <f>VLOOKUP($A19,'Return Data'!$B$7:$R$2843,8,0)</f>
        <v>3.1821999999999999</v>
      </c>
      <c r="K19" s="66">
        <f t="shared" si="3"/>
        <v>5</v>
      </c>
      <c r="L19" s="65">
        <f>VLOOKUP($A19,'Return Data'!$B$7:$R$2843,9,0)</f>
        <v>3.1143999999999998</v>
      </c>
      <c r="M19" s="66">
        <f t="shared" si="4"/>
        <v>12</v>
      </c>
      <c r="N19" s="65">
        <f>VLOOKUP($A19,'Return Data'!$B$7:$R$2843,10,0)</f>
        <v>3.0728</v>
      </c>
      <c r="O19" s="66">
        <f t="shared" si="5"/>
        <v>14</v>
      </c>
      <c r="P19" s="65">
        <f>VLOOKUP($A19,'Return Data'!$B$7:$R$2843,11,0)</f>
        <v>2.9815999999999998</v>
      </c>
      <c r="Q19" s="66">
        <f t="shared" si="8"/>
        <v>20</v>
      </c>
      <c r="R19" s="65">
        <f>VLOOKUP($A19,'Return Data'!$B$7:$R$2843,12,0)</f>
        <v>2.9584999999999999</v>
      </c>
      <c r="S19" s="66">
        <f t="shared" si="9"/>
        <v>21</v>
      </c>
      <c r="T19" s="65">
        <f>VLOOKUP($A19,'Return Data'!$B$7:$R$2843,13,0)</f>
        <v>2.9575</v>
      </c>
      <c r="U19" s="66">
        <f t="shared" si="10"/>
        <v>18</v>
      </c>
      <c r="V19" s="65"/>
      <c r="W19" s="66"/>
      <c r="X19" s="65"/>
      <c r="Y19" s="66"/>
      <c r="Z19" s="65">
        <f>VLOOKUP($A19,'Return Data'!$B$7:$R$2843,16,0)</f>
        <v>4.2968000000000002</v>
      </c>
      <c r="AA19" s="67">
        <f t="shared" si="7"/>
        <v>7</v>
      </c>
    </row>
    <row r="20" spans="1:27" x14ac:dyDescent="0.3">
      <c r="A20" s="63" t="s">
        <v>1308</v>
      </c>
      <c r="B20" s="64">
        <f>VLOOKUP($A20,'Return Data'!$B$7:$R$2843,3,0)</f>
        <v>44341</v>
      </c>
      <c r="C20" s="65">
        <f>VLOOKUP($A20,'Return Data'!$B$7:$R$2843,4,0)</f>
        <v>1099.914</v>
      </c>
      <c r="D20" s="65">
        <f>VLOOKUP($A20,'Return Data'!$B$7:$R$2843,5,0)</f>
        <v>3.0798000000000001</v>
      </c>
      <c r="E20" s="66">
        <f t="shared" si="0"/>
        <v>23</v>
      </c>
      <c r="F20" s="65">
        <f>VLOOKUP($A20,'Return Data'!$B$7:$R$2843,6,0)</f>
        <v>3.0924999999999998</v>
      </c>
      <c r="G20" s="66">
        <f t="shared" si="1"/>
        <v>26</v>
      </c>
      <c r="H20" s="65">
        <f>VLOOKUP($A20,'Return Data'!$B$7:$R$2843,7,0)</f>
        <v>3.0908000000000002</v>
      </c>
      <c r="I20" s="66">
        <f t="shared" si="2"/>
        <v>26</v>
      </c>
      <c r="J20" s="65">
        <f>VLOOKUP($A20,'Return Data'!$B$7:$R$2843,8,0)</f>
        <v>3.0800999999999998</v>
      </c>
      <c r="K20" s="66">
        <f t="shared" si="3"/>
        <v>26</v>
      </c>
      <c r="L20" s="65">
        <f>VLOOKUP($A20,'Return Data'!$B$7:$R$2843,9,0)</f>
        <v>3.0638000000000001</v>
      </c>
      <c r="M20" s="66">
        <f t="shared" si="4"/>
        <v>26</v>
      </c>
      <c r="N20" s="65">
        <f>VLOOKUP($A20,'Return Data'!$B$7:$R$2843,10,0)</f>
        <v>3.0493999999999999</v>
      </c>
      <c r="O20" s="66">
        <f t="shared" si="5"/>
        <v>20</v>
      </c>
      <c r="P20" s="65">
        <f>VLOOKUP($A20,'Return Data'!$B$7:$R$2843,11,0)</f>
        <v>2.9567000000000001</v>
      </c>
      <c r="Q20" s="66">
        <f t="shared" si="8"/>
        <v>26</v>
      </c>
      <c r="R20" s="65">
        <f>VLOOKUP($A20,'Return Data'!$B$7:$R$2843,12,0)</f>
        <v>2.9380999999999999</v>
      </c>
      <c r="S20" s="66">
        <f t="shared" si="9"/>
        <v>25</v>
      </c>
      <c r="T20" s="65">
        <f>VLOOKUP($A20,'Return Data'!$B$7:$R$2843,13,0)</f>
        <v>2.9384999999999999</v>
      </c>
      <c r="U20" s="66">
        <f t="shared" si="10"/>
        <v>22</v>
      </c>
      <c r="V20" s="65"/>
      <c r="W20" s="66"/>
      <c r="X20" s="65"/>
      <c r="Y20" s="66"/>
      <c r="Z20" s="65">
        <f>VLOOKUP($A20,'Return Data'!$B$7:$R$2843,16,0)</f>
        <v>4.1344000000000003</v>
      </c>
      <c r="AA20" s="67">
        <f t="shared" si="7"/>
        <v>11</v>
      </c>
    </row>
    <row r="21" spans="1:27" x14ac:dyDescent="0.3">
      <c r="A21" s="63" t="s">
        <v>1310</v>
      </c>
      <c r="B21" s="64">
        <f>VLOOKUP($A21,'Return Data'!$B$7:$R$2843,3,0)</f>
        <v>44341</v>
      </c>
      <c r="C21" s="65">
        <f>VLOOKUP($A21,'Return Data'!$B$7:$R$2843,4,0)</f>
        <v>1070.1683</v>
      </c>
      <c r="D21" s="65">
        <f>VLOOKUP($A21,'Return Data'!$B$7:$R$2843,5,0)</f>
        <v>3.0596000000000001</v>
      </c>
      <c r="E21" s="66">
        <f t="shared" si="0"/>
        <v>27</v>
      </c>
      <c r="F21" s="65">
        <f>VLOOKUP($A21,'Return Data'!$B$7:$R$2843,6,0)</f>
        <v>3.0647000000000002</v>
      </c>
      <c r="G21" s="66">
        <f t="shared" si="1"/>
        <v>28</v>
      </c>
      <c r="H21" s="65">
        <f>VLOOKUP($A21,'Return Data'!$B$7:$R$2843,7,0)</f>
        <v>3.0396999999999998</v>
      </c>
      <c r="I21" s="66">
        <f t="shared" si="2"/>
        <v>29</v>
      </c>
      <c r="J21" s="65">
        <f>VLOOKUP($A21,'Return Data'!$B$7:$R$2843,8,0)</f>
        <v>3.0346000000000002</v>
      </c>
      <c r="K21" s="66">
        <f t="shared" si="3"/>
        <v>29</v>
      </c>
      <c r="L21" s="65">
        <f>VLOOKUP($A21,'Return Data'!$B$7:$R$2843,9,0)</f>
        <v>3.0112999999999999</v>
      </c>
      <c r="M21" s="66">
        <f t="shared" si="4"/>
        <v>29</v>
      </c>
      <c r="N21" s="65">
        <f>VLOOKUP($A21,'Return Data'!$B$7:$R$2843,10,0)</f>
        <v>2.9956</v>
      </c>
      <c r="O21" s="66">
        <f t="shared" si="5"/>
        <v>28</v>
      </c>
      <c r="P21" s="65">
        <f>VLOOKUP($A21,'Return Data'!$B$7:$R$2843,11,0)</f>
        <v>2.9238</v>
      </c>
      <c r="Q21" s="66">
        <f t="shared" si="8"/>
        <v>28</v>
      </c>
      <c r="R21" s="65">
        <f>VLOOKUP($A21,'Return Data'!$B$7:$R$2843,12,0)</f>
        <v>2.9036</v>
      </c>
      <c r="S21" s="66">
        <f t="shared" si="9"/>
        <v>28</v>
      </c>
      <c r="T21" s="65">
        <f>VLOOKUP($A21,'Return Data'!$B$7:$R$2843,13,0)</f>
        <v>2.9098000000000002</v>
      </c>
      <c r="U21" s="66">
        <f t="shared" si="10"/>
        <v>25</v>
      </c>
      <c r="V21" s="65"/>
      <c r="W21" s="66"/>
      <c r="X21" s="65"/>
      <c r="Y21" s="66"/>
      <c r="Z21" s="65">
        <f>VLOOKUP($A21,'Return Data'!$B$7:$R$2843,16,0)</f>
        <v>3.6686999999999999</v>
      </c>
      <c r="AA21" s="67">
        <f t="shared" si="7"/>
        <v>22</v>
      </c>
    </row>
    <row r="22" spans="1:27" x14ac:dyDescent="0.3">
      <c r="A22" s="63" t="s">
        <v>1312</v>
      </c>
      <c r="B22" s="64">
        <f>VLOOKUP($A22,'Return Data'!$B$7:$R$2843,3,0)</f>
        <v>44341</v>
      </c>
      <c r="C22" s="65">
        <f>VLOOKUP($A22,'Return Data'!$B$7:$R$2843,4,0)</f>
        <v>1044.4957999999999</v>
      </c>
      <c r="D22" s="65">
        <f>VLOOKUP($A22,'Return Data'!$B$7:$R$2843,5,0)</f>
        <v>3.1139000000000001</v>
      </c>
      <c r="E22" s="66">
        <f t="shared" si="0"/>
        <v>19</v>
      </c>
      <c r="F22" s="65">
        <f>VLOOKUP($A22,'Return Data'!$B$7:$R$2843,6,0)</f>
        <v>3.1354000000000002</v>
      </c>
      <c r="G22" s="66">
        <f t="shared" si="1"/>
        <v>18</v>
      </c>
      <c r="H22" s="65">
        <f>VLOOKUP($A22,'Return Data'!$B$7:$R$2843,7,0)</f>
        <v>3.137</v>
      </c>
      <c r="I22" s="66">
        <f t="shared" si="2"/>
        <v>14</v>
      </c>
      <c r="J22" s="65">
        <f>VLOOKUP($A22,'Return Data'!$B$7:$R$2843,8,0)</f>
        <v>3.1233</v>
      </c>
      <c r="K22" s="66">
        <f t="shared" si="3"/>
        <v>16</v>
      </c>
      <c r="L22" s="65">
        <f>VLOOKUP($A22,'Return Data'!$B$7:$R$2843,9,0)</f>
        <v>3.1032999999999999</v>
      </c>
      <c r="M22" s="66">
        <f t="shared" si="4"/>
        <v>15</v>
      </c>
      <c r="N22" s="65">
        <f>VLOOKUP($A22,'Return Data'!$B$7:$R$2843,10,0)</f>
        <v>3.0863999999999998</v>
      </c>
      <c r="O22" s="66">
        <f t="shared" si="5"/>
        <v>12</v>
      </c>
      <c r="P22" s="65">
        <f>VLOOKUP($A22,'Return Data'!$B$7:$R$2843,11,0)</f>
        <v>3.0114000000000001</v>
      </c>
      <c r="Q22" s="66">
        <f t="shared" si="8"/>
        <v>11</v>
      </c>
      <c r="R22" s="65">
        <f>VLOOKUP($A22,'Return Data'!$B$7:$R$2843,12,0)</f>
        <v>2.9897</v>
      </c>
      <c r="S22" s="66">
        <f>RANK(R22,R$8:R$37,0)</f>
        <v>12</v>
      </c>
      <c r="T22" s="65"/>
      <c r="U22" s="66"/>
      <c r="V22" s="65"/>
      <c r="W22" s="66"/>
      <c r="X22" s="65"/>
      <c r="Y22" s="66"/>
      <c r="Z22" s="65">
        <f>VLOOKUP($A22,'Return Data'!$B$7:$R$2843,16,0)</f>
        <v>3.2094999999999998</v>
      </c>
      <c r="AA22" s="67">
        <f t="shared" si="7"/>
        <v>30</v>
      </c>
    </row>
    <row r="23" spans="1:27" x14ac:dyDescent="0.3">
      <c r="A23" s="63" t="s">
        <v>1314</v>
      </c>
      <c r="B23" s="64">
        <f>VLOOKUP($A23,'Return Data'!$B$7:$R$2843,3,0)</f>
        <v>44341</v>
      </c>
      <c r="C23" s="65">
        <f>VLOOKUP($A23,'Return Data'!$B$7:$R$2843,4,0)</f>
        <v>1053.7583</v>
      </c>
      <c r="D23" s="65">
        <f>VLOOKUP($A23,'Return Data'!$B$7:$R$2843,5,0)</f>
        <v>3.0345</v>
      </c>
      <c r="E23" s="66">
        <f t="shared" si="0"/>
        <v>29</v>
      </c>
      <c r="F23" s="65">
        <f>VLOOKUP($A23,'Return Data'!$B$7:$R$2843,6,0)</f>
        <v>3.0592999999999999</v>
      </c>
      <c r="G23" s="66">
        <f t="shared" si="1"/>
        <v>29</v>
      </c>
      <c r="H23" s="65">
        <f>VLOOKUP($A23,'Return Data'!$B$7:$R$2843,7,0)</f>
        <v>3.0588000000000002</v>
      </c>
      <c r="I23" s="66">
        <f t="shared" si="2"/>
        <v>28</v>
      </c>
      <c r="J23" s="65">
        <f>VLOOKUP($A23,'Return Data'!$B$7:$R$2843,8,0)</f>
        <v>3.0487000000000002</v>
      </c>
      <c r="K23" s="66">
        <f t="shared" si="3"/>
        <v>28</v>
      </c>
      <c r="L23" s="65">
        <f>VLOOKUP($A23,'Return Data'!$B$7:$R$2843,9,0)</f>
        <v>3.0209999999999999</v>
      </c>
      <c r="M23" s="66">
        <f t="shared" si="4"/>
        <v>28</v>
      </c>
      <c r="N23" s="65">
        <f>VLOOKUP($A23,'Return Data'!$B$7:$R$2843,10,0)</f>
        <v>2.9813999999999998</v>
      </c>
      <c r="O23" s="66">
        <f t="shared" si="5"/>
        <v>30</v>
      </c>
      <c r="P23" s="65">
        <f>VLOOKUP($A23,'Return Data'!$B$7:$R$2843,11,0)</f>
        <v>2.9129</v>
      </c>
      <c r="Q23" s="66">
        <f t="shared" si="8"/>
        <v>29</v>
      </c>
      <c r="R23" s="65">
        <f>VLOOKUP($A23,'Return Data'!$B$7:$R$2843,12,0)</f>
        <v>2.8971</v>
      </c>
      <c r="S23" s="66">
        <f t="shared" si="9"/>
        <v>29</v>
      </c>
      <c r="T23" s="65">
        <f>VLOOKUP($A23,'Return Data'!$B$7:$R$2843,13,0)</f>
        <v>2.9056000000000002</v>
      </c>
      <c r="U23" s="66">
        <f t="shared" si="10"/>
        <v>26</v>
      </c>
      <c r="V23" s="65"/>
      <c r="W23" s="66"/>
      <c r="X23" s="65"/>
      <c r="Y23" s="66"/>
      <c r="Z23" s="65">
        <f>VLOOKUP($A23,'Return Data'!$B$7:$R$2843,16,0)</f>
        <v>3.3559999999999999</v>
      </c>
      <c r="AA23" s="67">
        <f t="shared" si="7"/>
        <v>28</v>
      </c>
    </row>
    <row r="24" spans="1:27" x14ac:dyDescent="0.3">
      <c r="A24" s="63" t="s">
        <v>1316</v>
      </c>
      <c r="B24" s="64">
        <f>VLOOKUP($A24,'Return Data'!$B$7:$R$2843,3,0)</f>
        <v>44341</v>
      </c>
      <c r="C24" s="65">
        <f>VLOOKUP($A24,'Return Data'!$B$7:$R$2843,4,0)</f>
        <v>1049.9976999999999</v>
      </c>
      <c r="D24" s="65">
        <f>VLOOKUP($A24,'Return Data'!$B$7:$R$2843,5,0)</f>
        <v>3.1844999999999999</v>
      </c>
      <c r="E24" s="66">
        <f t="shared" si="0"/>
        <v>6</v>
      </c>
      <c r="F24" s="65">
        <f>VLOOKUP($A24,'Return Data'!$B$7:$R$2843,6,0)</f>
        <v>3.1617999999999999</v>
      </c>
      <c r="G24" s="66">
        <f t="shared" si="1"/>
        <v>13</v>
      </c>
      <c r="H24" s="65">
        <f>VLOOKUP($A24,'Return Data'!$B$7:$R$2843,7,0)</f>
        <v>3.1547999999999998</v>
      </c>
      <c r="I24" s="66">
        <f t="shared" si="2"/>
        <v>11</v>
      </c>
      <c r="J24" s="65">
        <f>VLOOKUP($A24,'Return Data'!$B$7:$R$2843,8,0)</f>
        <v>3.1440000000000001</v>
      </c>
      <c r="K24" s="66">
        <f t="shared" si="3"/>
        <v>12</v>
      </c>
      <c r="L24" s="65">
        <f>VLOOKUP($A24,'Return Data'!$B$7:$R$2843,9,0)</f>
        <v>3.1248</v>
      </c>
      <c r="M24" s="66">
        <f t="shared" si="4"/>
        <v>11</v>
      </c>
      <c r="N24" s="65">
        <f>VLOOKUP($A24,'Return Data'!$B$7:$R$2843,10,0)</f>
        <v>3.1577000000000002</v>
      </c>
      <c r="O24" s="66">
        <f t="shared" si="5"/>
        <v>1</v>
      </c>
      <c r="P24" s="65">
        <f>VLOOKUP($A24,'Return Data'!$B$7:$R$2843,11,0)</f>
        <v>3.0693000000000001</v>
      </c>
      <c r="Q24" s="66">
        <f t="shared" si="8"/>
        <v>1</v>
      </c>
      <c r="R24" s="65">
        <f>VLOOKUP($A24,'Return Data'!$B$7:$R$2843,12,0)</f>
        <v>3.0371999999999999</v>
      </c>
      <c r="S24" s="66">
        <f>RANK(R24,R$8:R$37,0)</f>
        <v>6</v>
      </c>
      <c r="T24" s="65"/>
      <c r="U24" s="66"/>
      <c r="V24" s="65"/>
      <c r="W24" s="66"/>
      <c r="X24" s="65"/>
      <c r="Y24" s="66"/>
      <c r="Z24" s="65">
        <f>VLOOKUP($A24,'Return Data'!$B$7:$R$2843,16,0)</f>
        <v>3.359</v>
      </c>
      <c r="AA24" s="67">
        <f t="shared" si="7"/>
        <v>27</v>
      </c>
    </row>
    <row r="25" spans="1:27" x14ac:dyDescent="0.3">
      <c r="A25" s="63" t="s">
        <v>1318</v>
      </c>
      <c r="B25" s="64">
        <f>VLOOKUP($A25,'Return Data'!$B$7:$R$2843,3,0)</f>
        <v>44341</v>
      </c>
      <c r="C25" s="65">
        <f>VLOOKUP($A25,'Return Data'!$B$7:$R$2843,4,0)</f>
        <v>1101.1777</v>
      </c>
      <c r="D25" s="65">
        <f>VLOOKUP($A25,'Return Data'!$B$7:$R$2843,5,0)</f>
        <v>3.0960999999999999</v>
      </c>
      <c r="E25" s="66">
        <f t="shared" si="0"/>
        <v>21</v>
      </c>
      <c r="F25" s="65">
        <f>VLOOKUP($A25,'Return Data'!$B$7:$R$2843,6,0)</f>
        <v>3.1383999999999999</v>
      </c>
      <c r="G25" s="66">
        <f t="shared" si="1"/>
        <v>16</v>
      </c>
      <c r="H25" s="65">
        <f>VLOOKUP($A25,'Return Data'!$B$7:$R$2843,7,0)</f>
        <v>3.1328</v>
      </c>
      <c r="I25" s="66">
        <f t="shared" si="2"/>
        <v>17</v>
      </c>
      <c r="J25" s="65">
        <f>VLOOKUP($A25,'Return Data'!$B$7:$R$2843,8,0)</f>
        <v>3.1126</v>
      </c>
      <c r="K25" s="66">
        <f t="shared" si="3"/>
        <v>21</v>
      </c>
      <c r="L25" s="65">
        <f>VLOOKUP($A25,'Return Data'!$B$7:$R$2843,9,0)</f>
        <v>3.0756000000000001</v>
      </c>
      <c r="M25" s="66">
        <f t="shared" si="4"/>
        <v>21</v>
      </c>
      <c r="N25" s="65">
        <f>VLOOKUP($A25,'Return Data'!$B$7:$R$2843,10,0)</f>
        <v>3.0434000000000001</v>
      </c>
      <c r="O25" s="66">
        <f t="shared" si="5"/>
        <v>23</v>
      </c>
      <c r="P25" s="65">
        <f>VLOOKUP($A25,'Return Data'!$B$7:$R$2843,11,0)</f>
        <v>2.9750000000000001</v>
      </c>
      <c r="Q25" s="66">
        <f t="shared" si="8"/>
        <v>22</v>
      </c>
      <c r="R25" s="65">
        <f>VLOOKUP($A25,'Return Data'!$B$7:$R$2843,12,0)</f>
        <v>2.9580000000000002</v>
      </c>
      <c r="S25" s="66">
        <f t="shared" si="9"/>
        <v>23</v>
      </c>
      <c r="T25" s="65">
        <f>VLOOKUP($A25,'Return Data'!$B$7:$R$2843,13,0)</f>
        <v>2.9527000000000001</v>
      </c>
      <c r="U25" s="66">
        <f t="shared" si="10"/>
        <v>20</v>
      </c>
      <c r="V25" s="65"/>
      <c r="W25" s="66"/>
      <c r="X25" s="65"/>
      <c r="Y25" s="66"/>
      <c r="Z25" s="65">
        <f>VLOOKUP($A25,'Return Data'!$B$7:$R$2843,16,0)</f>
        <v>4.1703999999999999</v>
      </c>
      <c r="AA25" s="67">
        <f t="shared" si="7"/>
        <v>10</v>
      </c>
    </row>
    <row r="26" spans="1:27" x14ac:dyDescent="0.3">
      <c r="A26" s="63" t="s">
        <v>1320</v>
      </c>
      <c r="B26" s="64">
        <f>VLOOKUP($A26,'Return Data'!$B$7:$R$2843,3,0)</f>
        <v>44341</v>
      </c>
      <c r="C26" s="65">
        <f>VLOOKUP($A26,'Return Data'!$B$7:$R$2843,4,0)</f>
        <v>2560.4286666666699</v>
      </c>
      <c r="D26" s="65">
        <f>VLOOKUP($A26,'Return Data'!$B$7:$R$2843,5,0)</f>
        <v>3.1816</v>
      </c>
      <c r="E26" s="66">
        <f t="shared" si="0"/>
        <v>7</v>
      </c>
      <c r="F26" s="65">
        <f>VLOOKUP($A26,'Return Data'!$B$7:$R$2843,6,0)</f>
        <v>3.1829999999999998</v>
      </c>
      <c r="G26" s="66">
        <f t="shared" si="1"/>
        <v>8</v>
      </c>
      <c r="H26" s="65">
        <f>VLOOKUP($A26,'Return Data'!$B$7:$R$2843,7,0)</f>
        <v>3.1682999999999999</v>
      </c>
      <c r="I26" s="66">
        <f t="shared" si="2"/>
        <v>8</v>
      </c>
      <c r="J26" s="65">
        <f>VLOOKUP($A26,'Return Data'!$B$7:$R$2843,8,0)</f>
        <v>3.1400999999999999</v>
      </c>
      <c r="K26" s="66">
        <f t="shared" si="3"/>
        <v>15</v>
      </c>
      <c r="L26" s="65">
        <f>VLOOKUP($A26,'Return Data'!$B$7:$R$2843,9,0)</f>
        <v>3.1362000000000001</v>
      </c>
      <c r="M26" s="66">
        <f t="shared" si="4"/>
        <v>8</v>
      </c>
      <c r="N26" s="65">
        <f>VLOOKUP($A26,'Return Data'!$B$7:$R$2843,10,0)</f>
        <v>3.0844</v>
      </c>
      <c r="O26" s="66">
        <f t="shared" si="5"/>
        <v>13</v>
      </c>
      <c r="P26" s="65">
        <f>VLOOKUP($A26,'Return Data'!$B$7:$R$2843,11,0)</f>
        <v>2.9954000000000001</v>
      </c>
      <c r="Q26" s="66">
        <f t="shared" si="8"/>
        <v>15</v>
      </c>
      <c r="R26" s="65">
        <f>VLOOKUP($A26,'Return Data'!$B$7:$R$2843,12,0)</f>
        <v>2.9698000000000002</v>
      </c>
      <c r="S26" s="66">
        <f t="shared" si="9"/>
        <v>18</v>
      </c>
      <c r="T26" s="65">
        <f>VLOOKUP($A26,'Return Data'!$B$7:$R$2843,13,0)</f>
        <v>2.9712000000000001</v>
      </c>
      <c r="U26" s="66">
        <f t="shared" si="10"/>
        <v>15</v>
      </c>
      <c r="V26" s="65">
        <f>VLOOKUP($A26,'Return Data'!$B$7:$R$2843,17,0)</f>
        <v>3.5346000000000002</v>
      </c>
      <c r="W26" s="66">
        <f t="shared" ref="W26:W36" si="11">RANK(V26,V$8:V$37,0)</f>
        <v>5</v>
      </c>
      <c r="X26" s="65">
        <f>VLOOKUP($A26,'Return Data'!$B$7:$R$2843,14,0)</f>
        <v>4.1814</v>
      </c>
      <c r="Y26" s="66">
        <f t="shared" ref="Y26:Y36" si="12">RANK(X26,X$8:X$37,0)</f>
        <v>4</v>
      </c>
      <c r="Z26" s="65">
        <f>VLOOKUP($A26,'Return Data'!$B$7:$R$2843,16,0)</f>
        <v>6.6981000000000002</v>
      </c>
      <c r="AA26" s="67">
        <f t="shared" si="7"/>
        <v>1</v>
      </c>
    </row>
    <row r="27" spans="1:27" x14ac:dyDescent="0.3">
      <c r="A27" s="63" t="s">
        <v>1322</v>
      </c>
      <c r="B27" s="64">
        <f>VLOOKUP($A27,'Return Data'!$B$7:$R$2843,3,0)</f>
        <v>44341</v>
      </c>
      <c r="C27" s="65">
        <f>VLOOKUP($A27,'Return Data'!$B$7:$R$2843,4,0)</f>
        <v>1069.0845999999999</v>
      </c>
      <c r="D27" s="65">
        <f>VLOOKUP($A27,'Return Data'!$B$7:$R$2843,5,0)</f>
        <v>3.1343999999999999</v>
      </c>
      <c r="E27" s="66">
        <f t="shared" si="0"/>
        <v>16</v>
      </c>
      <c r="F27" s="65">
        <f>VLOOKUP($A27,'Return Data'!$B$7:$R$2843,6,0)</f>
        <v>3.1646000000000001</v>
      </c>
      <c r="G27" s="66">
        <f t="shared" si="1"/>
        <v>12</v>
      </c>
      <c r="H27" s="65">
        <f>VLOOKUP($A27,'Return Data'!$B$7:$R$2843,7,0)</f>
        <v>3.1536</v>
      </c>
      <c r="I27" s="66">
        <f t="shared" si="2"/>
        <v>12</v>
      </c>
      <c r="J27" s="65">
        <f>VLOOKUP($A27,'Return Data'!$B$7:$R$2843,8,0)</f>
        <v>3.1404000000000001</v>
      </c>
      <c r="K27" s="66">
        <f t="shared" si="3"/>
        <v>14</v>
      </c>
      <c r="L27" s="65">
        <f>VLOOKUP($A27,'Return Data'!$B$7:$R$2843,9,0)</f>
        <v>3.1118000000000001</v>
      </c>
      <c r="M27" s="66">
        <f t="shared" si="4"/>
        <v>13</v>
      </c>
      <c r="N27" s="65">
        <f>VLOOKUP($A27,'Return Data'!$B$7:$R$2843,10,0)</f>
        <v>3.0442</v>
      </c>
      <c r="O27" s="66">
        <f t="shared" si="5"/>
        <v>22</v>
      </c>
      <c r="P27" s="65">
        <f>VLOOKUP($A27,'Return Data'!$B$7:$R$2843,11,0)</f>
        <v>2.9588000000000001</v>
      </c>
      <c r="Q27" s="66">
        <f t="shared" si="8"/>
        <v>25</v>
      </c>
      <c r="R27" s="65">
        <f>VLOOKUP($A27,'Return Data'!$B$7:$R$2843,12,0)</f>
        <v>2.9338000000000002</v>
      </c>
      <c r="S27" s="66">
        <f t="shared" si="9"/>
        <v>26</v>
      </c>
      <c r="T27" s="65">
        <f>VLOOKUP($A27,'Return Data'!$B$7:$R$2843,13,0)</f>
        <v>2.9317000000000002</v>
      </c>
      <c r="U27" s="66">
        <f t="shared" si="10"/>
        <v>23</v>
      </c>
      <c r="V27" s="65"/>
      <c r="W27" s="66"/>
      <c r="X27" s="65"/>
      <c r="Y27" s="66"/>
      <c r="Z27" s="65">
        <f>VLOOKUP($A27,'Return Data'!$B$7:$R$2843,16,0)</f>
        <v>3.6366000000000001</v>
      </c>
      <c r="AA27" s="67">
        <f t="shared" si="7"/>
        <v>24</v>
      </c>
    </row>
    <row r="28" spans="1:27" x14ac:dyDescent="0.3">
      <c r="A28" s="63" t="s">
        <v>1324</v>
      </c>
      <c r="B28" s="64">
        <f>VLOOKUP($A28,'Return Data'!$B$7:$R$2843,3,0)</f>
        <v>44341</v>
      </c>
      <c r="C28" s="65">
        <f>VLOOKUP($A28,'Return Data'!$B$7:$R$2843,4,0)</f>
        <v>1068.0402999999999</v>
      </c>
      <c r="D28" s="65">
        <f>VLOOKUP($A28,'Return Data'!$B$7:$R$2843,5,0)</f>
        <v>3.1375000000000002</v>
      </c>
      <c r="E28" s="66">
        <f t="shared" si="0"/>
        <v>14</v>
      </c>
      <c r="F28" s="65">
        <f>VLOOKUP($A28,'Return Data'!$B$7:$R$2843,6,0)</f>
        <v>3.1665000000000001</v>
      </c>
      <c r="G28" s="66">
        <f t="shared" si="1"/>
        <v>11</v>
      </c>
      <c r="H28" s="65">
        <f>VLOOKUP($A28,'Return Data'!$B$7:$R$2843,7,0)</f>
        <v>3.1621000000000001</v>
      </c>
      <c r="I28" s="66">
        <f t="shared" si="2"/>
        <v>10</v>
      </c>
      <c r="J28" s="65">
        <f>VLOOKUP($A28,'Return Data'!$B$7:$R$2843,8,0)</f>
        <v>3.1562000000000001</v>
      </c>
      <c r="K28" s="66">
        <f t="shared" si="3"/>
        <v>9</v>
      </c>
      <c r="L28" s="65">
        <f>VLOOKUP($A28,'Return Data'!$B$7:$R$2843,9,0)</f>
        <v>3.1720999999999999</v>
      </c>
      <c r="M28" s="66">
        <f t="shared" si="4"/>
        <v>4</v>
      </c>
      <c r="N28" s="65">
        <f>VLOOKUP($A28,'Return Data'!$B$7:$R$2843,10,0)</f>
        <v>3.1067999999999998</v>
      </c>
      <c r="O28" s="66">
        <f t="shared" si="5"/>
        <v>8</v>
      </c>
      <c r="P28" s="65">
        <f>VLOOKUP($A28,'Return Data'!$B$7:$R$2843,11,0)</f>
        <v>3.0146000000000002</v>
      </c>
      <c r="Q28" s="66">
        <f t="shared" si="8"/>
        <v>10</v>
      </c>
      <c r="R28" s="65">
        <f>VLOOKUP($A28,'Return Data'!$B$7:$R$2843,12,0)</f>
        <v>2.9994999999999998</v>
      </c>
      <c r="S28" s="66">
        <f t="shared" si="9"/>
        <v>10</v>
      </c>
      <c r="T28" s="65">
        <f>VLOOKUP($A28,'Return Data'!$B$7:$R$2843,13,0)</f>
        <v>3.0156000000000001</v>
      </c>
      <c r="U28" s="66">
        <f t="shared" si="10"/>
        <v>9</v>
      </c>
      <c r="V28" s="65"/>
      <c r="W28" s="66"/>
      <c r="X28" s="65"/>
      <c r="Y28" s="66"/>
      <c r="Z28" s="65">
        <f>VLOOKUP($A28,'Return Data'!$B$7:$R$2843,16,0)</f>
        <v>3.64</v>
      </c>
      <c r="AA28" s="67">
        <f t="shared" si="7"/>
        <v>23</v>
      </c>
    </row>
    <row r="29" spans="1:27" x14ac:dyDescent="0.3">
      <c r="A29" s="63" t="s">
        <v>1326</v>
      </c>
      <c r="B29" s="64">
        <f>VLOOKUP($A29,'Return Data'!$B$7:$R$2843,3,0)</f>
        <v>44341</v>
      </c>
      <c r="C29" s="65">
        <f>VLOOKUP($A29,'Return Data'!$B$7:$R$2843,4,0)</f>
        <v>1057.6715999999999</v>
      </c>
      <c r="D29" s="65">
        <f>VLOOKUP($A29,'Return Data'!$B$7:$R$2843,5,0)</f>
        <v>3.2097000000000002</v>
      </c>
      <c r="E29" s="66">
        <f t="shared" si="0"/>
        <v>3</v>
      </c>
      <c r="F29" s="65">
        <f>VLOOKUP($A29,'Return Data'!$B$7:$R$2843,6,0)</f>
        <v>3.1907000000000001</v>
      </c>
      <c r="G29" s="66">
        <f t="shared" si="1"/>
        <v>6</v>
      </c>
      <c r="H29" s="65">
        <f>VLOOKUP($A29,'Return Data'!$B$7:$R$2843,7,0)</f>
        <v>3.1886999999999999</v>
      </c>
      <c r="I29" s="66">
        <f t="shared" si="2"/>
        <v>5</v>
      </c>
      <c r="J29" s="65">
        <f>VLOOKUP($A29,'Return Data'!$B$7:$R$2843,8,0)</f>
        <v>3.1787999999999998</v>
      </c>
      <c r="K29" s="66">
        <f t="shared" si="3"/>
        <v>6</v>
      </c>
      <c r="L29" s="65">
        <f>VLOOKUP($A29,'Return Data'!$B$7:$R$2843,9,0)</f>
        <v>3.1688999999999998</v>
      </c>
      <c r="M29" s="66">
        <f t="shared" si="4"/>
        <v>5</v>
      </c>
      <c r="N29" s="65">
        <f>VLOOKUP($A29,'Return Data'!$B$7:$R$2843,10,0)</f>
        <v>3.1238000000000001</v>
      </c>
      <c r="O29" s="66">
        <f t="shared" si="5"/>
        <v>5</v>
      </c>
      <c r="P29" s="65">
        <f>VLOOKUP($A29,'Return Data'!$B$7:$R$2843,11,0)</f>
        <v>3.0592000000000001</v>
      </c>
      <c r="Q29" s="66">
        <f t="shared" si="8"/>
        <v>3</v>
      </c>
      <c r="R29" s="65">
        <f>VLOOKUP($A29,'Return Data'!$B$7:$R$2843,12,0)</f>
        <v>3.0457000000000001</v>
      </c>
      <c r="S29" s="66">
        <f t="shared" si="9"/>
        <v>3</v>
      </c>
      <c r="T29" s="65">
        <f>VLOOKUP($A29,'Return Data'!$B$7:$R$2843,13,0)</f>
        <v>3.0569000000000002</v>
      </c>
      <c r="U29" s="66">
        <f t="shared" ref="U29" si="13">RANK(T29,T$8:T$37,0)</f>
        <v>2</v>
      </c>
      <c r="V29" s="65"/>
      <c r="W29" s="66"/>
      <c r="X29" s="65"/>
      <c r="Y29" s="66"/>
      <c r="Z29" s="65">
        <f>VLOOKUP($A29,'Return Data'!$B$7:$R$2843,16,0)</f>
        <v>3.5417999999999998</v>
      </c>
      <c r="AA29" s="67">
        <f t="shared" si="7"/>
        <v>25</v>
      </c>
    </row>
    <row r="30" spans="1:27" x14ac:dyDescent="0.3">
      <c r="A30" s="63" t="s">
        <v>1328</v>
      </c>
      <c r="B30" s="64">
        <f>VLOOKUP($A30,'Return Data'!$B$7:$R$2843,3,0)</f>
        <v>44341</v>
      </c>
      <c r="C30" s="65">
        <f>VLOOKUP($A30,'Return Data'!$B$7:$R$2843,4,0)</f>
        <v>110.736</v>
      </c>
      <c r="D30" s="65">
        <f>VLOOKUP($A30,'Return Data'!$B$7:$R$2843,5,0)</f>
        <v>3.0985999999999998</v>
      </c>
      <c r="E30" s="66">
        <f t="shared" si="0"/>
        <v>20</v>
      </c>
      <c r="F30" s="65">
        <f>VLOOKUP($A30,'Return Data'!$B$7:$R$2843,6,0)</f>
        <v>3.1324000000000001</v>
      </c>
      <c r="G30" s="66">
        <f t="shared" si="1"/>
        <v>20</v>
      </c>
      <c r="H30" s="65">
        <f>VLOOKUP($A30,'Return Data'!$B$7:$R$2843,7,0)</f>
        <v>3.1284999999999998</v>
      </c>
      <c r="I30" s="66">
        <f t="shared" si="2"/>
        <v>19</v>
      </c>
      <c r="J30" s="65">
        <f>VLOOKUP($A30,'Return Data'!$B$7:$R$2843,8,0)</f>
        <v>3.1137999999999999</v>
      </c>
      <c r="K30" s="66">
        <f t="shared" si="3"/>
        <v>20</v>
      </c>
      <c r="L30" s="65">
        <f>VLOOKUP($A30,'Return Data'!$B$7:$R$2843,9,0)</f>
        <v>3.0863999999999998</v>
      </c>
      <c r="M30" s="66">
        <f t="shared" si="4"/>
        <v>19</v>
      </c>
      <c r="N30" s="65">
        <f>VLOOKUP($A30,'Return Data'!$B$7:$R$2843,10,0)</f>
        <v>3.0588000000000002</v>
      </c>
      <c r="O30" s="66">
        <f t="shared" si="5"/>
        <v>18</v>
      </c>
      <c r="P30" s="65">
        <f>VLOOKUP($A30,'Return Data'!$B$7:$R$2843,11,0)</f>
        <v>2.9845000000000002</v>
      </c>
      <c r="Q30" s="66">
        <f t="shared" si="8"/>
        <v>19</v>
      </c>
      <c r="R30" s="65">
        <f>VLOOKUP($A30,'Return Data'!$B$7:$R$2843,12,0)</f>
        <v>2.9731000000000001</v>
      </c>
      <c r="S30" s="66">
        <f t="shared" si="9"/>
        <v>16</v>
      </c>
      <c r="T30" s="65">
        <f>VLOOKUP($A30,'Return Data'!$B$7:$R$2843,13,0)</f>
        <v>2.9817999999999998</v>
      </c>
      <c r="U30" s="66">
        <f t="shared" si="10"/>
        <v>13</v>
      </c>
      <c r="V30" s="65"/>
      <c r="W30" s="66"/>
      <c r="X30" s="65"/>
      <c r="Y30" s="66"/>
      <c r="Z30" s="65">
        <f>VLOOKUP($A30,'Return Data'!$B$7:$R$2843,16,0)</f>
        <v>4.2759</v>
      </c>
      <c r="AA30" s="67">
        <f t="shared" si="7"/>
        <v>9</v>
      </c>
    </row>
    <row r="31" spans="1:27" x14ac:dyDescent="0.3">
      <c r="A31" s="63" t="s">
        <v>1330</v>
      </c>
      <c r="B31" s="64">
        <f>VLOOKUP($A31,'Return Data'!$B$7:$R$2843,3,0)</f>
        <v>44341</v>
      </c>
      <c r="C31" s="65">
        <f>VLOOKUP($A31,'Return Data'!$B$7:$R$2843,4,0)</f>
        <v>1065.2583</v>
      </c>
      <c r="D31" s="65">
        <f>VLOOKUP($A31,'Return Data'!$B$7:$R$2843,5,0)</f>
        <v>3.1970999999999998</v>
      </c>
      <c r="E31" s="66">
        <f t="shared" si="0"/>
        <v>5</v>
      </c>
      <c r="F31" s="65">
        <f>VLOOKUP($A31,'Return Data'!$B$7:$R$2843,6,0)</f>
        <v>3.2570999999999999</v>
      </c>
      <c r="G31" s="66">
        <f t="shared" si="1"/>
        <v>1</v>
      </c>
      <c r="H31" s="65">
        <f>VLOOKUP($A31,'Return Data'!$B$7:$R$2843,7,0)</f>
        <v>3.2517</v>
      </c>
      <c r="I31" s="66">
        <f t="shared" si="2"/>
        <v>1</v>
      </c>
      <c r="J31" s="65">
        <f>VLOOKUP($A31,'Return Data'!$B$7:$R$2843,8,0)</f>
        <v>3.2547000000000001</v>
      </c>
      <c r="K31" s="66">
        <f t="shared" si="3"/>
        <v>1</v>
      </c>
      <c r="L31" s="65">
        <f>VLOOKUP($A31,'Return Data'!$B$7:$R$2843,9,0)</f>
        <v>3.2189999999999999</v>
      </c>
      <c r="M31" s="66">
        <f t="shared" si="4"/>
        <v>1</v>
      </c>
      <c r="N31" s="65">
        <f>VLOOKUP($A31,'Return Data'!$B$7:$R$2843,10,0)</f>
        <v>3.1393</v>
      </c>
      <c r="O31" s="66">
        <f t="shared" si="5"/>
        <v>2</v>
      </c>
      <c r="P31" s="65">
        <f>VLOOKUP($A31,'Return Data'!$B$7:$R$2843,11,0)</f>
        <v>3.0558999999999998</v>
      </c>
      <c r="Q31" s="66">
        <f t="shared" si="8"/>
        <v>6</v>
      </c>
      <c r="R31" s="65">
        <f>VLOOKUP($A31,'Return Data'!$B$7:$R$2843,12,0)</f>
        <v>3.0333000000000001</v>
      </c>
      <c r="S31" s="66">
        <f t="shared" si="9"/>
        <v>8</v>
      </c>
      <c r="T31" s="65">
        <f>VLOOKUP($A31,'Return Data'!$B$7:$R$2843,13,0)</f>
        <v>3.0371999999999999</v>
      </c>
      <c r="U31" s="66">
        <f t="shared" si="10"/>
        <v>6</v>
      </c>
      <c r="V31" s="65"/>
      <c r="W31" s="66"/>
      <c r="X31" s="65"/>
      <c r="Y31" s="66"/>
      <c r="Z31" s="65">
        <f>VLOOKUP($A31,'Return Data'!$B$7:$R$2843,16,0)</f>
        <v>3.6886999999999999</v>
      </c>
      <c r="AA31" s="67">
        <f t="shared" si="7"/>
        <v>21</v>
      </c>
    </row>
    <row r="32" spans="1:27" x14ac:dyDescent="0.3">
      <c r="A32" s="63" t="s">
        <v>1332</v>
      </c>
      <c r="B32" s="64">
        <f>VLOOKUP($A32,'Return Data'!$B$7:$R$2843,3,0)</f>
        <v>44341</v>
      </c>
      <c r="C32" s="65">
        <f>VLOOKUP($A32,'Return Data'!$B$7:$R$2843,4,0)</f>
        <v>3334.8220000000001</v>
      </c>
      <c r="D32" s="65">
        <f>VLOOKUP($A32,'Return Data'!$B$7:$R$2843,5,0)</f>
        <v>3.1579000000000002</v>
      </c>
      <c r="E32" s="66">
        <f t="shared" si="0"/>
        <v>10</v>
      </c>
      <c r="F32" s="65">
        <f>VLOOKUP($A32,'Return Data'!$B$7:$R$2843,6,0)</f>
        <v>3.1724000000000001</v>
      </c>
      <c r="G32" s="66">
        <f t="shared" si="1"/>
        <v>10</v>
      </c>
      <c r="H32" s="65">
        <f>VLOOKUP($A32,'Return Data'!$B$7:$R$2843,7,0)</f>
        <v>3.1663000000000001</v>
      </c>
      <c r="I32" s="66">
        <f t="shared" si="2"/>
        <v>9</v>
      </c>
      <c r="J32" s="65">
        <f>VLOOKUP($A32,'Return Data'!$B$7:$R$2843,8,0)</f>
        <v>3.1591</v>
      </c>
      <c r="K32" s="66">
        <f t="shared" si="3"/>
        <v>8</v>
      </c>
      <c r="L32" s="65">
        <f>VLOOKUP($A32,'Return Data'!$B$7:$R$2843,9,0)</f>
        <v>3.1332</v>
      </c>
      <c r="M32" s="66">
        <f t="shared" si="4"/>
        <v>9</v>
      </c>
      <c r="N32" s="65">
        <f>VLOOKUP($A32,'Return Data'!$B$7:$R$2843,10,0)</f>
        <v>3.0992000000000002</v>
      </c>
      <c r="O32" s="66">
        <f t="shared" si="5"/>
        <v>9</v>
      </c>
      <c r="P32" s="65">
        <f>VLOOKUP($A32,'Return Data'!$B$7:$R$2843,11,0)</f>
        <v>3.0055000000000001</v>
      </c>
      <c r="Q32" s="66">
        <f t="shared" si="8"/>
        <v>13</v>
      </c>
      <c r="R32" s="65">
        <f>VLOOKUP($A32,'Return Data'!$B$7:$R$2843,12,0)</f>
        <v>2.9822000000000002</v>
      </c>
      <c r="S32" s="66">
        <f t="shared" si="9"/>
        <v>14</v>
      </c>
      <c r="T32" s="65">
        <f>VLOOKUP($A32,'Return Data'!$B$7:$R$2843,13,0)</f>
        <v>2.9885000000000002</v>
      </c>
      <c r="U32" s="66">
        <f t="shared" si="10"/>
        <v>10</v>
      </c>
      <c r="V32" s="65">
        <f>VLOOKUP($A32,'Return Data'!$B$7:$R$2843,17,0)</f>
        <v>3.8218000000000001</v>
      </c>
      <c r="W32" s="66">
        <f t="shared" si="11"/>
        <v>2</v>
      </c>
      <c r="X32" s="65">
        <f>VLOOKUP($A32,'Return Data'!$B$7:$R$2843,14,0)</f>
        <v>4.6272000000000002</v>
      </c>
      <c r="Y32" s="66">
        <f t="shared" si="12"/>
        <v>2</v>
      </c>
      <c r="Z32" s="65">
        <f>VLOOKUP($A32,'Return Data'!$B$7:$R$2843,16,0)</f>
        <v>6.6601999999999997</v>
      </c>
      <c r="AA32" s="67">
        <f t="shared" si="7"/>
        <v>2</v>
      </c>
    </row>
    <row r="33" spans="1:27" x14ac:dyDescent="0.3">
      <c r="A33" s="63" t="s">
        <v>1334</v>
      </c>
      <c r="B33" s="64">
        <f>VLOOKUP($A33,'Return Data'!$B$7:$R$2843,3,0)</f>
        <v>44341</v>
      </c>
      <c r="C33" s="65">
        <f>VLOOKUP($A33,'Return Data'!$B$7:$R$2843,4,0)</f>
        <v>1097.0577000000001</v>
      </c>
      <c r="D33" s="65">
        <f>VLOOKUP($A33,'Return Data'!$B$7:$R$2843,5,0)</f>
        <v>3.0777999999999999</v>
      </c>
      <c r="E33" s="66">
        <f t="shared" si="0"/>
        <v>24</v>
      </c>
      <c r="F33" s="65">
        <f>VLOOKUP($A33,'Return Data'!$B$7:$R$2843,6,0)</f>
        <v>3.0739000000000001</v>
      </c>
      <c r="G33" s="66">
        <f t="shared" si="1"/>
        <v>27</v>
      </c>
      <c r="H33" s="65">
        <f>VLOOKUP($A33,'Return Data'!$B$7:$R$2843,7,0)</f>
        <v>3.0621999999999998</v>
      </c>
      <c r="I33" s="66">
        <f t="shared" si="2"/>
        <v>27</v>
      </c>
      <c r="J33" s="65">
        <f>VLOOKUP($A33,'Return Data'!$B$7:$R$2843,8,0)</f>
        <v>3.0507</v>
      </c>
      <c r="K33" s="66">
        <f t="shared" si="3"/>
        <v>27</v>
      </c>
      <c r="L33" s="65">
        <f>VLOOKUP($A33,'Return Data'!$B$7:$R$2843,9,0)</f>
        <v>3.0276999999999998</v>
      </c>
      <c r="M33" s="66">
        <f t="shared" si="4"/>
        <v>27</v>
      </c>
      <c r="N33" s="65">
        <f>VLOOKUP($A33,'Return Data'!$B$7:$R$2843,10,0)</f>
        <v>3.0087000000000002</v>
      </c>
      <c r="O33" s="66">
        <f t="shared" si="5"/>
        <v>27</v>
      </c>
      <c r="P33" s="65">
        <f>VLOOKUP($A33,'Return Data'!$B$7:$R$2843,11,0)</f>
        <v>2.9413</v>
      </c>
      <c r="Q33" s="66">
        <f t="shared" si="8"/>
        <v>27</v>
      </c>
      <c r="R33" s="65">
        <f>VLOOKUP($A33,'Return Data'!$B$7:$R$2843,12,0)</f>
        <v>2.9243000000000001</v>
      </c>
      <c r="S33" s="66">
        <f t="shared" si="9"/>
        <v>27</v>
      </c>
      <c r="T33" s="65">
        <f>VLOOKUP($A33,'Return Data'!$B$7:$R$2843,13,0)</f>
        <v>2.923</v>
      </c>
      <c r="U33" s="66">
        <f t="shared" si="10"/>
        <v>24</v>
      </c>
      <c r="V33" s="65"/>
      <c r="W33" s="66"/>
      <c r="X33" s="65"/>
      <c r="Y33" s="66"/>
      <c r="Z33" s="65">
        <f>VLOOKUP($A33,'Return Data'!$B$7:$R$2843,16,0)</f>
        <v>4.3334999999999999</v>
      </c>
      <c r="AA33" s="67">
        <f t="shared" si="7"/>
        <v>5</v>
      </c>
    </row>
    <row r="34" spans="1:27" x14ac:dyDescent="0.3">
      <c r="A34" s="63" t="s">
        <v>1336</v>
      </c>
      <c r="B34" s="64">
        <f>VLOOKUP($A34,'Return Data'!$B$7:$R$2843,3,0)</f>
        <v>44341</v>
      </c>
      <c r="C34" s="65">
        <f>VLOOKUP($A34,'Return Data'!$B$7:$R$2843,4,0)</f>
        <v>1088.5771</v>
      </c>
      <c r="D34" s="65">
        <f>VLOOKUP($A34,'Return Data'!$B$7:$R$2843,5,0)</f>
        <v>3.1520999999999999</v>
      </c>
      <c r="E34" s="66">
        <f t="shared" si="0"/>
        <v>12</v>
      </c>
      <c r="F34" s="65">
        <f>VLOOKUP($A34,'Return Data'!$B$7:$R$2843,6,0)</f>
        <v>3.137</v>
      </c>
      <c r="G34" s="66">
        <f t="shared" si="1"/>
        <v>17</v>
      </c>
      <c r="H34" s="65">
        <f>VLOOKUP($A34,'Return Data'!$B$7:$R$2843,7,0)</f>
        <v>3.1278000000000001</v>
      </c>
      <c r="I34" s="66">
        <f t="shared" si="2"/>
        <v>20</v>
      </c>
      <c r="J34" s="65">
        <f>VLOOKUP($A34,'Return Data'!$B$7:$R$2843,8,0)</f>
        <v>3.1160000000000001</v>
      </c>
      <c r="K34" s="66">
        <f t="shared" si="3"/>
        <v>18</v>
      </c>
      <c r="L34" s="65">
        <f>VLOOKUP($A34,'Return Data'!$B$7:$R$2843,9,0)</f>
        <v>3.0931999999999999</v>
      </c>
      <c r="M34" s="66">
        <f t="shared" si="4"/>
        <v>17</v>
      </c>
      <c r="N34" s="65">
        <f>VLOOKUP($A34,'Return Data'!$B$7:$R$2843,10,0)</f>
        <v>3.0708000000000002</v>
      </c>
      <c r="O34" s="66">
        <f t="shared" si="5"/>
        <v>15</v>
      </c>
      <c r="P34" s="65">
        <f>VLOOKUP($A34,'Return Data'!$B$7:$R$2843,11,0)</f>
        <v>2.9952000000000001</v>
      </c>
      <c r="Q34" s="66">
        <f t="shared" si="8"/>
        <v>16</v>
      </c>
      <c r="R34" s="65">
        <f>VLOOKUP($A34,'Return Data'!$B$7:$R$2843,12,0)</f>
        <v>2.9809999999999999</v>
      </c>
      <c r="S34" s="66">
        <f t="shared" si="9"/>
        <v>15</v>
      </c>
      <c r="T34" s="65">
        <f>VLOOKUP($A34,'Return Data'!$B$7:$R$2843,13,0)</f>
        <v>2.9859</v>
      </c>
      <c r="U34" s="66">
        <f t="shared" si="10"/>
        <v>12</v>
      </c>
      <c r="V34" s="65"/>
      <c r="W34" s="66"/>
      <c r="X34" s="65"/>
      <c r="Y34" s="66"/>
      <c r="Z34" s="65">
        <f>VLOOKUP($A34,'Return Data'!$B$7:$R$2843,16,0)</f>
        <v>3.9832000000000001</v>
      </c>
      <c r="AA34" s="67">
        <f t="shared" si="7"/>
        <v>13</v>
      </c>
    </row>
    <row r="35" spans="1:27" x14ac:dyDescent="0.3">
      <c r="A35" s="63" t="s">
        <v>1338</v>
      </c>
      <c r="B35" s="64">
        <f>VLOOKUP($A35,'Return Data'!$B$7:$R$2843,3,0)</f>
        <v>44341</v>
      </c>
      <c r="C35" s="65">
        <f>VLOOKUP($A35,'Return Data'!$B$7:$R$2843,4,0)</f>
        <v>1086.5609999999999</v>
      </c>
      <c r="D35" s="65">
        <f>VLOOKUP($A35,'Return Data'!$B$7:$R$2843,5,0)</f>
        <v>3.2082999999999999</v>
      </c>
      <c r="E35" s="66">
        <f t="shared" si="0"/>
        <v>4</v>
      </c>
      <c r="F35" s="65">
        <f>VLOOKUP($A35,'Return Data'!$B$7:$R$2843,6,0)</f>
        <v>3.1909999999999998</v>
      </c>
      <c r="G35" s="66">
        <f t="shared" si="1"/>
        <v>5</v>
      </c>
      <c r="H35" s="65">
        <f>VLOOKUP($A35,'Return Data'!$B$7:$R$2843,7,0)</f>
        <v>3.1533000000000002</v>
      </c>
      <c r="I35" s="66">
        <f t="shared" si="2"/>
        <v>13</v>
      </c>
      <c r="J35" s="65">
        <f>VLOOKUP($A35,'Return Data'!$B$7:$R$2843,8,0)</f>
        <v>3.1456</v>
      </c>
      <c r="K35" s="66">
        <f t="shared" si="3"/>
        <v>11</v>
      </c>
      <c r="L35" s="65">
        <f>VLOOKUP($A35,'Return Data'!$B$7:$R$2843,9,0)</f>
        <v>3.0933000000000002</v>
      </c>
      <c r="M35" s="66">
        <f t="shared" si="4"/>
        <v>16</v>
      </c>
      <c r="N35" s="65">
        <f>VLOOKUP($A35,'Return Data'!$B$7:$R$2843,10,0)</f>
        <v>3.0419999999999998</v>
      </c>
      <c r="O35" s="66">
        <f t="shared" si="5"/>
        <v>24</v>
      </c>
      <c r="P35" s="65">
        <f>VLOOKUP($A35,'Return Data'!$B$7:$R$2843,11,0)</f>
        <v>2.9744000000000002</v>
      </c>
      <c r="Q35" s="66">
        <f t="shared" si="8"/>
        <v>23</v>
      </c>
      <c r="R35" s="65">
        <f>VLOOKUP($A35,'Return Data'!$B$7:$R$2843,12,0)</f>
        <v>2.9584999999999999</v>
      </c>
      <c r="S35" s="66">
        <f t="shared" si="9"/>
        <v>21</v>
      </c>
      <c r="T35" s="65">
        <f>VLOOKUP($A35,'Return Data'!$B$7:$R$2843,13,0)</f>
        <v>2.9550999999999998</v>
      </c>
      <c r="U35" s="66">
        <f t="shared" si="10"/>
        <v>19</v>
      </c>
      <c r="V35" s="65"/>
      <c r="W35" s="66"/>
      <c r="X35" s="65"/>
      <c r="Y35" s="66"/>
      <c r="Z35" s="65">
        <f>VLOOKUP($A35,'Return Data'!$B$7:$R$2843,16,0)</f>
        <v>3.9024999999999999</v>
      </c>
      <c r="AA35" s="67">
        <f t="shared" si="7"/>
        <v>16</v>
      </c>
    </row>
    <row r="36" spans="1:27" x14ac:dyDescent="0.3">
      <c r="A36" s="63" t="s">
        <v>1340</v>
      </c>
      <c r="B36" s="64">
        <f>VLOOKUP($A36,'Return Data'!$B$7:$R$2843,3,0)</f>
        <v>44341</v>
      </c>
      <c r="C36" s="65">
        <f>VLOOKUP($A36,'Return Data'!$B$7:$R$2843,4,0)</f>
        <v>2806.6774999999998</v>
      </c>
      <c r="D36" s="65">
        <f>VLOOKUP($A36,'Return Data'!$B$7:$R$2843,5,0)</f>
        <v>3.1642999999999999</v>
      </c>
      <c r="E36" s="66">
        <f t="shared" si="0"/>
        <v>9</v>
      </c>
      <c r="F36" s="65">
        <f>VLOOKUP($A36,'Return Data'!$B$7:$R$2843,6,0)</f>
        <v>3.19</v>
      </c>
      <c r="G36" s="66">
        <f t="shared" si="1"/>
        <v>7</v>
      </c>
      <c r="H36" s="65">
        <f>VLOOKUP($A36,'Return Data'!$B$7:$R$2843,7,0)</f>
        <v>3.1793999999999998</v>
      </c>
      <c r="I36" s="66">
        <f t="shared" si="2"/>
        <v>6</v>
      </c>
      <c r="J36" s="65">
        <f>VLOOKUP($A36,'Return Data'!$B$7:$R$2843,8,0)</f>
        <v>3.1629999999999998</v>
      </c>
      <c r="K36" s="66">
        <f t="shared" si="3"/>
        <v>7</v>
      </c>
      <c r="L36" s="65">
        <f>VLOOKUP($A36,'Return Data'!$B$7:$R$2843,9,0)</f>
        <v>3.1375000000000002</v>
      </c>
      <c r="M36" s="66">
        <f t="shared" si="4"/>
        <v>7</v>
      </c>
      <c r="N36" s="65">
        <f>VLOOKUP($A36,'Return Data'!$B$7:$R$2843,10,0)</f>
        <v>3.0964</v>
      </c>
      <c r="O36" s="66">
        <f t="shared" si="5"/>
        <v>11</v>
      </c>
      <c r="P36" s="65">
        <f>VLOOKUP($A36,'Return Data'!$B$7:$R$2843,11,0)</f>
        <v>3.0215000000000001</v>
      </c>
      <c r="Q36" s="66">
        <f t="shared" si="8"/>
        <v>9</v>
      </c>
      <c r="R36" s="65">
        <f>VLOOKUP($A36,'Return Data'!$B$7:$R$2843,12,0)</f>
        <v>3.0106000000000002</v>
      </c>
      <c r="S36" s="66">
        <f t="shared" si="9"/>
        <v>9</v>
      </c>
      <c r="T36" s="65">
        <f>VLOOKUP($A36,'Return Data'!$B$7:$R$2843,13,0)</f>
        <v>3.0207999999999999</v>
      </c>
      <c r="U36" s="66">
        <f t="shared" si="10"/>
        <v>7</v>
      </c>
      <c r="V36" s="65">
        <f>VLOOKUP($A36,'Return Data'!$B$7:$R$2843,17,0)</f>
        <v>3.8565999999999998</v>
      </c>
      <c r="W36" s="66">
        <f t="shared" si="11"/>
        <v>1</v>
      </c>
      <c r="X36" s="65">
        <f>VLOOKUP($A36,'Return Data'!$B$7:$R$2843,14,0)</f>
        <v>4.6646000000000001</v>
      </c>
      <c r="Y36" s="66">
        <f t="shared" si="12"/>
        <v>1</v>
      </c>
      <c r="Z36" s="65">
        <f>VLOOKUP($A36,'Return Data'!$B$7:$R$2843,16,0)</f>
        <v>6.0848000000000004</v>
      </c>
      <c r="AA36" s="67">
        <f t="shared" si="7"/>
        <v>3</v>
      </c>
    </row>
    <row r="37" spans="1:27" x14ac:dyDescent="0.3">
      <c r="A37" s="63" t="s">
        <v>1342</v>
      </c>
      <c r="B37" s="64">
        <f>VLOOKUP($A37,'Return Data'!$B$7:$R$2843,3,0)</f>
        <v>44341</v>
      </c>
      <c r="C37" s="65">
        <f>VLOOKUP($A37,'Return Data'!$B$7:$R$2843,4,0)</f>
        <v>1062.8291999999999</v>
      </c>
      <c r="D37" s="65">
        <f>VLOOKUP($A37,'Return Data'!$B$7:$R$2843,5,0)</f>
        <v>2.9742999999999999</v>
      </c>
      <c r="E37" s="66">
        <f t="shared" si="0"/>
        <v>30</v>
      </c>
      <c r="F37" s="65">
        <f>VLOOKUP($A37,'Return Data'!$B$7:$R$2843,6,0)</f>
        <v>2.9784000000000002</v>
      </c>
      <c r="G37" s="66">
        <f t="shared" si="1"/>
        <v>30</v>
      </c>
      <c r="H37" s="65">
        <f>VLOOKUP($A37,'Return Data'!$B$7:$R$2843,7,0)</f>
        <v>2.9826000000000001</v>
      </c>
      <c r="I37" s="66">
        <f t="shared" si="2"/>
        <v>30</v>
      </c>
      <c r="J37" s="65">
        <f>VLOOKUP($A37,'Return Data'!$B$7:$R$2843,8,0)</f>
        <v>2.9868000000000001</v>
      </c>
      <c r="K37" s="66">
        <f t="shared" si="3"/>
        <v>30</v>
      </c>
      <c r="L37" s="65">
        <f>VLOOKUP($A37,'Return Data'!$B$7:$R$2843,9,0)</f>
        <v>2.9779</v>
      </c>
      <c r="M37" s="66">
        <f t="shared" si="4"/>
        <v>30</v>
      </c>
      <c r="N37" s="65">
        <f>VLOOKUP($A37,'Return Data'!$B$7:$R$2843,10,0)</f>
        <v>2.9851000000000001</v>
      </c>
      <c r="O37" s="66">
        <f t="shared" si="5"/>
        <v>29</v>
      </c>
      <c r="P37" s="65">
        <f>VLOOKUP($A37,'Return Data'!$B$7:$R$2843,11,0)</f>
        <v>2.9102999999999999</v>
      </c>
      <c r="Q37" s="66">
        <f t="shared" si="8"/>
        <v>30</v>
      </c>
      <c r="R37" s="65">
        <f>VLOOKUP($A37,'Return Data'!$B$7:$R$2843,12,0)</f>
        <v>2.8942999999999999</v>
      </c>
      <c r="S37" s="66">
        <f t="shared" si="9"/>
        <v>30</v>
      </c>
      <c r="T37" s="65">
        <f>VLOOKUP($A37,'Return Data'!$B$7:$R$2843,13,0)</f>
        <v>2.8828</v>
      </c>
      <c r="U37" s="66">
        <f t="shared" si="10"/>
        <v>27</v>
      </c>
      <c r="V37" s="65"/>
      <c r="W37" s="66"/>
      <c r="X37" s="65"/>
      <c r="Y37" s="66"/>
      <c r="Z37" s="65">
        <f>VLOOKUP($A37,'Return Data'!$B$7:$R$2843,16,0)</f>
        <v>3.5306000000000002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3.1278933333333332</v>
      </c>
      <c r="E39" s="74"/>
      <c r="F39" s="75">
        <f>AVERAGE(F8:F37)</f>
        <v>3.1446433333333332</v>
      </c>
      <c r="G39" s="74"/>
      <c r="H39" s="75">
        <f>AVERAGE(H8:H37)</f>
        <v>3.137433333333334</v>
      </c>
      <c r="I39" s="74"/>
      <c r="J39" s="75">
        <f>AVERAGE(J8:J37)</f>
        <v>3.1286566666666662</v>
      </c>
      <c r="K39" s="74"/>
      <c r="L39" s="75">
        <f>AVERAGE(L8:L37)</f>
        <v>3.1028499999999992</v>
      </c>
      <c r="M39" s="74"/>
      <c r="N39" s="75">
        <f>AVERAGE(N8:N37)</f>
        <v>3.0722333333333345</v>
      </c>
      <c r="O39" s="74"/>
      <c r="P39" s="75">
        <f>AVERAGE(P8:P37)</f>
        <v>2.9982099999999998</v>
      </c>
      <c r="Q39" s="74"/>
      <c r="R39" s="75">
        <f>AVERAGE(R8:R37)</f>
        <v>2.9824233333333328</v>
      </c>
      <c r="S39" s="74"/>
      <c r="T39" s="75">
        <f>AVERAGE(T8:T37)</f>
        <v>2.9811185185185178</v>
      </c>
      <c r="U39" s="74"/>
      <c r="V39" s="75">
        <f>AVERAGE(V8:V37)</f>
        <v>3.7555799999999997</v>
      </c>
      <c r="W39" s="74"/>
      <c r="X39" s="75">
        <f>AVERAGE(X8:X37)</f>
        <v>4.5111000000000008</v>
      </c>
      <c r="Y39" s="74"/>
      <c r="Z39" s="75">
        <f>AVERAGE(Z8:Z37)</f>
        <v>4.1747266666666674</v>
      </c>
      <c r="AA39" s="76"/>
    </row>
    <row r="40" spans="1:27" x14ac:dyDescent="0.3">
      <c r="A40" s="73" t="s">
        <v>28</v>
      </c>
      <c r="B40" s="74"/>
      <c r="C40" s="74"/>
      <c r="D40" s="75">
        <f>MIN(D8:D37)</f>
        <v>2.9742999999999999</v>
      </c>
      <c r="E40" s="74"/>
      <c r="F40" s="75">
        <f>MIN(F8:F37)</f>
        <v>2.9784000000000002</v>
      </c>
      <c r="G40" s="74"/>
      <c r="H40" s="75">
        <f>MIN(H8:H37)</f>
        <v>2.9826000000000001</v>
      </c>
      <c r="I40" s="74"/>
      <c r="J40" s="75">
        <f>MIN(J8:J37)</f>
        <v>2.9868000000000001</v>
      </c>
      <c r="K40" s="74"/>
      <c r="L40" s="75">
        <f>MIN(L8:L37)</f>
        <v>2.9779</v>
      </c>
      <c r="M40" s="74"/>
      <c r="N40" s="75">
        <f>MIN(N8:N37)</f>
        <v>2.9813999999999998</v>
      </c>
      <c r="O40" s="74"/>
      <c r="P40" s="75">
        <f>MIN(P8:P37)</f>
        <v>2.9102999999999999</v>
      </c>
      <c r="Q40" s="74"/>
      <c r="R40" s="75">
        <f>MIN(R8:R37)</f>
        <v>2.8942999999999999</v>
      </c>
      <c r="S40" s="74"/>
      <c r="T40" s="75">
        <f>MIN(T8:T37)</f>
        <v>2.8828</v>
      </c>
      <c r="U40" s="74"/>
      <c r="V40" s="75">
        <f>MIN(V8:V37)</f>
        <v>3.5346000000000002</v>
      </c>
      <c r="W40" s="74"/>
      <c r="X40" s="75">
        <f>MIN(X8:X37)</f>
        <v>4.1814</v>
      </c>
      <c r="Y40" s="74"/>
      <c r="Z40" s="75">
        <f>MIN(Z8:Z37)</f>
        <v>3.2094999999999998</v>
      </c>
      <c r="AA40" s="76"/>
    </row>
    <row r="41" spans="1:27" ht="15" thickBot="1" x14ac:dyDescent="0.35">
      <c r="A41" s="77" t="s">
        <v>29</v>
      </c>
      <c r="B41" s="78"/>
      <c r="C41" s="78"/>
      <c r="D41" s="79">
        <f>MAX(D8:D37)</f>
        <v>3.2532999999999999</v>
      </c>
      <c r="E41" s="78"/>
      <c r="F41" s="79">
        <f>MAX(F8:F37)</f>
        <v>3.2570999999999999</v>
      </c>
      <c r="G41" s="78"/>
      <c r="H41" s="79">
        <f>MAX(H8:H37)</f>
        <v>3.2517</v>
      </c>
      <c r="I41" s="78"/>
      <c r="J41" s="79">
        <f>MAX(J8:J37)</f>
        <v>3.2547000000000001</v>
      </c>
      <c r="K41" s="78"/>
      <c r="L41" s="79">
        <f>MAX(L8:L37)</f>
        <v>3.2189999999999999</v>
      </c>
      <c r="M41" s="78"/>
      <c r="N41" s="79">
        <f>MAX(N8:N37)</f>
        <v>3.1577000000000002</v>
      </c>
      <c r="O41" s="78"/>
      <c r="P41" s="79">
        <f>MAX(P8:P37)</f>
        <v>3.0693000000000001</v>
      </c>
      <c r="Q41" s="78"/>
      <c r="R41" s="79">
        <f>MAX(R8:R37)</f>
        <v>3.0697999999999999</v>
      </c>
      <c r="S41" s="78"/>
      <c r="T41" s="79">
        <f>MAX(T8:T37)</f>
        <v>3.0834999999999999</v>
      </c>
      <c r="U41" s="78"/>
      <c r="V41" s="79">
        <f>MAX(V8:V37)</f>
        <v>3.8565999999999998</v>
      </c>
      <c r="W41" s="78"/>
      <c r="X41" s="79">
        <f>MAX(X8:X37)</f>
        <v>4.6646000000000001</v>
      </c>
      <c r="Y41" s="78"/>
      <c r="Z41" s="79">
        <f>MAX(Z8:Z37)</f>
        <v>6.6981000000000002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44341</v>
      </c>
      <c r="C8" s="65">
        <f>VLOOKUP($A8,'Return Data'!$B$7:$R$2843,4,0)</f>
        <v>556.83429999999998</v>
      </c>
      <c r="D8" s="65">
        <f>VLOOKUP($A8,'Return Data'!$B$7:$R$2843,5,0)</f>
        <v>7.1658999999999997</v>
      </c>
      <c r="E8" s="66">
        <f t="shared" ref="E8:E33" si="0">RANK(D8,D$8:D$33,0)</f>
        <v>12</v>
      </c>
      <c r="F8" s="65">
        <f>VLOOKUP($A8,'Return Data'!$B$7:$R$2843,6,0)</f>
        <v>4.8909000000000002</v>
      </c>
      <c r="G8" s="66">
        <f t="shared" ref="G8:G33" si="1">RANK(F8,F$8:F$33,0)</f>
        <v>13</v>
      </c>
      <c r="H8" s="65">
        <f>VLOOKUP($A8,'Return Data'!$B$7:$R$2843,7,0)</f>
        <v>5.3909000000000002</v>
      </c>
      <c r="I8" s="66">
        <f t="shared" ref="I8:I33" si="2">RANK(H8,H$8:H$33,0)</f>
        <v>11</v>
      </c>
      <c r="J8" s="65">
        <f>VLOOKUP($A8,'Return Data'!$B$7:$R$2843,8,0)</f>
        <v>4.9813999999999998</v>
      </c>
      <c r="K8" s="66">
        <f t="shared" ref="K8:K33" si="3">RANK(J8,J$8:J$33,0)</f>
        <v>9</v>
      </c>
      <c r="L8" s="65">
        <f>VLOOKUP($A8,'Return Data'!$B$7:$R$2843,9,0)</f>
        <v>5.8276000000000003</v>
      </c>
      <c r="M8" s="66">
        <f t="shared" ref="M8:M33" si="4">RANK(L8,L$8:L$33,0)</f>
        <v>6</v>
      </c>
      <c r="N8" s="65">
        <f>VLOOKUP($A8,'Return Data'!$B$7:$R$2843,10,0)</f>
        <v>5.9164000000000003</v>
      </c>
      <c r="O8" s="66">
        <f t="shared" ref="O8:O33" si="5">RANK(N8,N$8:N$33,0)</f>
        <v>5</v>
      </c>
      <c r="P8" s="65">
        <f>VLOOKUP($A8,'Return Data'!$B$7:$R$2843,11,0)</f>
        <v>4.2255000000000003</v>
      </c>
      <c r="Q8" s="66">
        <f t="shared" ref="Q8:Q33" si="6">RANK(P8,P$8:P$33,0)</f>
        <v>8</v>
      </c>
      <c r="R8" s="65">
        <f>VLOOKUP($A8,'Return Data'!$B$7:$R$2843,12,0)</f>
        <v>5.4122000000000003</v>
      </c>
      <c r="S8" s="66">
        <f t="shared" ref="S8:S33" si="7">RANK(R8,R$8:R$33,0)</f>
        <v>6</v>
      </c>
      <c r="T8" s="65">
        <f>VLOOKUP($A8,'Return Data'!$B$7:$R$2843,13,0)</f>
        <v>6.6471999999999998</v>
      </c>
      <c r="U8" s="66">
        <f t="shared" ref="U8:U33" si="8">RANK(T8,T$8:T$33,0)</f>
        <v>12</v>
      </c>
      <c r="V8" s="65">
        <f>VLOOKUP($A8,'Return Data'!$B$7:$R$2843,17,0)</f>
        <v>7.8342000000000001</v>
      </c>
      <c r="W8" s="66">
        <f t="shared" ref="W8:W31" si="9">RANK(V8,V$8:V$33,0)</f>
        <v>1</v>
      </c>
      <c r="X8" s="65">
        <f>VLOOKUP($A8,'Return Data'!$B$7:$R$2843,14,0)</f>
        <v>8.2723999999999993</v>
      </c>
      <c r="Y8" s="66">
        <f t="shared" ref="Y8:Y31" si="10">RANK(X8,X$8:X$33,0)</f>
        <v>1</v>
      </c>
      <c r="Z8" s="65">
        <f>VLOOKUP($A8,'Return Data'!$B$7:$R$2843,16,0)</f>
        <v>8.6460000000000008</v>
      </c>
      <c r="AA8" s="67">
        <f t="shared" ref="AA8:AA33" si="11">RANK(Z8,Z$8:Z$33,0)</f>
        <v>1</v>
      </c>
    </row>
    <row r="9" spans="1:27" x14ac:dyDescent="0.3">
      <c r="A9" s="63" t="s">
        <v>1016</v>
      </c>
      <c r="B9" s="64">
        <f>VLOOKUP($A9,'Return Data'!$B$7:$R$2843,3,0)</f>
        <v>44341</v>
      </c>
      <c r="C9" s="65">
        <f>VLOOKUP($A9,'Return Data'!$B$7:$R$2843,4,0)</f>
        <v>2501.9389000000001</v>
      </c>
      <c r="D9" s="65">
        <f>VLOOKUP($A9,'Return Data'!$B$7:$R$2843,5,0)</f>
        <v>8.1262000000000008</v>
      </c>
      <c r="E9" s="66">
        <f t="shared" si="0"/>
        <v>9</v>
      </c>
      <c r="F9" s="65">
        <f>VLOOKUP($A9,'Return Data'!$B$7:$R$2843,6,0)</f>
        <v>5.2519999999999998</v>
      </c>
      <c r="G9" s="66">
        <f t="shared" si="1"/>
        <v>10</v>
      </c>
      <c r="H9" s="65">
        <f>VLOOKUP($A9,'Return Data'!$B$7:$R$2843,7,0)</f>
        <v>5.8945999999999996</v>
      </c>
      <c r="I9" s="66">
        <f t="shared" si="2"/>
        <v>7</v>
      </c>
      <c r="J9" s="65">
        <f>VLOOKUP($A9,'Return Data'!$B$7:$R$2843,8,0)</f>
        <v>5.0526999999999997</v>
      </c>
      <c r="K9" s="66">
        <f t="shared" si="3"/>
        <v>7</v>
      </c>
      <c r="L9" s="65">
        <f>VLOOKUP($A9,'Return Data'!$B$7:$R$2843,9,0)</f>
        <v>5.2365000000000004</v>
      </c>
      <c r="M9" s="66">
        <f t="shared" si="4"/>
        <v>9</v>
      </c>
      <c r="N9" s="65">
        <f>VLOOKUP($A9,'Return Data'!$B$7:$R$2843,10,0)</f>
        <v>5.1679000000000004</v>
      </c>
      <c r="O9" s="66">
        <f t="shared" si="5"/>
        <v>12</v>
      </c>
      <c r="P9" s="65">
        <f>VLOOKUP($A9,'Return Data'!$B$7:$R$2843,11,0)</f>
        <v>4.0511999999999997</v>
      </c>
      <c r="Q9" s="66">
        <f t="shared" si="6"/>
        <v>11</v>
      </c>
      <c r="R9" s="65">
        <f>VLOOKUP($A9,'Return Data'!$B$7:$R$2843,12,0)</f>
        <v>4.8865999999999996</v>
      </c>
      <c r="S9" s="66">
        <f t="shared" si="7"/>
        <v>12</v>
      </c>
      <c r="T9" s="65">
        <f>VLOOKUP($A9,'Return Data'!$B$7:$R$2843,13,0)</f>
        <v>5.8944999999999999</v>
      </c>
      <c r="U9" s="66">
        <f t="shared" si="8"/>
        <v>14</v>
      </c>
      <c r="V9" s="65">
        <f>VLOOKUP($A9,'Return Data'!$B$7:$R$2843,17,0)</f>
        <v>7.2944000000000004</v>
      </c>
      <c r="W9" s="66">
        <f t="shared" si="9"/>
        <v>5</v>
      </c>
      <c r="X9" s="65">
        <f>VLOOKUP($A9,'Return Data'!$B$7:$R$2843,14,0)</f>
        <v>7.8807</v>
      </c>
      <c r="Y9" s="66">
        <f t="shared" si="10"/>
        <v>5</v>
      </c>
      <c r="Z9" s="65">
        <f>VLOOKUP($A9,'Return Data'!$B$7:$R$2843,16,0)</f>
        <v>8.3283000000000005</v>
      </c>
      <c r="AA9" s="67">
        <f t="shared" si="11"/>
        <v>4</v>
      </c>
    </row>
    <row r="10" spans="1:27" x14ac:dyDescent="0.3">
      <c r="A10" s="63" t="s">
        <v>1019</v>
      </c>
      <c r="B10" s="64">
        <f>VLOOKUP($A10,'Return Data'!$B$7:$R$2843,3,0)</f>
        <v>44341</v>
      </c>
      <c r="C10" s="65">
        <f>VLOOKUP($A10,'Return Data'!$B$7:$R$2843,4,0)</f>
        <v>1605.2067</v>
      </c>
      <c r="D10" s="65">
        <f>VLOOKUP($A10,'Return Data'!$B$7:$R$2843,5,0)</f>
        <v>14.8657</v>
      </c>
      <c r="E10" s="66">
        <f t="shared" si="0"/>
        <v>3</v>
      </c>
      <c r="F10" s="65">
        <f>VLOOKUP($A10,'Return Data'!$B$7:$R$2843,6,0)</f>
        <v>5.399</v>
      </c>
      <c r="G10" s="66">
        <f t="shared" si="1"/>
        <v>8</v>
      </c>
      <c r="H10" s="65">
        <f>VLOOKUP($A10,'Return Data'!$B$7:$R$2843,7,0)</f>
        <v>5.5911999999999997</v>
      </c>
      <c r="I10" s="66">
        <f t="shared" si="2"/>
        <v>10</v>
      </c>
      <c r="J10" s="65">
        <f>VLOOKUP($A10,'Return Data'!$B$7:$R$2843,8,0)</f>
        <v>5.2598000000000003</v>
      </c>
      <c r="K10" s="66">
        <f t="shared" si="3"/>
        <v>5</v>
      </c>
      <c r="L10" s="65">
        <f>VLOOKUP($A10,'Return Data'!$B$7:$R$2843,9,0)</f>
        <v>4.1955</v>
      </c>
      <c r="M10" s="66">
        <f t="shared" si="4"/>
        <v>22</v>
      </c>
      <c r="N10" s="65">
        <f>VLOOKUP($A10,'Return Data'!$B$7:$R$2843,10,0)</f>
        <v>6.8413000000000004</v>
      </c>
      <c r="O10" s="66">
        <f t="shared" si="5"/>
        <v>2</v>
      </c>
      <c r="P10" s="65">
        <f>VLOOKUP($A10,'Return Data'!$B$7:$R$2843,11,0)</f>
        <v>9.9100999999999999</v>
      </c>
      <c r="Q10" s="66">
        <f t="shared" si="6"/>
        <v>2</v>
      </c>
      <c r="R10" s="65">
        <f>VLOOKUP($A10,'Return Data'!$B$7:$R$2843,12,0)</f>
        <v>9.5884999999999998</v>
      </c>
      <c r="S10" s="66">
        <f t="shared" si="7"/>
        <v>2</v>
      </c>
      <c r="T10" s="65">
        <f>VLOOKUP($A10,'Return Data'!$B$7:$R$2843,13,0)</f>
        <v>37.331699999999998</v>
      </c>
      <c r="U10" s="66">
        <f t="shared" si="8"/>
        <v>1</v>
      </c>
      <c r="V10" s="65">
        <f>VLOOKUP($A10,'Return Data'!$B$7:$R$2843,17,0)</f>
        <v>-14.643599999999999</v>
      </c>
      <c r="W10" s="66">
        <f t="shared" si="9"/>
        <v>25</v>
      </c>
      <c r="X10" s="65">
        <f>VLOOKUP($A10,'Return Data'!$B$7:$R$2843,14,0)</f>
        <v>-8.2772000000000006</v>
      </c>
      <c r="Y10" s="66">
        <f t="shared" si="10"/>
        <v>25</v>
      </c>
      <c r="Z10" s="65">
        <f>VLOOKUP($A10,'Return Data'!$B$7:$R$2843,16,0)</f>
        <v>2.5070000000000001</v>
      </c>
      <c r="AA10" s="67">
        <f t="shared" si="11"/>
        <v>25</v>
      </c>
    </row>
    <row r="11" spans="1:27" x14ac:dyDescent="0.3">
      <c r="A11" s="63" t="s">
        <v>1023</v>
      </c>
      <c r="B11" s="64">
        <f>VLOOKUP($A11,'Return Data'!$B$7:$R$2843,3,0)</f>
        <v>44341</v>
      </c>
      <c r="C11" s="65">
        <f>VLOOKUP($A11,'Return Data'!$B$7:$R$2843,4,0)</f>
        <v>33.965800000000002</v>
      </c>
      <c r="D11" s="65">
        <f>VLOOKUP($A11,'Return Data'!$B$7:$R$2843,5,0)</f>
        <v>7.7388000000000003</v>
      </c>
      <c r="E11" s="66">
        <f t="shared" si="0"/>
        <v>10</v>
      </c>
      <c r="F11" s="65">
        <f>VLOOKUP($A11,'Return Data'!$B$7:$R$2843,6,0)</f>
        <v>5.9142000000000001</v>
      </c>
      <c r="G11" s="66">
        <f t="shared" si="1"/>
        <v>7</v>
      </c>
      <c r="H11" s="65">
        <f>VLOOKUP($A11,'Return Data'!$B$7:$R$2843,7,0)</f>
        <v>6.5326000000000004</v>
      </c>
      <c r="I11" s="66">
        <f t="shared" si="2"/>
        <v>3</v>
      </c>
      <c r="J11" s="65">
        <f>VLOOKUP($A11,'Return Data'!$B$7:$R$2843,8,0)</f>
        <v>5.8390000000000004</v>
      </c>
      <c r="K11" s="66">
        <f t="shared" si="3"/>
        <v>4</v>
      </c>
      <c r="L11" s="65">
        <f>VLOOKUP($A11,'Return Data'!$B$7:$R$2843,9,0)</f>
        <v>5.8394000000000004</v>
      </c>
      <c r="M11" s="66">
        <f t="shared" si="4"/>
        <v>5</v>
      </c>
      <c r="N11" s="65">
        <f>VLOOKUP($A11,'Return Data'!$B$7:$R$2843,10,0)</f>
        <v>6.1025</v>
      </c>
      <c r="O11" s="66">
        <f t="shared" si="5"/>
        <v>4</v>
      </c>
      <c r="P11" s="65">
        <f>VLOOKUP($A11,'Return Data'!$B$7:$R$2843,11,0)</f>
        <v>4.4813999999999998</v>
      </c>
      <c r="Q11" s="66">
        <f t="shared" si="6"/>
        <v>6</v>
      </c>
      <c r="R11" s="65">
        <f>VLOOKUP($A11,'Return Data'!$B$7:$R$2843,12,0)</f>
        <v>5.3715000000000002</v>
      </c>
      <c r="S11" s="66">
        <f t="shared" si="7"/>
        <v>7</v>
      </c>
      <c r="T11" s="65">
        <f>VLOOKUP($A11,'Return Data'!$B$7:$R$2843,13,0)</f>
        <v>5.9451999999999998</v>
      </c>
      <c r="U11" s="66">
        <f t="shared" si="8"/>
        <v>13</v>
      </c>
      <c r="V11" s="65">
        <f>VLOOKUP($A11,'Return Data'!$B$7:$R$2843,17,0)</f>
        <v>7.1303999999999998</v>
      </c>
      <c r="W11" s="66">
        <f t="shared" si="9"/>
        <v>8</v>
      </c>
      <c r="X11" s="65">
        <f>VLOOKUP($A11,'Return Data'!$B$7:$R$2843,14,0)</f>
        <v>7.7289000000000003</v>
      </c>
      <c r="Y11" s="66">
        <f t="shared" si="10"/>
        <v>7</v>
      </c>
      <c r="Z11" s="65">
        <f>VLOOKUP($A11,'Return Data'!$B$7:$R$2843,16,0)</f>
        <v>8.2498000000000005</v>
      </c>
      <c r="AA11" s="67">
        <f t="shared" si="11"/>
        <v>6</v>
      </c>
    </row>
    <row r="12" spans="1:27" x14ac:dyDescent="0.3">
      <c r="A12" s="63" t="s">
        <v>1024</v>
      </c>
      <c r="B12" s="64">
        <f>VLOOKUP($A12,'Return Data'!$B$7:$R$2843,3,0)</f>
        <v>44341</v>
      </c>
      <c r="C12" s="65">
        <f>VLOOKUP($A12,'Return Data'!$B$7:$R$2843,4,0)</f>
        <v>33.816600000000001</v>
      </c>
      <c r="D12" s="65">
        <f>VLOOKUP($A12,'Return Data'!$B$7:$R$2843,5,0)</f>
        <v>4.3178999999999998</v>
      </c>
      <c r="E12" s="66">
        <f t="shared" si="0"/>
        <v>22</v>
      </c>
      <c r="F12" s="65">
        <f>VLOOKUP($A12,'Return Data'!$B$7:$R$2843,6,0)</f>
        <v>3.4552</v>
      </c>
      <c r="G12" s="66">
        <f t="shared" si="1"/>
        <v>23</v>
      </c>
      <c r="H12" s="65">
        <f>VLOOKUP($A12,'Return Data'!$B$7:$R$2843,7,0)</f>
        <v>3.8422000000000001</v>
      </c>
      <c r="I12" s="66">
        <f t="shared" si="2"/>
        <v>25</v>
      </c>
      <c r="J12" s="65">
        <f>VLOOKUP($A12,'Return Data'!$B$7:$R$2843,8,0)</f>
        <v>3.1880000000000002</v>
      </c>
      <c r="K12" s="66">
        <f t="shared" si="3"/>
        <v>24</v>
      </c>
      <c r="L12" s="65">
        <f>VLOOKUP($A12,'Return Data'!$B$7:$R$2843,9,0)</f>
        <v>3.9430999999999998</v>
      </c>
      <c r="M12" s="66">
        <f t="shared" si="4"/>
        <v>24</v>
      </c>
      <c r="N12" s="65">
        <f>VLOOKUP($A12,'Return Data'!$B$7:$R$2843,10,0)</f>
        <v>4.1132999999999997</v>
      </c>
      <c r="O12" s="66">
        <f t="shared" si="5"/>
        <v>24</v>
      </c>
      <c r="P12" s="65">
        <f>VLOOKUP($A12,'Return Data'!$B$7:$R$2843,11,0)</f>
        <v>3.2847</v>
      </c>
      <c r="Q12" s="66">
        <f t="shared" si="6"/>
        <v>24</v>
      </c>
      <c r="R12" s="65">
        <f>VLOOKUP($A12,'Return Data'!$B$7:$R$2843,12,0)</f>
        <v>3.9809999999999999</v>
      </c>
      <c r="S12" s="66">
        <f t="shared" si="7"/>
        <v>24</v>
      </c>
      <c r="T12" s="65">
        <f>VLOOKUP($A12,'Return Data'!$B$7:$R$2843,13,0)</f>
        <v>4.5784000000000002</v>
      </c>
      <c r="U12" s="66">
        <f t="shared" si="8"/>
        <v>24</v>
      </c>
      <c r="V12" s="65">
        <f>VLOOKUP($A12,'Return Data'!$B$7:$R$2843,17,0)</f>
        <v>6.3493000000000004</v>
      </c>
      <c r="W12" s="66">
        <f t="shared" si="9"/>
        <v>13</v>
      </c>
      <c r="X12" s="65">
        <f>VLOOKUP($A12,'Return Data'!$B$7:$R$2843,14,0)</f>
        <v>6.9832000000000001</v>
      </c>
      <c r="Y12" s="66">
        <f t="shared" si="10"/>
        <v>13</v>
      </c>
      <c r="Z12" s="65">
        <f>VLOOKUP($A12,'Return Data'!$B$7:$R$2843,16,0)</f>
        <v>7.8430999999999997</v>
      </c>
      <c r="AA12" s="67">
        <f t="shared" si="11"/>
        <v>13</v>
      </c>
    </row>
    <row r="13" spans="1:27" x14ac:dyDescent="0.3">
      <c r="A13" s="63" t="s">
        <v>1026</v>
      </c>
      <c r="B13" s="64">
        <f>VLOOKUP($A13,'Return Data'!$B$7:$R$2843,3,0)</f>
        <v>44341</v>
      </c>
      <c r="C13" s="65">
        <f>VLOOKUP($A13,'Return Data'!$B$7:$R$2843,4,0)</f>
        <v>15.934900000000001</v>
      </c>
      <c r="D13" s="65">
        <f>VLOOKUP($A13,'Return Data'!$B$7:$R$2843,5,0)</f>
        <v>6.1856</v>
      </c>
      <c r="E13" s="66">
        <f t="shared" si="0"/>
        <v>13</v>
      </c>
      <c r="F13" s="65">
        <f>VLOOKUP($A13,'Return Data'!$B$7:$R$2843,6,0)</f>
        <v>4.4687999999999999</v>
      </c>
      <c r="G13" s="66">
        <f t="shared" si="1"/>
        <v>15</v>
      </c>
      <c r="H13" s="65">
        <f>VLOOKUP($A13,'Return Data'!$B$7:$R$2843,7,0)</f>
        <v>4.3556999999999997</v>
      </c>
      <c r="I13" s="66">
        <f t="shared" si="2"/>
        <v>22</v>
      </c>
      <c r="J13" s="65">
        <f>VLOOKUP($A13,'Return Data'!$B$7:$R$2843,8,0)</f>
        <v>3.5059999999999998</v>
      </c>
      <c r="K13" s="66">
        <f t="shared" si="3"/>
        <v>23</v>
      </c>
      <c r="L13" s="65">
        <f>VLOOKUP($A13,'Return Data'!$B$7:$R$2843,9,0)</f>
        <v>4.6356999999999999</v>
      </c>
      <c r="M13" s="66">
        <f t="shared" si="4"/>
        <v>19</v>
      </c>
      <c r="N13" s="65">
        <f>VLOOKUP($A13,'Return Data'!$B$7:$R$2843,10,0)</f>
        <v>5.0069999999999997</v>
      </c>
      <c r="O13" s="66">
        <f t="shared" si="5"/>
        <v>16</v>
      </c>
      <c r="P13" s="65">
        <f>VLOOKUP($A13,'Return Data'!$B$7:$R$2843,11,0)</f>
        <v>3.6802999999999999</v>
      </c>
      <c r="Q13" s="66">
        <f t="shared" si="6"/>
        <v>20</v>
      </c>
      <c r="R13" s="65">
        <f>VLOOKUP($A13,'Return Data'!$B$7:$R$2843,12,0)</f>
        <v>4.4276999999999997</v>
      </c>
      <c r="S13" s="66">
        <f t="shared" si="7"/>
        <v>20</v>
      </c>
      <c r="T13" s="65">
        <f>VLOOKUP($A13,'Return Data'!$B$7:$R$2843,13,0)</f>
        <v>5.0423</v>
      </c>
      <c r="U13" s="66">
        <f t="shared" si="8"/>
        <v>22</v>
      </c>
      <c r="V13" s="65">
        <f>VLOOKUP($A13,'Return Data'!$B$7:$R$2843,17,0)</f>
        <v>7.1738</v>
      </c>
      <c r="W13" s="66">
        <f t="shared" si="9"/>
        <v>6</v>
      </c>
      <c r="X13" s="65">
        <f>VLOOKUP($A13,'Return Data'!$B$7:$R$2843,14,0)</f>
        <v>7.5743999999999998</v>
      </c>
      <c r="Y13" s="66">
        <f t="shared" si="10"/>
        <v>8</v>
      </c>
      <c r="Z13" s="65">
        <f>VLOOKUP($A13,'Return Data'!$B$7:$R$2843,16,0)</f>
        <v>7.7866999999999997</v>
      </c>
      <c r="AA13" s="67">
        <f t="shared" si="11"/>
        <v>14</v>
      </c>
    </row>
    <row r="14" spans="1:27" x14ac:dyDescent="0.3">
      <c r="A14" s="63" t="s">
        <v>1935</v>
      </c>
      <c r="B14" s="64">
        <f>VLOOKUP($A14,'Return Data'!$B$7:$R$2843,3,0)</f>
        <v>44341</v>
      </c>
      <c r="C14" s="65">
        <f>VLOOKUP($A14,'Return Data'!$B$7:$R$2843,4,0)</f>
        <v>24.084199999999999</v>
      </c>
      <c r="D14" s="65">
        <f>VLOOKUP($A14,'Return Data'!$B$7:$R$2843,5,0)</f>
        <v>3.0312999999999999</v>
      </c>
      <c r="E14" s="66">
        <f t="shared" si="0"/>
        <v>25</v>
      </c>
      <c r="F14" s="65">
        <f>VLOOKUP($A14,'Return Data'!$B$7:$R$2843,6,0)</f>
        <v>12.8241</v>
      </c>
      <c r="G14" s="66">
        <f t="shared" si="1"/>
        <v>1</v>
      </c>
      <c r="H14" s="65">
        <f>VLOOKUP($A14,'Return Data'!$B$7:$R$2843,7,0)</f>
        <v>5.8738000000000001</v>
      </c>
      <c r="I14" s="66">
        <f t="shared" si="2"/>
        <v>8</v>
      </c>
      <c r="J14" s="65">
        <f>VLOOKUP($A14,'Return Data'!$B$7:$R$2843,8,0)</f>
        <v>-20.0124</v>
      </c>
      <c r="K14" s="66">
        <f t="shared" si="3"/>
        <v>26</v>
      </c>
      <c r="L14" s="65">
        <f>VLOOKUP($A14,'Return Data'!$B$7:$R$2843,9,0)</f>
        <v>1.0855999999999999</v>
      </c>
      <c r="M14" s="66">
        <f t="shared" si="4"/>
        <v>25</v>
      </c>
      <c r="N14" s="65">
        <f>VLOOKUP($A14,'Return Data'!$B$7:$R$2843,10,0)</f>
        <v>8.9931999999999999</v>
      </c>
      <c r="O14" s="66">
        <f t="shared" si="5"/>
        <v>1</v>
      </c>
      <c r="P14" s="65">
        <f>VLOOKUP($A14,'Return Data'!$B$7:$R$2843,11,0)</f>
        <v>12.9727</v>
      </c>
      <c r="Q14" s="66">
        <f t="shared" si="6"/>
        <v>1</v>
      </c>
      <c r="R14" s="65">
        <f>VLOOKUP($A14,'Return Data'!$B$7:$R$2843,12,0)</f>
        <v>12.8187</v>
      </c>
      <c r="S14" s="66">
        <f t="shared" si="7"/>
        <v>1</v>
      </c>
      <c r="T14" s="65">
        <f>VLOOKUP($A14,'Return Data'!$B$7:$R$2843,13,0)</f>
        <v>13.3203</v>
      </c>
      <c r="U14" s="66">
        <f t="shared" si="8"/>
        <v>4</v>
      </c>
      <c r="V14" s="65">
        <f>VLOOKUP($A14,'Return Data'!$B$7:$R$2843,17,0)</f>
        <v>3.8769999999999998</v>
      </c>
      <c r="W14" s="66">
        <f t="shared" si="9"/>
        <v>19</v>
      </c>
      <c r="X14" s="65">
        <f>VLOOKUP($A14,'Return Data'!$B$7:$R$2843,14,0)</f>
        <v>5.6390000000000002</v>
      </c>
      <c r="Y14" s="66">
        <f t="shared" si="10"/>
        <v>18</v>
      </c>
      <c r="Z14" s="65">
        <f>VLOOKUP($A14,'Return Data'!$B$7:$R$2843,16,0)</f>
        <v>8.1850000000000005</v>
      </c>
      <c r="AA14" s="67">
        <f t="shared" si="11"/>
        <v>8</v>
      </c>
    </row>
    <row r="15" spans="1:27" x14ac:dyDescent="0.3">
      <c r="A15" s="63" t="s">
        <v>1033</v>
      </c>
      <c r="B15" s="64">
        <f>VLOOKUP($A15,'Return Data'!$B$7:$R$2843,3,0)</f>
        <v>44341</v>
      </c>
      <c r="C15" s="65">
        <f>VLOOKUP($A15,'Return Data'!$B$7:$R$2843,4,0)</f>
        <v>48.001899999999999</v>
      </c>
      <c r="D15" s="65">
        <f>VLOOKUP($A15,'Return Data'!$B$7:$R$2843,5,0)</f>
        <v>8.8225999999999996</v>
      </c>
      <c r="E15" s="66">
        <f t="shared" si="0"/>
        <v>7</v>
      </c>
      <c r="F15" s="65">
        <f>VLOOKUP($A15,'Return Data'!$B$7:$R$2843,6,0)</f>
        <v>6.1632999999999996</v>
      </c>
      <c r="G15" s="66">
        <f t="shared" si="1"/>
        <v>6</v>
      </c>
      <c r="H15" s="65">
        <f>VLOOKUP($A15,'Return Data'!$B$7:$R$2843,7,0)</f>
        <v>6.1120000000000001</v>
      </c>
      <c r="I15" s="66">
        <f t="shared" si="2"/>
        <v>5</v>
      </c>
      <c r="J15" s="65">
        <f>VLOOKUP($A15,'Return Data'!$B$7:$R$2843,8,0)</f>
        <v>6.4192999999999998</v>
      </c>
      <c r="K15" s="66">
        <f t="shared" si="3"/>
        <v>3</v>
      </c>
      <c r="L15" s="65">
        <f>VLOOKUP($A15,'Return Data'!$B$7:$R$2843,9,0)</f>
        <v>6.6588000000000003</v>
      </c>
      <c r="M15" s="66">
        <f t="shared" si="4"/>
        <v>2</v>
      </c>
      <c r="N15" s="65">
        <f>VLOOKUP($A15,'Return Data'!$B$7:$R$2843,10,0)</f>
        <v>4.9057000000000004</v>
      </c>
      <c r="O15" s="66">
        <f t="shared" si="5"/>
        <v>18</v>
      </c>
      <c r="P15" s="65">
        <f>VLOOKUP($A15,'Return Data'!$B$7:$R$2843,11,0)</f>
        <v>4.6253000000000002</v>
      </c>
      <c r="Q15" s="66">
        <f t="shared" si="6"/>
        <v>5</v>
      </c>
      <c r="R15" s="65">
        <f>VLOOKUP($A15,'Return Data'!$B$7:$R$2843,12,0)</f>
        <v>5.8653000000000004</v>
      </c>
      <c r="S15" s="66">
        <f t="shared" si="7"/>
        <v>4</v>
      </c>
      <c r="T15" s="65">
        <f>VLOOKUP($A15,'Return Data'!$B$7:$R$2843,13,0)</f>
        <v>7.0964</v>
      </c>
      <c r="U15" s="66">
        <f t="shared" si="8"/>
        <v>8</v>
      </c>
      <c r="V15" s="65">
        <f>VLOOKUP($A15,'Return Data'!$B$7:$R$2843,17,0)</f>
        <v>7.7374000000000001</v>
      </c>
      <c r="W15" s="66">
        <f t="shared" si="9"/>
        <v>3</v>
      </c>
      <c r="X15" s="65">
        <f>VLOOKUP($A15,'Return Data'!$B$7:$R$2843,14,0)</f>
        <v>8.0068000000000001</v>
      </c>
      <c r="Y15" s="66">
        <f t="shared" si="10"/>
        <v>3</v>
      </c>
      <c r="Z15" s="65">
        <f>VLOOKUP($A15,'Return Data'!$B$7:$R$2843,16,0)</f>
        <v>8.2554999999999996</v>
      </c>
      <c r="AA15" s="67">
        <f t="shared" si="11"/>
        <v>5</v>
      </c>
    </row>
    <row r="16" spans="1:27" x14ac:dyDescent="0.3">
      <c r="A16" s="63" t="s">
        <v>1035</v>
      </c>
      <c r="B16" s="64">
        <f>VLOOKUP($A16,'Return Data'!$B$7:$R$2843,3,0)</f>
        <v>44341</v>
      </c>
      <c r="C16" s="65">
        <f>VLOOKUP($A16,'Return Data'!$B$7:$R$2843,4,0)</f>
        <v>17.347000000000001</v>
      </c>
      <c r="D16" s="65">
        <f>VLOOKUP($A16,'Return Data'!$B$7:$R$2843,5,0)</f>
        <v>3.7877999999999998</v>
      </c>
      <c r="E16" s="66">
        <f t="shared" si="0"/>
        <v>24</v>
      </c>
      <c r="F16" s="65">
        <f>VLOOKUP($A16,'Return Data'!$B$7:$R$2843,6,0)</f>
        <v>3.6309999999999998</v>
      </c>
      <c r="G16" s="66">
        <f t="shared" si="1"/>
        <v>22</v>
      </c>
      <c r="H16" s="65">
        <f>VLOOKUP($A16,'Return Data'!$B$7:$R$2843,7,0)</f>
        <v>4.2115999999999998</v>
      </c>
      <c r="I16" s="66">
        <f t="shared" si="2"/>
        <v>23</v>
      </c>
      <c r="J16" s="65">
        <f>VLOOKUP($A16,'Return Data'!$B$7:$R$2843,8,0)</f>
        <v>3.9135</v>
      </c>
      <c r="K16" s="66">
        <f t="shared" si="3"/>
        <v>17</v>
      </c>
      <c r="L16" s="65">
        <f>VLOOKUP($A16,'Return Data'!$B$7:$R$2843,9,0)</f>
        <v>4.7739000000000003</v>
      </c>
      <c r="M16" s="66">
        <f t="shared" si="4"/>
        <v>16</v>
      </c>
      <c r="N16" s="65">
        <f>VLOOKUP($A16,'Return Data'!$B$7:$R$2843,10,0)</f>
        <v>5.5204000000000004</v>
      </c>
      <c r="O16" s="66">
        <f t="shared" si="5"/>
        <v>7</v>
      </c>
      <c r="P16" s="65">
        <f>VLOOKUP($A16,'Return Data'!$B$7:$R$2843,11,0)</f>
        <v>3.9081999999999999</v>
      </c>
      <c r="Q16" s="66">
        <f t="shared" si="6"/>
        <v>14</v>
      </c>
      <c r="R16" s="65">
        <f>VLOOKUP($A16,'Return Data'!$B$7:$R$2843,12,0)</f>
        <v>4.6867999999999999</v>
      </c>
      <c r="S16" s="66">
        <f t="shared" si="7"/>
        <v>15</v>
      </c>
      <c r="T16" s="65">
        <f>VLOOKUP($A16,'Return Data'!$B$7:$R$2843,13,0)</f>
        <v>13.7483</v>
      </c>
      <c r="U16" s="66">
        <f t="shared" si="8"/>
        <v>3</v>
      </c>
      <c r="V16" s="65">
        <f>VLOOKUP($A16,'Return Data'!$B$7:$R$2843,17,0)</f>
        <v>0.24779999999999999</v>
      </c>
      <c r="W16" s="66">
        <f t="shared" si="9"/>
        <v>22</v>
      </c>
      <c r="X16" s="65">
        <f>VLOOKUP($A16,'Return Data'!$B$7:$R$2843,14,0)</f>
        <v>2.8973</v>
      </c>
      <c r="Y16" s="66">
        <f t="shared" si="10"/>
        <v>22</v>
      </c>
      <c r="Z16" s="65">
        <f>VLOOKUP($A16,'Return Data'!$B$7:$R$2843,16,0)</f>
        <v>6.4843000000000002</v>
      </c>
      <c r="AA16" s="67">
        <f t="shared" si="11"/>
        <v>22</v>
      </c>
    </row>
    <row r="17" spans="1:27" x14ac:dyDescent="0.3">
      <c r="A17" s="63" t="s">
        <v>1037</v>
      </c>
      <c r="B17" s="64">
        <f>VLOOKUP($A17,'Return Data'!$B$7:$R$2843,3,0)</f>
        <v>44341</v>
      </c>
      <c r="C17" s="65">
        <f>VLOOKUP($A17,'Return Data'!$B$7:$R$2843,4,0)</f>
        <v>423.428</v>
      </c>
      <c r="D17" s="65">
        <f>VLOOKUP($A17,'Return Data'!$B$7:$R$2843,5,0)</f>
        <v>14.591100000000001</v>
      </c>
      <c r="E17" s="66">
        <f t="shared" si="0"/>
        <v>4</v>
      </c>
      <c r="F17" s="65">
        <f>VLOOKUP($A17,'Return Data'!$B$7:$R$2843,6,0)</f>
        <v>6.6574</v>
      </c>
      <c r="G17" s="66">
        <f t="shared" si="1"/>
        <v>3</v>
      </c>
      <c r="H17" s="65">
        <f>VLOOKUP($A17,'Return Data'!$B$7:$R$2843,7,0)</f>
        <v>7.0114000000000001</v>
      </c>
      <c r="I17" s="66">
        <f t="shared" si="2"/>
        <v>2</v>
      </c>
      <c r="J17" s="65">
        <f>VLOOKUP($A17,'Return Data'!$B$7:$R$2843,8,0)</f>
        <v>6.5331000000000001</v>
      </c>
      <c r="K17" s="66">
        <f t="shared" si="3"/>
        <v>2</v>
      </c>
      <c r="L17" s="65">
        <f>VLOOKUP($A17,'Return Data'!$B$7:$R$2843,9,0)</f>
        <v>7.3677000000000001</v>
      </c>
      <c r="M17" s="66">
        <f t="shared" si="4"/>
        <v>1</v>
      </c>
      <c r="N17" s="65">
        <f>VLOOKUP($A17,'Return Data'!$B$7:$R$2843,10,0)</f>
        <v>3.9952999999999999</v>
      </c>
      <c r="O17" s="66">
        <f t="shared" si="5"/>
        <v>25</v>
      </c>
      <c r="P17" s="65">
        <f>VLOOKUP($A17,'Return Data'!$B$7:$R$2843,11,0)</f>
        <v>4.1490999999999998</v>
      </c>
      <c r="Q17" s="66">
        <f t="shared" si="6"/>
        <v>10</v>
      </c>
      <c r="R17" s="65">
        <f>VLOOKUP($A17,'Return Data'!$B$7:$R$2843,12,0)</f>
        <v>5.4550000000000001</v>
      </c>
      <c r="S17" s="66">
        <f t="shared" si="7"/>
        <v>5</v>
      </c>
      <c r="T17" s="65">
        <f>VLOOKUP($A17,'Return Data'!$B$7:$R$2843,13,0)</f>
        <v>6.6616</v>
      </c>
      <c r="U17" s="66">
        <f t="shared" si="8"/>
        <v>11</v>
      </c>
      <c r="V17" s="65">
        <f>VLOOKUP($A17,'Return Data'!$B$7:$R$2843,17,0)</f>
        <v>7.6346999999999996</v>
      </c>
      <c r="W17" s="66">
        <f t="shared" si="9"/>
        <v>4</v>
      </c>
      <c r="X17" s="65">
        <f>VLOOKUP($A17,'Return Data'!$B$7:$R$2843,14,0)</f>
        <v>7.9646999999999997</v>
      </c>
      <c r="Y17" s="66">
        <f t="shared" si="10"/>
        <v>4</v>
      </c>
      <c r="Z17" s="65">
        <f>VLOOKUP($A17,'Return Data'!$B$7:$R$2843,16,0)</f>
        <v>8.4337999999999997</v>
      </c>
      <c r="AA17" s="67">
        <f t="shared" si="11"/>
        <v>3</v>
      </c>
    </row>
    <row r="18" spans="1:27" x14ac:dyDescent="0.3">
      <c r="A18" s="63" t="s">
        <v>1038</v>
      </c>
      <c r="B18" s="64">
        <f>VLOOKUP($A18,'Return Data'!$B$7:$R$2843,3,0)</f>
        <v>44341</v>
      </c>
      <c r="C18" s="65">
        <f>VLOOKUP($A18,'Return Data'!$B$7:$R$2843,4,0)</f>
        <v>30.8764</v>
      </c>
      <c r="D18" s="65">
        <f>VLOOKUP($A18,'Return Data'!$B$7:$R$2843,5,0)</f>
        <v>7.3307000000000002</v>
      </c>
      <c r="E18" s="66">
        <f t="shared" si="0"/>
        <v>11</v>
      </c>
      <c r="F18" s="65">
        <f>VLOOKUP($A18,'Return Data'!$B$7:$R$2843,6,0)</f>
        <v>4.6718000000000002</v>
      </c>
      <c r="G18" s="66">
        <f t="shared" si="1"/>
        <v>14</v>
      </c>
      <c r="H18" s="65">
        <f>VLOOKUP($A18,'Return Data'!$B$7:$R$2843,7,0)</f>
        <v>4.6143999999999998</v>
      </c>
      <c r="I18" s="66">
        <f t="shared" si="2"/>
        <v>19</v>
      </c>
      <c r="J18" s="65">
        <f>VLOOKUP($A18,'Return Data'!$B$7:$R$2843,8,0)</f>
        <v>4.1779000000000002</v>
      </c>
      <c r="K18" s="66">
        <f t="shared" si="3"/>
        <v>15</v>
      </c>
      <c r="L18" s="65">
        <f>VLOOKUP($A18,'Return Data'!$B$7:$R$2843,9,0)</f>
        <v>4.8749000000000002</v>
      </c>
      <c r="M18" s="66">
        <f t="shared" si="4"/>
        <v>14</v>
      </c>
      <c r="N18" s="65">
        <f>VLOOKUP($A18,'Return Data'!$B$7:$R$2843,10,0)</f>
        <v>5.1414999999999997</v>
      </c>
      <c r="O18" s="66">
        <f t="shared" si="5"/>
        <v>13</v>
      </c>
      <c r="P18" s="65">
        <f>VLOOKUP($A18,'Return Data'!$B$7:$R$2843,11,0)</f>
        <v>3.6762000000000001</v>
      </c>
      <c r="Q18" s="66">
        <f t="shared" si="6"/>
        <v>22</v>
      </c>
      <c r="R18" s="65">
        <f>VLOOKUP($A18,'Return Data'!$B$7:$R$2843,12,0)</f>
        <v>4.3757000000000001</v>
      </c>
      <c r="S18" s="66">
        <f t="shared" si="7"/>
        <v>21</v>
      </c>
      <c r="T18" s="65">
        <f>VLOOKUP($A18,'Return Data'!$B$7:$R$2843,13,0)</f>
        <v>5.2586000000000004</v>
      </c>
      <c r="U18" s="66">
        <f t="shared" si="8"/>
        <v>20</v>
      </c>
      <c r="V18" s="65">
        <f>VLOOKUP($A18,'Return Data'!$B$7:$R$2843,17,0)</f>
        <v>6.8263999999999996</v>
      </c>
      <c r="W18" s="66">
        <f t="shared" si="9"/>
        <v>12</v>
      </c>
      <c r="X18" s="65">
        <f>VLOOKUP($A18,'Return Data'!$B$7:$R$2843,14,0)</f>
        <v>7.4349999999999996</v>
      </c>
      <c r="Y18" s="66">
        <f t="shared" si="10"/>
        <v>12</v>
      </c>
      <c r="Z18" s="65">
        <f>VLOOKUP($A18,'Return Data'!$B$7:$R$2843,16,0)</f>
        <v>8.1721000000000004</v>
      </c>
      <c r="AA18" s="67">
        <f t="shared" si="11"/>
        <v>10</v>
      </c>
    </row>
    <row r="19" spans="1:27" x14ac:dyDescent="0.3">
      <c r="A19" s="63" t="s">
        <v>1041</v>
      </c>
      <c r="B19" s="64">
        <f>VLOOKUP($A19,'Return Data'!$B$7:$R$2843,3,0)</f>
        <v>44341</v>
      </c>
      <c r="C19" s="65">
        <f>VLOOKUP($A19,'Return Data'!$B$7:$R$2843,4,0)</f>
        <v>3074.4094</v>
      </c>
      <c r="D19" s="65">
        <f>VLOOKUP($A19,'Return Data'!$B$7:$R$2843,5,0)</f>
        <v>6.1603000000000003</v>
      </c>
      <c r="E19" s="66">
        <f t="shared" si="0"/>
        <v>14</v>
      </c>
      <c r="F19" s="65">
        <f>VLOOKUP($A19,'Return Data'!$B$7:$R$2843,6,0)</f>
        <v>4.1616</v>
      </c>
      <c r="G19" s="66">
        <f t="shared" si="1"/>
        <v>18</v>
      </c>
      <c r="H19" s="65">
        <f>VLOOKUP($A19,'Return Data'!$B$7:$R$2843,7,0)</f>
        <v>4.3779000000000003</v>
      </c>
      <c r="I19" s="66">
        <f t="shared" si="2"/>
        <v>21</v>
      </c>
      <c r="J19" s="65">
        <f>VLOOKUP($A19,'Return Data'!$B$7:$R$2843,8,0)</f>
        <v>3.5981999999999998</v>
      </c>
      <c r="K19" s="66">
        <f t="shared" si="3"/>
        <v>21</v>
      </c>
      <c r="L19" s="65">
        <f>VLOOKUP($A19,'Return Data'!$B$7:$R$2843,9,0)</f>
        <v>4.7637</v>
      </c>
      <c r="M19" s="66">
        <f t="shared" si="4"/>
        <v>17</v>
      </c>
      <c r="N19" s="65">
        <f>VLOOKUP($A19,'Return Data'!$B$7:$R$2843,10,0)</f>
        <v>5.2359</v>
      </c>
      <c r="O19" s="66">
        <f t="shared" si="5"/>
        <v>10</v>
      </c>
      <c r="P19" s="65">
        <f>VLOOKUP($A19,'Return Data'!$B$7:$R$2843,11,0)</f>
        <v>3.8199000000000001</v>
      </c>
      <c r="Q19" s="66">
        <f t="shared" si="6"/>
        <v>15</v>
      </c>
      <c r="R19" s="65">
        <f>VLOOKUP($A19,'Return Data'!$B$7:$R$2843,12,0)</f>
        <v>4.5666000000000002</v>
      </c>
      <c r="S19" s="66">
        <f t="shared" si="7"/>
        <v>17</v>
      </c>
      <c r="T19" s="65">
        <f>VLOOKUP($A19,'Return Data'!$B$7:$R$2843,13,0)</f>
        <v>5.4580000000000002</v>
      </c>
      <c r="U19" s="66">
        <f t="shared" si="8"/>
        <v>18</v>
      </c>
      <c r="V19" s="65">
        <f>VLOOKUP($A19,'Return Data'!$B$7:$R$2843,17,0)</f>
        <v>7.1565000000000003</v>
      </c>
      <c r="W19" s="66">
        <f t="shared" si="9"/>
        <v>7</v>
      </c>
      <c r="X19" s="65">
        <f>VLOOKUP($A19,'Return Data'!$B$7:$R$2843,14,0)</f>
        <v>7.7527999999999997</v>
      </c>
      <c r="Y19" s="66">
        <f t="shared" si="10"/>
        <v>6</v>
      </c>
      <c r="Z19" s="65">
        <f>VLOOKUP($A19,'Return Data'!$B$7:$R$2843,16,0)</f>
        <v>8.1725999999999992</v>
      </c>
      <c r="AA19" s="67">
        <f t="shared" si="11"/>
        <v>9</v>
      </c>
    </row>
    <row r="20" spans="1:27" x14ac:dyDescent="0.3">
      <c r="A20" s="63" t="s">
        <v>1043</v>
      </c>
      <c r="B20" s="64">
        <f>VLOOKUP($A20,'Return Data'!$B$7:$R$2843,3,0)</f>
        <v>44341</v>
      </c>
      <c r="C20" s="65">
        <f>VLOOKUP($A20,'Return Data'!$B$7:$R$2843,4,0)</f>
        <v>29.651700000000002</v>
      </c>
      <c r="D20" s="65">
        <f>VLOOKUP($A20,'Return Data'!$B$7:$R$2843,5,0)</f>
        <v>5.2938999999999998</v>
      </c>
      <c r="E20" s="66">
        <f t="shared" si="0"/>
        <v>18</v>
      </c>
      <c r="F20" s="65">
        <f>VLOOKUP($A20,'Return Data'!$B$7:$R$2843,6,0)</f>
        <v>3.14</v>
      </c>
      <c r="G20" s="66">
        <f t="shared" si="1"/>
        <v>24</v>
      </c>
      <c r="H20" s="65">
        <f>VLOOKUP($A20,'Return Data'!$B$7:$R$2843,7,0)</f>
        <v>4.6289999999999996</v>
      </c>
      <c r="I20" s="66">
        <f t="shared" si="2"/>
        <v>17</v>
      </c>
      <c r="J20" s="65">
        <f>VLOOKUP($A20,'Return Data'!$B$7:$R$2843,8,0)</f>
        <v>3.7334000000000001</v>
      </c>
      <c r="K20" s="66">
        <f t="shared" si="3"/>
        <v>20</v>
      </c>
      <c r="L20" s="65">
        <f>VLOOKUP($A20,'Return Data'!$B$7:$R$2843,9,0)</f>
        <v>4.1502999999999997</v>
      </c>
      <c r="M20" s="66">
        <f t="shared" si="4"/>
        <v>23</v>
      </c>
      <c r="N20" s="65">
        <f>VLOOKUP($A20,'Return Data'!$B$7:$R$2843,10,0)</f>
        <v>4.1154999999999999</v>
      </c>
      <c r="O20" s="66">
        <f t="shared" si="5"/>
        <v>23</v>
      </c>
      <c r="P20" s="65">
        <f>VLOOKUP($A20,'Return Data'!$B$7:$R$2843,11,0)</f>
        <v>3.1854</v>
      </c>
      <c r="Q20" s="66">
        <f t="shared" si="6"/>
        <v>25</v>
      </c>
      <c r="R20" s="65">
        <f>VLOOKUP($A20,'Return Data'!$B$7:$R$2843,12,0)</f>
        <v>3.8788999999999998</v>
      </c>
      <c r="S20" s="66">
        <f t="shared" si="7"/>
        <v>25</v>
      </c>
      <c r="T20" s="65">
        <f>VLOOKUP($A20,'Return Data'!$B$7:$R$2843,13,0)</f>
        <v>25.1493</v>
      </c>
      <c r="U20" s="66">
        <f t="shared" si="8"/>
        <v>2</v>
      </c>
      <c r="V20" s="65">
        <f>VLOOKUP($A20,'Return Data'!$B$7:$R$2843,17,0)</f>
        <v>5.1039000000000003</v>
      </c>
      <c r="W20" s="66">
        <f t="shared" si="9"/>
        <v>17</v>
      </c>
      <c r="X20" s="65">
        <f>VLOOKUP($A20,'Return Data'!$B$7:$R$2843,14,0)</f>
        <v>5.8042999999999996</v>
      </c>
      <c r="Y20" s="66">
        <f t="shared" si="10"/>
        <v>17</v>
      </c>
      <c r="Z20" s="65">
        <f>VLOOKUP($A20,'Return Data'!$B$7:$R$2843,16,0)</f>
        <v>7.3956999999999997</v>
      </c>
      <c r="AA20" s="67">
        <f t="shared" si="11"/>
        <v>18</v>
      </c>
    </row>
    <row r="21" spans="1:27" x14ac:dyDescent="0.3">
      <c r="A21" s="63" t="s">
        <v>1045</v>
      </c>
      <c r="B21" s="64">
        <f>VLOOKUP($A21,'Return Data'!$B$7:$R$2843,3,0)</f>
        <v>44341</v>
      </c>
      <c r="C21" s="65">
        <f>VLOOKUP($A21,'Return Data'!$B$7:$R$2843,4,0)</f>
        <v>2798.3987000000002</v>
      </c>
      <c r="D21" s="65">
        <f>VLOOKUP($A21,'Return Data'!$B$7:$R$2843,5,0)</f>
        <v>16.172899999999998</v>
      </c>
      <c r="E21" s="66">
        <f t="shared" si="0"/>
        <v>2</v>
      </c>
      <c r="F21" s="65">
        <f>VLOOKUP($A21,'Return Data'!$B$7:$R$2843,6,0)</f>
        <v>6.5278999999999998</v>
      </c>
      <c r="G21" s="66">
        <f t="shared" si="1"/>
        <v>4</v>
      </c>
      <c r="H21" s="65">
        <f>VLOOKUP($A21,'Return Data'!$B$7:$R$2843,7,0)</f>
        <v>6.2972000000000001</v>
      </c>
      <c r="I21" s="66">
        <f t="shared" si="2"/>
        <v>4</v>
      </c>
      <c r="J21" s="65">
        <f>VLOOKUP($A21,'Return Data'!$B$7:$R$2843,8,0)</f>
        <v>5.0858999999999996</v>
      </c>
      <c r="K21" s="66">
        <f t="shared" si="3"/>
        <v>6</v>
      </c>
      <c r="L21" s="65">
        <f>VLOOKUP($A21,'Return Data'!$B$7:$R$2843,9,0)</f>
        <v>6.1867000000000001</v>
      </c>
      <c r="M21" s="66">
        <f t="shared" si="4"/>
        <v>4</v>
      </c>
      <c r="N21" s="65">
        <f>VLOOKUP($A21,'Return Data'!$B$7:$R$2843,10,0)</f>
        <v>5.5412999999999997</v>
      </c>
      <c r="O21" s="66">
        <f t="shared" si="5"/>
        <v>6</v>
      </c>
      <c r="P21" s="65">
        <f>VLOOKUP($A21,'Return Data'!$B$7:$R$2843,11,0)</f>
        <v>4.0129999999999999</v>
      </c>
      <c r="Q21" s="66">
        <f t="shared" si="6"/>
        <v>12</v>
      </c>
      <c r="R21" s="65">
        <f>VLOOKUP($A21,'Return Data'!$B$7:$R$2843,12,0)</f>
        <v>5.3615000000000004</v>
      </c>
      <c r="S21" s="66">
        <f t="shared" si="7"/>
        <v>8</v>
      </c>
      <c r="T21" s="65">
        <f>VLOOKUP($A21,'Return Data'!$B$7:$R$2843,13,0)</f>
        <v>6.8117000000000001</v>
      </c>
      <c r="U21" s="66">
        <f t="shared" si="8"/>
        <v>9</v>
      </c>
      <c r="V21" s="65">
        <f>VLOOKUP($A21,'Return Data'!$B$7:$R$2843,17,0)</f>
        <v>7.8182</v>
      </c>
      <c r="W21" s="66">
        <f t="shared" si="9"/>
        <v>2</v>
      </c>
      <c r="X21" s="65">
        <f>VLOOKUP($A21,'Return Data'!$B$7:$R$2843,14,0)</f>
        <v>8.2707999999999995</v>
      </c>
      <c r="Y21" s="66">
        <f t="shared" si="10"/>
        <v>2</v>
      </c>
      <c r="Z21" s="65">
        <f>VLOOKUP($A21,'Return Data'!$B$7:$R$2843,16,0)</f>
        <v>8.6393000000000004</v>
      </c>
      <c r="AA21" s="67">
        <f t="shared" si="11"/>
        <v>2</v>
      </c>
    </row>
    <row r="22" spans="1:27" x14ac:dyDescent="0.3">
      <c r="A22" s="63" t="s">
        <v>1046</v>
      </c>
      <c r="B22" s="64">
        <f>VLOOKUP($A22,'Return Data'!$B$7:$R$2843,3,0)</f>
        <v>44341</v>
      </c>
      <c r="C22" s="65">
        <f>VLOOKUP($A22,'Return Data'!$B$7:$R$2843,4,0)</f>
        <v>23.061399999999999</v>
      </c>
      <c r="D22" s="65">
        <f>VLOOKUP($A22,'Return Data'!$B$7:$R$2843,5,0)</f>
        <v>8.7071000000000005</v>
      </c>
      <c r="E22" s="66">
        <f t="shared" si="0"/>
        <v>8</v>
      </c>
      <c r="F22" s="65">
        <f>VLOOKUP($A22,'Return Data'!$B$7:$R$2843,6,0)</f>
        <v>5.3448000000000002</v>
      </c>
      <c r="G22" s="66">
        <f t="shared" si="1"/>
        <v>9</v>
      </c>
      <c r="H22" s="65">
        <f>VLOOKUP($A22,'Return Data'!$B$7:$R$2843,7,0)</f>
        <v>5.3189000000000002</v>
      </c>
      <c r="I22" s="66">
        <f t="shared" si="2"/>
        <v>13</v>
      </c>
      <c r="J22" s="65">
        <f>VLOOKUP($A22,'Return Data'!$B$7:$R$2843,8,0)</f>
        <v>4.2576999999999998</v>
      </c>
      <c r="K22" s="66">
        <f t="shared" si="3"/>
        <v>14</v>
      </c>
      <c r="L22" s="65">
        <f>VLOOKUP($A22,'Return Data'!$B$7:$R$2843,9,0)</f>
        <v>5.2321</v>
      </c>
      <c r="M22" s="66">
        <f t="shared" si="4"/>
        <v>10</v>
      </c>
      <c r="N22" s="65">
        <f>VLOOKUP($A22,'Return Data'!$B$7:$R$2843,10,0)</f>
        <v>5.4821</v>
      </c>
      <c r="O22" s="66">
        <f t="shared" si="5"/>
        <v>8</v>
      </c>
      <c r="P22" s="65">
        <f>VLOOKUP($A22,'Return Data'!$B$7:$R$2843,11,0)</f>
        <v>4.1726000000000001</v>
      </c>
      <c r="Q22" s="66">
        <f t="shared" si="6"/>
        <v>9</v>
      </c>
      <c r="R22" s="65">
        <f>VLOOKUP($A22,'Return Data'!$B$7:$R$2843,12,0)</f>
        <v>5.1670999999999996</v>
      </c>
      <c r="S22" s="66">
        <f t="shared" si="7"/>
        <v>10</v>
      </c>
      <c r="T22" s="65">
        <f>VLOOKUP($A22,'Return Data'!$B$7:$R$2843,13,0)</f>
        <v>8.2727000000000004</v>
      </c>
      <c r="U22" s="66">
        <f t="shared" si="8"/>
        <v>6</v>
      </c>
      <c r="V22" s="65">
        <f>VLOOKUP($A22,'Return Data'!$B$7:$R$2843,17,0)</f>
        <v>5.6243999999999996</v>
      </c>
      <c r="W22" s="66">
        <f t="shared" si="9"/>
        <v>15</v>
      </c>
      <c r="X22" s="65">
        <f>VLOOKUP($A22,'Return Data'!$B$7:$R$2843,14,0)</f>
        <v>6.5979000000000001</v>
      </c>
      <c r="Y22" s="66">
        <f t="shared" si="10"/>
        <v>15</v>
      </c>
      <c r="Z22" s="65">
        <f>VLOOKUP($A22,'Return Data'!$B$7:$R$2843,16,0)</f>
        <v>8.1220999999999997</v>
      </c>
      <c r="AA22" s="67">
        <f t="shared" si="11"/>
        <v>11</v>
      </c>
    </row>
    <row r="23" spans="1:27" x14ac:dyDescent="0.3">
      <c r="A23" s="63" t="s">
        <v>1049</v>
      </c>
      <c r="B23" s="64">
        <f>VLOOKUP($A23,'Return Data'!$B$7:$R$2843,3,0)</f>
        <v>44341</v>
      </c>
      <c r="C23" s="65">
        <f>VLOOKUP($A23,'Return Data'!$B$7:$R$2843,4,0)</f>
        <v>33.353299999999997</v>
      </c>
      <c r="D23" s="65">
        <f>VLOOKUP($A23,'Return Data'!$B$7:$R$2843,5,0)</f>
        <v>5.6914999999999996</v>
      </c>
      <c r="E23" s="66">
        <f t="shared" si="0"/>
        <v>17</v>
      </c>
      <c r="F23" s="65">
        <f>VLOOKUP($A23,'Return Data'!$B$7:$R$2843,6,0)</f>
        <v>4.2972999999999999</v>
      </c>
      <c r="G23" s="66">
        <f t="shared" si="1"/>
        <v>16</v>
      </c>
      <c r="H23" s="65">
        <f>VLOOKUP($A23,'Return Data'!$B$7:$R$2843,7,0)</f>
        <v>3.9895999999999998</v>
      </c>
      <c r="I23" s="66">
        <f t="shared" si="2"/>
        <v>24</v>
      </c>
      <c r="J23" s="65">
        <f>VLOOKUP($A23,'Return Data'!$B$7:$R$2843,8,0)</f>
        <v>4.0945999999999998</v>
      </c>
      <c r="K23" s="66">
        <f t="shared" si="3"/>
        <v>16</v>
      </c>
      <c r="L23" s="65">
        <f>VLOOKUP($A23,'Return Data'!$B$7:$R$2843,9,0)</f>
        <v>4.7769000000000004</v>
      </c>
      <c r="M23" s="66">
        <f t="shared" si="4"/>
        <v>15</v>
      </c>
      <c r="N23" s="65">
        <f>VLOOKUP($A23,'Return Data'!$B$7:$R$2843,10,0)</f>
        <v>4.5678999999999998</v>
      </c>
      <c r="O23" s="66">
        <f t="shared" si="5"/>
        <v>21</v>
      </c>
      <c r="P23" s="65">
        <f>VLOOKUP($A23,'Return Data'!$B$7:$R$2843,11,0)</f>
        <v>4.7851999999999997</v>
      </c>
      <c r="Q23" s="66">
        <f t="shared" si="6"/>
        <v>4</v>
      </c>
      <c r="R23" s="65">
        <f>VLOOKUP($A23,'Return Data'!$B$7:$R$2843,12,0)</f>
        <v>5.1353</v>
      </c>
      <c r="S23" s="66">
        <f t="shared" si="7"/>
        <v>11</v>
      </c>
      <c r="T23" s="65">
        <f>VLOOKUP($A23,'Return Data'!$B$7:$R$2843,13,0)</f>
        <v>6.7866</v>
      </c>
      <c r="U23" s="66">
        <f t="shared" si="8"/>
        <v>10</v>
      </c>
      <c r="V23" s="65">
        <f>VLOOKUP($A23,'Return Data'!$B$7:$R$2843,17,0)</f>
        <v>5.5338000000000003</v>
      </c>
      <c r="W23" s="66">
        <f t="shared" si="9"/>
        <v>16</v>
      </c>
      <c r="X23" s="65">
        <f>VLOOKUP($A23,'Return Data'!$B$7:$R$2843,14,0)</f>
        <v>6.2312000000000003</v>
      </c>
      <c r="Y23" s="66">
        <f t="shared" si="10"/>
        <v>16</v>
      </c>
      <c r="Z23" s="65">
        <f>VLOOKUP($A23,'Return Data'!$B$7:$R$2843,16,0)</f>
        <v>7.7009999999999996</v>
      </c>
      <c r="AA23" s="67">
        <f t="shared" si="11"/>
        <v>15</v>
      </c>
    </row>
    <row r="24" spans="1:27" x14ac:dyDescent="0.3">
      <c r="A24" s="63" t="s">
        <v>1050</v>
      </c>
      <c r="B24" s="64">
        <f>VLOOKUP($A24,'Return Data'!$B$7:$R$2843,3,0)</f>
        <v>44341</v>
      </c>
      <c r="C24" s="65">
        <f>VLOOKUP($A24,'Return Data'!$B$7:$R$2843,4,0)</f>
        <v>1354.268</v>
      </c>
      <c r="D24" s="65">
        <f>VLOOKUP($A24,'Return Data'!$B$7:$R$2843,5,0)</f>
        <v>10.964600000000001</v>
      </c>
      <c r="E24" s="66">
        <f t="shared" si="0"/>
        <v>6</v>
      </c>
      <c r="F24" s="65">
        <f>VLOOKUP($A24,'Return Data'!$B$7:$R$2843,6,0)</f>
        <v>4.9786999999999999</v>
      </c>
      <c r="G24" s="66">
        <f t="shared" si="1"/>
        <v>12</v>
      </c>
      <c r="H24" s="65">
        <f>VLOOKUP($A24,'Return Data'!$B$7:$R$2843,7,0)</f>
        <v>6.0804999999999998</v>
      </c>
      <c r="I24" s="66">
        <f t="shared" si="2"/>
        <v>6</v>
      </c>
      <c r="J24" s="65">
        <f>VLOOKUP($A24,'Return Data'!$B$7:$R$2843,8,0)</f>
        <v>4.9931000000000001</v>
      </c>
      <c r="K24" s="66">
        <f t="shared" si="3"/>
        <v>8</v>
      </c>
      <c r="L24" s="65">
        <f>VLOOKUP($A24,'Return Data'!$B$7:$R$2843,9,0)</f>
        <v>5.7862</v>
      </c>
      <c r="M24" s="66">
        <f t="shared" si="4"/>
        <v>7</v>
      </c>
      <c r="N24" s="65">
        <f>VLOOKUP($A24,'Return Data'!$B$7:$R$2843,10,0)</f>
        <v>5.2279999999999998</v>
      </c>
      <c r="O24" s="66">
        <f t="shared" si="5"/>
        <v>11</v>
      </c>
      <c r="P24" s="65">
        <f>VLOOKUP($A24,'Return Data'!$B$7:$R$2843,11,0)</f>
        <v>3.9921000000000002</v>
      </c>
      <c r="Q24" s="66">
        <f t="shared" si="6"/>
        <v>13</v>
      </c>
      <c r="R24" s="65">
        <f>VLOOKUP($A24,'Return Data'!$B$7:$R$2843,12,0)</f>
        <v>4.8238000000000003</v>
      </c>
      <c r="S24" s="66">
        <f t="shared" si="7"/>
        <v>13</v>
      </c>
      <c r="T24" s="65">
        <f>VLOOKUP($A24,'Return Data'!$B$7:$R$2843,13,0)</f>
        <v>5.5557999999999996</v>
      </c>
      <c r="U24" s="66">
        <f t="shared" si="8"/>
        <v>17</v>
      </c>
      <c r="V24" s="65">
        <f>VLOOKUP($A24,'Return Data'!$B$7:$R$2843,17,0)</f>
        <v>6.9337</v>
      </c>
      <c r="W24" s="66">
        <f t="shared" si="9"/>
        <v>10</v>
      </c>
      <c r="X24" s="65">
        <f>VLOOKUP($A24,'Return Data'!$B$7:$R$2843,14,0)</f>
        <v>7.5304000000000002</v>
      </c>
      <c r="Y24" s="66">
        <f t="shared" si="10"/>
        <v>10</v>
      </c>
      <c r="Z24" s="65">
        <f>VLOOKUP($A24,'Return Data'!$B$7:$R$2843,16,0)</f>
        <v>7.3532999999999999</v>
      </c>
      <c r="AA24" s="67">
        <f t="shared" si="11"/>
        <v>19</v>
      </c>
    </row>
    <row r="25" spans="1:27" x14ac:dyDescent="0.3">
      <c r="A25" s="63" t="s">
        <v>1052</v>
      </c>
      <c r="B25" s="64">
        <f>VLOOKUP($A25,'Return Data'!$B$7:$R$2843,3,0)</f>
        <v>44341</v>
      </c>
      <c r="C25" s="65">
        <f>VLOOKUP($A25,'Return Data'!$B$7:$R$2843,4,0)</f>
        <v>1904.3407</v>
      </c>
      <c r="D25" s="65">
        <f>VLOOKUP($A25,'Return Data'!$B$7:$R$2843,5,0)</f>
        <v>5.2275</v>
      </c>
      <c r="E25" s="66">
        <f t="shared" si="0"/>
        <v>19</v>
      </c>
      <c r="F25" s="65">
        <f>VLOOKUP($A25,'Return Data'!$B$7:$R$2843,6,0)</f>
        <v>4.2263000000000002</v>
      </c>
      <c r="G25" s="66">
        <f t="shared" si="1"/>
        <v>17</v>
      </c>
      <c r="H25" s="65">
        <f>VLOOKUP($A25,'Return Data'!$B$7:$R$2843,7,0)</f>
        <v>4.6822999999999997</v>
      </c>
      <c r="I25" s="66">
        <f t="shared" si="2"/>
        <v>16</v>
      </c>
      <c r="J25" s="65">
        <f>VLOOKUP($A25,'Return Data'!$B$7:$R$2843,8,0)</f>
        <v>3.7446999999999999</v>
      </c>
      <c r="K25" s="66">
        <f t="shared" si="3"/>
        <v>19</v>
      </c>
      <c r="L25" s="65">
        <f>VLOOKUP($A25,'Return Data'!$B$7:$R$2843,9,0)</f>
        <v>4.9032</v>
      </c>
      <c r="M25" s="66">
        <f t="shared" si="4"/>
        <v>12</v>
      </c>
      <c r="N25" s="65">
        <f>VLOOKUP($A25,'Return Data'!$B$7:$R$2843,10,0)</f>
        <v>5.0285000000000002</v>
      </c>
      <c r="O25" s="66">
        <f t="shared" si="5"/>
        <v>15</v>
      </c>
      <c r="P25" s="65">
        <f>VLOOKUP($A25,'Return Data'!$B$7:$R$2843,11,0)</f>
        <v>3.6791999999999998</v>
      </c>
      <c r="Q25" s="66">
        <f t="shared" si="6"/>
        <v>21</v>
      </c>
      <c r="R25" s="65">
        <f>VLOOKUP($A25,'Return Data'!$B$7:$R$2843,12,0)</f>
        <v>4.6440999999999999</v>
      </c>
      <c r="S25" s="66">
        <f t="shared" si="7"/>
        <v>16</v>
      </c>
      <c r="T25" s="65">
        <f>VLOOKUP($A25,'Return Data'!$B$7:$R$2843,13,0)</f>
        <v>5.8887999999999998</v>
      </c>
      <c r="U25" s="66">
        <f t="shared" si="8"/>
        <v>15</v>
      </c>
      <c r="V25" s="65">
        <f>VLOOKUP($A25,'Return Data'!$B$7:$R$2843,17,0)</f>
        <v>5.8784000000000001</v>
      </c>
      <c r="W25" s="66">
        <f t="shared" si="9"/>
        <v>14</v>
      </c>
      <c r="X25" s="65">
        <f>VLOOKUP($A25,'Return Data'!$B$7:$R$2843,14,0)</f>
        <v>6.7080000000000002</v>
      </c>
      <c r="Y25" s="66">
        <f t="shared" si="10"/>
        <v>14</v>
      </c>
      <c r="Z25" s="65">
        <f>VLOOKUP($A25,'Return Data'!$B$7:$R$2843,16,0)</f>
        <v>7.4089</v>
      </c>
      <c r="AA25" s="67">
        <f t="shared" si="11"/>
        <v>17</v>
      </c>
    </row>
    <row r="26" spans="1:27" x14ac:dyDescent="0.3">
      <c r="A26" s="63" t="s">
        <v>1055</v>
      </c>
      <c r="B26" s="64">
        <f>VLOOKUP($A26,'Return Data'!$B$7:$R$2843,3,0)</f>
        <v>44341</v>
      </c>
      <c r="C26" s="65">
        <f>VLOOKUP($A26,'Return Data'!$B$7:$R$2843,4,0)</f>
        <v>3049.6646000000001</v>
      </c>
      <c r="D26" s="65">
        <f>VLOOKUP($A26,'Return Data'!$B$7:$R$2843,5,0)</f>
        <v>28.090199999999999</v>
      </c>
      <c r="E26" s="66">
        <f t="shared" si="0"/>
        <v>1</v>
      </c>
      <c r="F26" s="65">
        <f>VLOOKUP($A26,'Return Data'!$B$7:$R$2843,6,0)</f>
        <v>9.6227</v>
      </c>
      <c r="G26" s="66">
        <f t="shared" si="1"/>
        <v>2</v>
      </c>
      <c r="H26" s="65">
        <f>VLOOKUP($A26,'Return Data'!$B$7:$R$2843,7,0)</f>
        <v>7.7625000000000002</v>
      </c>
      <c r="I26" s="66">
        <f t="shared" si="2"/>
        <v>1</v>
      </c>
      <c r="J26" s="65">
        <f>VLOOKUP($A26,'Return Data'!$B$7:$R$2843,8,0)</f>
        <v>6.8806000000000003</v>
      </c>
      <c r="K26" s="66">
        <f t="shared" si="3"/>
        <v>1</v>
      </c>
      <c r="L26" s="65">
        <f>VLOOKUP($A26,'Return Data'!$B$7:$R$2843,9,0)</f>
        <v>6.5084999999999997</v>
      </c>
      <c r="M26" s="66">
        <f t="shared" si="4"/>
        <v>3</v>
      </c>
      <c r="N26" s="65">
        <f>VLOOKUP($A26,'Return Data'!$B$7:$R$2843,10,0)</f>
        <v>6.7737999999999996</v>
      </c>
      <c r="O26" s="66">
        <f t="shared" si="5"/>
        <v>3</v>
      </c>
      <c r="P26" s="65">
        <f>VLOOKUP($A26,'Return Data'!$B$7:$R$2843,11,0)</f>
        <v>5.0960999999999999</v>
      </c>
      <c r="Q26" s="66">
        <f t="shared" si="6"/>
        <v>3</v>
      </c>
      <c r="R26" s="65">
        <f>VLOOKUP($A26,'Return Data'!$B$7:$R$2843,12,0)</f>
        <v>5.9748000000000001</v>
      </c>
      <c r="S26" s="66">
        <f t="shared" si="7"/>
        <v>3</v>
      </c>
      <c r="T26" s="65">
        <f>VLOOKUP($A26,'Return Data'!$B$7:$R$2843,13,0)</f>
        <v>7.1424000000000003</v>
      </c>
      <c r="U26" s="66">
        <f t="shared" si="8"/>
        <v>7</v>
      </c>
      <c r="V26" s="65">
        <f>VLOOKUP($A26,'Return Data'!$B$7:$R$2843,17,0)</f>
        <v>6.8440000000000003</v>
      </c>
      <c r="W26" s="66">
        <f t="shared" si="9"/>
        <v>11</v>
      </c>
      <c r="X26" s="65">
        <f>VLOOKUP($A26,'Return Data'!$B$7:$R$2843,14,0)</f>
        <v>7.5603999999999996</v>
      </c>
      <c r="Y26" s="66">
        <f t="shared" si="10"/>
        <v>9</v>
      </c>
      <c r="Z26" s="65">
        <f>VLOOKUP($A26,'Return Data'!$B$7:$R$2843,16,0)</f>
        <v>8.2218</v>
      </c>
      <c r="AA26" s="67">
        <f t="shared" si="11"/>
        <v>7</v>
      </c>
    </row>
    <row r="27" spans="1:27" x14ac:dyDescent="0.3">
      <c r="A27" s="63" t="s">
        <v>1057</v>
      </c>
      <c r="B27" s="64">
        <f>VLOOKUP($A27,'Return Data'!$B$7:$R$2843,3,0)</f>
        <v>44341</v>
      </c>
      <c r="C27" s="65">
        <f>VLOOKUP($A27,'Return Data'!$B$7:$R$2843,4,0)</f>
        <v>24.723299999999998</v>
      </c>
      <c r="D27" s="65">
        <f>VLOOKUP($A27,'Return Data'!$B$7:$R$2843,5,0)</f>
        <v>4.5772000000000004</v>
      </c>
      <c r="E27" s="66">
        <f t="shared" si="0"/>
        <v>21</v>
      </c>
      <c r="F27" s="65">
        <f>VLOOKUP($A27,'Return Data'!$B$7:$R$2843,6,0)</f>
        <v>4.0987</v>
      </c>
      <c r="G27" s="66">
        <f t="shared" si="1"/>
        <v>19</v>
      </c>
      <c r="H27" s="65">
        <f>VLOOKUP($A27,'Return Data'!$B$7:$R$2843,7,0)</f>
        <v>4.7286000000000001</v>
      </c>
      <c r="I27" s="66">
        <f t="shared" si="2"/>
        <v>14</v>
      </c>
      <c r="J27" s="65">
        <f>VLOOKUP($A27,'Return Data'!$B$7:$R$2843,8,0)</f>
        <v>4.7434000000000003</v>
      </c>
      <c r="K27" s="66">
        <f t="shared" si="3"/>
        <v>12</v>
      </c>
      <c r="L27" s="65">
        <f>VLOOKUP($A27,'Return Data'!$B$7:$R$2843,9,0)</f>
        <v>4.9161000000000001</v>
      </c>
      <c r="M27" s="66">
        <f t="shared" si="4"/>
        <v>11</v>
      </c>
      <c r="N27" s="65">
        <f>VLOOKUP($A27,'Return Data'!$B$7:$R$2843,10,0)</f>
        <v>5.1021999999999998</v>
      </c>
      <c r="O27" s="66">
        <f t="shared" si="5"/>
        <v>14</v>
      </c>
      <c r="P27" s="65">
        <f>VLOOKUP($A27,'Return Data'!$B$7:$R$2843,11,0)</f>
        <v>4.3266</v>
      </c>
      <c r="Q27" s="66">
        <f t="shared" si="6"/>
        <v>7</v>
      </c>
      <c r="R27" s="65">
        <f>VLOOKUP($A27,'Return Data'!$B$7:$R$2843,12,0)</f>
        <v>5.2621000000000002</v>
      </c>
      <c r="S27" s="66">
        <f t="shared" si="7"/>
        <v>9</v>
      </c>
      <c r="T27" s="65">
        <f>VLOOKUP($A27,'Return Data'!$B$7:$R$2843,13,0)</f>
        <v>2.8005</v>
      </c>
      <c r="U27" s="66">
        <f t="shared" si="8"/>
        <v>25</v>
      </c>
      <c r="V27" s="65">
        <f>VLOOKUP($A27,'Return Data'!$B$7:$R$2843,17,0)</f>
        <v>-3.6122999999999998</v>
      </c>
      <c r="W27" s="66">
        <f t="shared" si="9"/>
        <v>24</v>
      </c>
      <c r="X27" s="65">
        <f>VLOOKUP($A27,'Return Data'!$B$7:$R$2843,14,0)</f>
        <v>0.18970000000000001</v>
      </c>
      <c r="Y27" s="66">
        <f t="shared" si="10"/>
        <v>23</v>
      </c>
      <c r="Z27" s="65">
        <f>VLOOKUP($A27,'Return Data'!$B$7:$R$2843,16,0)</f>
        <v>5.8682999999999996</v>
      </c>
      <c r="AA27" s="67">
        <f t="shared" si="11"/>
        <v>23</v>
      </c>
    </row>
    <row r="28" spans="1:27" x14ac:dyDescent="0.3">
      <c r="A28" s="63" t="s">
        <v>1059</v>
      </c>
      <c r="B28" s="64">
        <f>VLOOKUP($A28,'Return Data'!$B$7:$R$2843,3,0)</f>
        <v>44341</v>
      </c>
      <c r="C28" s="65">
        <f>VLOOKUP($A28,'Return Data'!$B$7:$R$2843,4,0)</f>
        <v>2866.6895</v>
      </c>
      <c r="D28" s="65">
        <f>VLOOKUP($A28,'Return Data'!$B$7:$R$2843,5,0)</f>
        <v>4.1906999999999996</v>
      </c>
      <c r="E28" s="66">
        <f t="shared" si="0"/>
        <v>23</v>
      </c>
      <c r="F28" s="65">
        <f>VLOOKUP($A28,'Return Data'!$B$7:$R$2843,6,0)</f>
        <v>4.0191999999999997</v>
      </c>
      <c r="G28" s="66">
        <f t="shared" si="1"/>
        <v>20</v>
      </c>
      <c r="H28" s="65">
        <f>VLOOKUP($A28,'Return Data'!$B$7:$R$2843,7,0)</f>
        <v>4.4405000000000001</v>
      </c>
      <c r="I28" s="66">
        <f t="shared" si="2"/>
        <v>20</v>
      </c>
      <c r="J28" s="65">
        <f>VLOOKUP($A28,'Return Data'!$B$7:$R$2843,8,0)</f>
        <v>3.5640000000000001</v>
      </c>
      <c r="K28" s="66">
        <f t="shared" si="3"/>
        <v>22</v>
      </c>
      <c r="L28" s="65">
        <f>VLOOKUP($A28,'Return Data'!$B$7:$R$2843,9,0)</f>
        <v>4.6292</v>
      </c>
      <c r="M28" s="66">
        <f t="shared" si="4"/>
        <v>20</v>
      </c>
      <c r="N28" s="65">
        <f>VLOOKUP($A28,'Return Data'!$B$7:$R$2843,10,0)</f>
        <v>4.7478999999999996</v>
      </c>
      <c r="O28" s="66">
        <f t="shared" si="5"/>
        <v>19</v>
      </c>
      <c r="P28" s="65">
        <f>VLOOKUP($A28,'Return Data'!$B$7:$R$2843,11,0)</f>
        <v>3.7791000000000001</v>
      </c>
      <c r="Q28" s="66">
        <f t="shared" si="6"/>
        <v>17</v>
      </c>
      <c r="R28" s="65">
        <f>VLOOKUP($A28,'Return Data'!$B$7:$R$2843,12,0)</f>
        <v>4.1596000000000002</v>
      </c>
      <c r="S28" s="66">
        <f t="shared" si="7"/>
        <v>23</v>
      </c>
      <c r="T28" s="65">
        <f>VLOOKUP($A28,'Return Data'!$B$7:$R$2843,13,0)</f>
        <v>10.117599999999999</v>
      </c>
      <c r="U28" s="66">
        <f t="shared" si="8"/>
        <v>5</v>
      </c>
      <c r="V28" s="65">
        <f>VLOOKUP($A28,'Return Data'!$B$7:$R$2843,17,0)</f>
        <v>-3.0293999999999999</v>
      </c>
      <c r="W28" s="66">
        <f t="shared" si="9"/>
        <v>23</v>
      </c>
      <c r="X28" s="65">
        <f>VLOOKUP($A28,'Return Data'!$B$7:$R$2843,14,0)</f>
        <v>-0.15160000000000001</v>
      </c>
      <c r="Y28" s="66">
        <f t="shared" si="10"/>
        <v>24</v>
      </c>
      <c r="Z28" s="65">
        <f>VLOOKUP($A28,'Return Data'!$B$7:$R$2843,16,0)</f>
        <v>5.5255999999999998</v>
      </c>
      <c r="AA28" s="67">
        <f t="shared" si="11"/>
        <v>24</v>
      </c>
    </row>
    <row r="29" spans="1:27" x14ac:dyDescent="0.3">
      <c r="A29" s="63" t="s">
        <v>1061</v>
      </c>
      <c r="B29" s="64">
        <f>VLOOKUP($A29,'Return Data'!$B$7:$R$2843,3,0)</f>
        <v>44341</v>
      </c>
      <c r="C29" s="65">
        <f>VLOOKUP($A29,'Return Data'!$B$7:$R$2843,4,0)</f>
        <v>2814.6543000000001</v>
      </c>
      <c r="D29" s="65">
        <f>VLOOKUP($A29,'Return Data'!$B$7:$R$2843,5,0)</f>
        <v>6.1089000000000002</v>
      </c>
      <c r="E29" s="66">
        <f t="shared" si="0"/>
        <v>15</v>
      </c>
      <c r="F29" s="65">
        <f>VLOOKUP($A29,'Return Data'!$B$7:$R$2843,6,0)</f>
        <v>2.5880999999999998</v>
      </c>
      <c r="G29" s="66">
        <f t="shared" si="1"/>
        <v>25</v>
      </c>
      <c r="H29" s="65">
        <f>VLOOKUP($A29,'Return Data'!$B$7:$R$2843,7,0)</f>
        <v>4.6169000000000002</v>
      </c>
      <c r="I29" s="66">
        <f t="shared" si="2"/>
        <v>18</v>
      </c>
      <c r="J29" s="65">
        <f>VLOOKUP($A29,'Return Data'!$B$7:$R$2843,8,0)</f>
        <v>4.2618999999999998</v>
      </c>
      <c r="K29" s="66">
        <f t="shared" si="3"/>
        <v>13</v>
      </c>
      <c r="L29" s="65">
        <f>VLOOKUP($A29,'Return Data'!$B$7:$R$2843,9,0)</f>
        <v>4.3902000000000001</v>
      </c>
      <c r="M29" s="66">
        <f t="shared" si="4"/>
        <v>21</v>
      </c>
      <c r="N29" s="65">
        <f>VLOOKUP($A29,'Return Data'!$B$7:$R$2843,10,0)</f>
        <v>4.2279999999999998</v>
      </c>
      <c r="O29" s="66">
        <f t="shared" si="5"/>
        <v>22</v>
      </c>
      <c r="P29" s="65">
        <f>VLOOKUP($A29,'Return Data'!$B$7:$R$2843,11,0)</f>
        <v>3.5207000000000002</v>
      </c>
      <c r="Q29" s="66">
        <f t="shared" si="6"/>
        <v>23</v>
      </c>
      <c r="R29" s="65">
        <f>VLOOKUP($A29,'Return Data'!$B$7:$R$2843,12,0)</f>
        <v>4.46</v>
      </c>
      <c r="S29" s="66">
        <f t="shared" si="7"/>
        <v>19</v>
      </c>
      <c r="T29" s="65">
        <f>VLOOKUP($A29,'Return Data'!$B$7:$R$2843,13,0)</f>
        <v>5.2168999999999999</v>
      </c>
      <c r="U29" s="66">
        <f t="shared" si="8"/>
        <v>21</v>
      </c>
      <c r="V29" s="65">
        <f>VLOOKUP($A29,'Return Data'!$B$7:$R$2843,17,0)</f>
        <v>6.9779999999999998</v>
      </c>
      <c r="W29" s="66">
        <f t="shared" si="9"/>
        <v>9</v>
      </c>
      <c r="X29" s="65">
        <f>VLOOKUP($A29,'Return Data'!$B$7:$R$2843,14,0)</f>
        <v>7.4812000000000003</v>
      </c>
      <c r="Y29" s="66">
        <f t="shared" si="10"/>
        <v>11</v>
      </c>
      <c r="Z29" s="65">
        <f>VLOOKUP($A29,'Return Data'!$B$7:$R$2843,16,0)</f>
        <v>7.9941000000000004</v>
      </c>
      <c r="AA29" s="67">
        <f t="shared" si="11"/>
        <v>12</v>
      </c>
    </row>
    <row r="30" spans="1:27" x14ac:dyDescent="0.3">
      <c r="A30" s="63" t="s">
        <v>1062</v>
      </c>
      <c r="B30" s="64">
        <f>VLOOKUP($A30,'Return Data'!$B$7:$R$2843,3,0)</f>
        <v>44341</v>
      </c>
      <c r="C30" s="65">
        <f>VLOOKUP($A30,'Return Data'!$B$7:$R$2843,4,0)</f>
        <v>27.302700000000002</v>
      </c>
      <c r="D30" s="65">
        <f>VLOOKUP($A30,'Return Data'!$B$7:$R$2843,5,0)</f>
        <v>13.774900000000001</v>
      </c>
      <c r="E30" s="66">
        <f t="shared" si="0"/>
        <v>5</v>
      </c>
      <c r="F30" s="65">
        <f>VLOOKUP($A30,'Return Data'!$B$7:$R$2843,6,0)</f>
        <v>6.3211000000000004</v>
      </c>
      <c r="G30" s="66">
        <f t="shared" si="1"/>
        <v>5</v>
      </c>
      <c r="H30" s="65">
        <f>VLOOKUP($A30,'Return Data'!$B$7:$R$2843,7,0)</f>
        <v>5.8696999999999999</v>
      </c>
      <c r="I30" s="66">
        <f t="shared" si="2"/>
        <v>9</v>
      </c>
      <c r="J30" s="65">
        <f>VLOOKUP($A30,'Return Data'!$B$7:$R$2843,8,0)</f>
        <v>4.9175000000000004</v>
      </c>
      <c r="K30" s="66">
        <f t="shared" si="3"/>
        <v>10</v>
      </c>
      <c r="L30" s="65">
        <f>VLOOKUP($A30,'Return Data'!$B$7:$R$2843,9,0)</f>
        <v>4.8921000000000001</v>
      </c>
      <c r="M30" s="66">
        <f t="shared" si="4"/>
        <v>13</v>
      </c>
      <c r="N30" s="65">
        <f>VLOOKUP($A30,'Return Data'!$B$7:$R$2843,10,0)</f>
        <v>4.6837999999999997</v>
      </c>
      <c r="O30" s="66">
        <f t="shared" si="5"/>
        <v>20</v>
      </c>
      <c r="P30" s="65">
        <f>VLOOKUP($A30,'Return Data'!$B$7:$R$2843,11,0)</f>
        <v>3.8148</v>
      </c>
      <c r="Q30" s="66">
        <f t="shared" si="6"/>
        <v>16</v>
      </c>
      <c r="R30" s="65">
        <f>VLOOKUP($A30,'Return Data'!$B$7:$R$2843,12,0)</f>
        <v>4.2981999999999996</v>
      </c>
      <c r="S30" s="66">
        <f t="shared" si="7"/>
        <v>22</v>
      </c>
      <c r="T30" s="65">
        <f>VLOOKUP($A30,'Return Data'!$B$7:$R$2843,13,0)</f>
        <v>4.9478999999999997</v>
      </c>
      <c r="U30" s="66">
        <f t="shared" si="8"/>
        <v>23</v>
      </c>
      <c r="V30" s="65">
        <f>VLOOKUP($A30,'Return Data'!$B$7:$R$2843,17,0)</f>
        <v>1.3539000000000001</v>
      </c>
      <c r="W30" s="66">
        <f t="shared" si="9"/>
        <v>20</v>
      </c>
      <c r="X30" s="65">
        <f>VLOOKUP($A30,'Return Data'!$B$7:$R$2843,14,0)</f>
        <v>3.6402000000000001</v>
      </c>
      <c r="Y30" s="66">
        <f t="shared" si="10"/>
        <v>20</v>
      </c>
      <c r="Z30" s="65">
        <f>VLOOKUP($A30,'Return Data'!$B$7:$R$2843,16,0)</f>
        <v>6.8536999999999999</v>
      </c>
      <c r="AA30" s="67">
        <f t="shared" si="11"/>
        <v>20</v>
      </c>
    </row>
    <row r="31" spans="1:27" x14ac:dyDescent="0.3">
      <c r="A31" s="63" t="s">
        <v>1066</v>
      </c>
      <c r="B31" s="64">
        <f>VLOOKUP($A31,'Return Data'!$B$7:$R$2843,3,0)</f>
        <v>44341</v>
      </c>
      <c r="C31" s="65">
        <f>VLOOKUP($A31,'Return Data'!$B$7:$R$2843,4,0)</f>
        <v>3143.4785999999999</v>
      </c>
      <c r="D31" s="65">
        <f>VLOOKUP($A31,'Return Data'!$B$7:$R$2843,5,0)</f>
        <v>6.0273000000000003</v>
      </c>
      <c r="E31" s="66">
        <f t="shared" si="0"/>
        <v>16</v>
      </c>
      <c r="F31" s="65">
        <f>VLOOKUP($A31,'Return Data'!$B$7:$R$2843,6,0)</f>
        <v>5.0812999999999997</v>
      </c>
      <c r="G31" s="66">
        <f t="shared" si="1"/>
        <v>11</v>
      </c>
      <c r="H31" s="65">
        <f>VLOOKUP($A31,'Return Data'!$B$7:$R$2843,7,0)</f>
        <v>5.3845999999999998</v>
      </c>
      <c r="I31" s="66">
        <f t="shared" si="2"/>
        <v>12</v>
      </c>
      <c r="J31" s="65">
        <f>VLOOKUP($A31,'Return Data'!$B$7:$R$2843,8,0)</f>
        <v>4.7862999999999998</v>
      </c>
      <c r="K31" s="66">
        <f t="shared" si="3"/>
        <v>11</v>
      </c>
      <c r="L31" s="65">
        <f>VLOOKUP($A31,'Return Data'!$B$7:$R$2843,9,0)</f>
        <v>5.3247</v>
      </c>
      <c r="M31" s="66">
        <f t="shared" si="4"/>
        <v>8</v>
      </c>
      <c r="N31" s="65">
        <f>VLOOKUP($A31,'Return Data'!$B$7:$R$2843,10,0)</f>
        <v>5.3939000000000004</v>
      </c>
      <c r="O31" s="66">
        <f t="shared" si="5"/>
        <v>9</v>
      </c>
      <c r="P31" s="65">
        <f>VLOOKUP($A31,'Return Data'!$B$7:$R$2843,11,0)</f>
        <v>3.7669000000000001</v>
      </c>
      <c r="Q31" s="66">
        <f t="shared" si="6"/>
        <v>18</v>
      </c>
      <c r="R31" s="65">
        <f>VLOOKUP($A31,'Return Data'!$B$7:$R$2843,12,0)</f>
        <v>4.8045999999999998</v>
      </c>
      <c r="S31" s="66">
        <f t="shared" si="7"/>
        <v>14</v>
      </c>
      <c r="T31" s="65">
        <f>VLOOKUP($A31,'Return Data'!$B$7:$R$2843,13,0)</f>
        <v>5.7187999999999999</v>
      </c>
      <c r="U31" s="66">
        <f t="shared" si="8"/>
        <v>16</v>
      </c>
      <c r="V31" s="65">
        <f>VLOOKUP($A31,'Return Data'!$B$7:$R$2843,17,0)</f>
        <v>4.1340000000000003</v>
      </c>
      <c r="W31" s="66">
        <f t="shared" si="9"/>
        <v>18</v>
      </c>
      <c r="X31" s="65">
        <f>VLOOKUP($A31,'Return Data'!$B$7:$R$2843,14,0)</f>
        <v>5.5266000000000002</v>
      </c>
      <c r="Y31" s="66">
        <f t="shared" si="10"/>
        <v>19</v>
      </c>
      <c r="Z31" s="65">
        <f>VLOOKUP($A31,'Return Data'!$B$7:$R$2843,16,0)</f>
        <v>7.4353999999999996</v>
      </c>
      <c r="AA31" s="67">
        <f t="shared" si="11"/>
        <v>16</v>
      </c>
    </row>
    <row r="32" spans="1:27" x14ac:dyDescent="0.3">
      <c r="A32" s="63" t="s">
        <v>1067</v>
      </c>
      <c r="B32" s="64">
        <f>VLOOKUP($A32,'Return Data'!$B$7:$R$2843,3,0)</f>
        <v>44341</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-6.9630999999999998</v>
      </c>
      <c r="U32" s="66">
        <f t="shared" si="8"/>
        <v>26</v>
      </c>
      <c r="V32" s="65"/>
      <c r="W32" s="66"/>
      <c r="X32" s="65"/>
      <c r="Y32" s="66"/>
      <c r="Z32" s="65">
        <f>VLOOKUP($A32,'Return Data'!$B$7:$R$2843,16,0)</f>
        <v>-18.373200000000001</v>
      </c>
      <c r="AA32" s="67">
        <f t="shared" si="11"/>
        <v>26</v>
      </c>
    </row>
    <row r="33" spans="1:27" x14ac:dyDescent="0.3">
      <c r="A33" s="63" t="s">
        <v>1068</v>
      </c>
      <c r="B33" s="64">
        <f>VLOOKUP($A33,'Return Data'!$B$7:$R$2843,3,0)</f>
        <v>44341</v>
      </c>
      <c r="C33" s="65">
        <f>VLOOKUP($A33,'Return Data'!$B$7:$R$2843,4,0)</f>
        <v>2663.6415000000002</v>
      </c>
      <c r="D33" s="65">
        <f>VLOOKUP($A33,'Return Data'!$B$7:$R$2843,5,0)</f>
        <v>4.7172000000000001</v>
      </c>
      <c r="E33" s="66">
        <f t="shared" si="0"/>
        <v>20</v>
      </c>
      <c r="F33" s="65">
        <f>VLOOKUP($A33,'Return Data'!$B$7:$R$2843,6,0)</f>
        <v>3.6417000000000002</v>
      </c>
      <c r="G33" s="66">
        <f t="shared" si="1"/>
        <v>21</v>
      </c>
      <c r="H33" s="65">
        <f>VLOOKUP($A33,'Return Data'!$B$7:$R$2843,7,0)</f>
        <v>4.6897000000000002</v>
      </c>
      <c r="I33" s="66">
        <f t="shared" si="2"/>
        <v>15</v>
      </c>
      <c r="J33" s="65">
        <f>VLOOKUP($A33,'Return Data'!$B$7:$R$2843,8,0)</f>
        <v>3.8714</v>
      </c>
      <c r="K33" s="66">
        <f t="shared" si="3"/>
        <v>18</v>
      </c>
      <c r="L33" s="65">
        <f>VLOOKUP($A33,'Return Data'!$B$7:$R$2843,9,0)</f>
        <v>4.6759000000000004</v>
      </c>
      <c r="M33" s="66">
        <f t="shared" si="4"/>
        <v>18</v>
      </c>
      <c r="N33" s="65">
        <f>VLOOKUP($A33,'Return Data'!$B$7:$R$2843,10,0)</f>
        <v>4.9344999999999999</v>
      </c>
      <c r="O33" s="66">
        <f t="shared" si="5"/>
        <v>17</v>
      </c>
      <c r="P33" s="65">
        <f>VLOOKUP($A33,'Return Data'!$B$7:$R$2843,11,0)</f>
        <v>3.7648999999999999</v>
      </c>
      <c r="Q33" s="66">
        <f t="shared" si="6"/>
        <v>19</v>
      </c>
      <c r="R33" s="65">
        <f>VLOOKUP($A33,'Return Data'!$B$7:$R$2843,12,0)</f>
        <v>4.5007999999999999</v>
      </c>
      <c r="S33" s="66">
        <f t="shared" si="7"/>
        <v>18</v>
      </c>
      <c r="T33" s="65">
        <f>VLOOKUP($A33,'Return Data'!$B$7:$R$2843,13,0)</f>
        <v>5.3156999999999996</v>
      </c>
      <c r="U33" s="66">
        <f t="shared" si="8"/>
        <v>19</v>
      </c>
      <c r="V33" s="65">
        <f>VLOOKUP($A33,'Return Data'!$B$7:$R$2843,17,0)</f>
        <v>0.85619999999999996</v>
      </c>
      <c r="W33" s="66">
        <f>RANK(V33,V$8:V$33,0)</f>
        <v>21</v>
      </c>
      <c r="X33" s="65">
        <f>VLOOKUP($A33,'Return Data'!$B$7:$R$2843,14,0)</f>
        <v>3.1358999999999999</v>
      </c>
      <c r="Y33" s="66">
        <f>RANK(X33,X$8:X$33,0)</f>
        <v>21</v>
      </c>
      <c r="Z33" s="65">
        <f>VLOOKUP($A33,'Return Data'!$B$7:$R$2843,16,0)</f>
        <v>6.6492000000000004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8.1410692307692312</v>
      </c>
      <c r="E35" s="74"/>
      <c r="F35" s="75">
        <f>AVERAGE(F8:F33)</f>
        <v>5.0529653846153844</v>
      </c>
      <c r="G35" s="74"/>
      <c r="H35" s="75">
        <f>AVERAGE(H8:H33)</f>
        <v>5.088396153846154</v>
      </c>
      <c r="I35" s="74"/>
      <c r="J35" s="75">
        <f>AVERAGE(J8:J33)</f>
        <v>3.5150384615384613</v>
      </c>
      <c r="K35" s="74"/>
      <c r="L35" s="75">
        <f>AVERAGE(L8:L33)</f>
        <v>4.8297884615384614</v>
      </c>
      <c r="M35" s="74"/>
      <c r="N35" s="75">
        <f>AVERAGE(N8:N33)</f>
        <v>5.1064538461538458</v>
      </c>
      <c r="O35" s="74"/>
      <c r="P35" s="75">
        <f>AVERAGE(P8:P33)</f>
        <v>4.4108153846153852</v>
      </c>
      <c r="Q35" s="74"/>
      <c r="R35" s="75">
        <f>AVERAGE(R8:R33)</f>
        <v>5.1502461538461537</v>
      </c>
      <c r="S35" s="74"/>
      <c r="T35" s="75">
        <f>AVERAGE(T8:T33)</f>
        <v>8.0670807692307704</v>
      </c>
      <c r="U35" s="74"/>
      <c r="V35" s="75">
        <f>AVERAGE(V8:V33)</f>
        <v>4.2014039999999993</v>
      </c>
      <c r="W35" s="74"/>
      <c r="X35" s="75">
        <f>AVERAGE(X8:X33)</f>
        <v>5.5353199999999996</v>
      </c>
      <c r="Y35" s="74"/>
      <c r="Z35" s="75">
        <f>AVERAGE(Z8:Z33)</f>
        <v>6.4561307692307697</v>
      </c>
      <c r="AA35" s="76"/>
    </row>
    <row r="36" spans="1:27" x14ac:dyDescent="0.3">
      <c r="A36" s="73" t="s">
        <v>28</v>
      </c>
      <c r="B36" s="74"/>
      <c r="C36" s="74"/>
      <c r="D36" s="75">
        <f>MIN(D8:D33)</f>
        <v>0</v>
      </c>
      <c r="E36" s="74"/>
      <c r="F36" s="75">
        <f>MIN(F8:F33)</f>
        <v>0</v>
      </c>
      <c r="G36" s="74"/>
      <c r="H36" s="75">
        <f>MIN(H8:H33)</f>
        <v>0</v>
      </c>
      <c r="I36" s="74"/>
      <c r="J36" s="75">
        <f>MIN(J8:J33)</f>
        <v>-20.0124</v>
      </c>
      <c r="K36" s="74"/>
      <c r="L36" s="75">
        <f>MIN(L8:L33)</f>
        <v>0</v>
      </c>
      <c r="M36" s="74"/>
      <c r="N36" s="75">
        <f>MIN(N8:N33)</f>
        <v>0</v>
      </c>
      <c r="O36" s="74"/>
      <c r="P36" s="75">
        <f>MIN(P8:P33)</f>
        <v>0</v>
      </c>
      <c r="Q36" s="74"/>
      <c r="R36" s="75">
        <f>MIN(R8:R33)</f>
        <v>0</v>
      </c>
      <c r="S36" s="74"/>
      <c r="T36" s="75">
        <f>MIN(T8:T33)</f>
        <v>-6.9630999999999998</v>
      </c>
      <c r="U36" s="74"/>
      <c r="V36" s="75">
        <f>MIN(V8:V33)</f>
        <v>-14.643599999999999</v>
      </c>
      <c r="W36" s="74"/>
      <c r="X36" s="75">
        <f>MIN(X8:X33)</f>
        <v>-8.2772000000000006</v>
      </c>
      <c r="Y36" s="74"/>
      <c r="Z36" s="75">
        <f>MIN(Z8:Z33)</f>
        <v>-18.373200000000001</v>
      </c>
      <c r="AA36" s="76"/>
    </row>
    <row r="37" spans="1:27" ht="15" thickBot="1" x14ac:dyDescent="0.35">
      <c r="A37" s="77" t="s">
        <v>29</v>
      </c>
      <c r="B37" s="78"/>
      <c r="C37" s="78"/>
      <c r="D37" s="79">
        <f>MAX(D8:D33)</f>
        <v>28.090199999999999</v>
      </c>
      <c r="E37" s="78"/>
      <c r="F37" s="79">
        <f>MAX(F8:F33)</f>
        <v>12.8241</v>
      </c>
      <c r="G37" s="78"/>
      <c r="H37" s="79">
        <f>MAX(H8:H33)</f>
        <v>7.7625000000000002</v>
      </c>
      <c r="I37" s="78"/>
      <c r="J37" s="79">
        <f>MAX(J8:J33)</f>
        <v>6.8806000000000003</v>
      </c>
      <c r="K37" s="78"/>
      <c r="L37" s="79">
        <f>MAX(L8:L33)</f>
        <v>7.3677000000000001</v>
      </c>
      <c r="M37" s="78"/>
      <c r="N37" s="79">
        <f>MAX(N8:N33)</f>
        <v>8.9931999999999999</v>
      </c>
      <c r="O37" s="78"/>
      <c r="P37" s="79">
        <f>MAX(P8:P33)</f>
        <v>12.9727</v>
      </c>
      <c r="Q37" s="78"/>
      <c r="R37" s="79">
        <f>MAX(R8:R33)</f>
        <v>12.8187</v>
      </c>
      <c r="S37" s="78"/>
      <c r="T37" s="79">
        <f>MAX(T8:T33)</f>
        <v>37.331699999999998</v>
      </c>
      <c r="U37" s="78"/>
      <c r="V37" s="79">
        <f>MAX(V8:V33)</f>
        <v>7.8342000000000001</v>
      </c>
      <c r="W37" s="78"/>
      <c r="X37" s="79">
        <f>MAX(X8:X33)</f>
        <v>8.2723999999999993</v>
      </c>
      <c r="Y37" s="78"/>
      <c r="Z37" s="79">
        <f>MAX(Z8:Z33)</f>
        <v>8.6460000000000008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44341</v>
      </c>
      <c r="C8" s="65">
        <f>VLOOKUP($A8,'Return Data'!$B$7:$R$2843,4,0)</f>
        <v>519.62729999999999</v>
      </c>
      <c r="D8" s="65">
        <f>VLOOKUP($A8,'Return Data'!$B$7:$R$2843,5,0)</f>
        <v>6.3861999999999997</v>
      </c>
      <c r="E8" s="66">
        <f t="shared" ref="E8:E33" si="0">RANK(D8,D$8:D$33,0)</f>
        <v>12</v>
      </c>
      <c r="F8" s="65">
        <f>VLOOKUP($A8,'Return Data'!$B$7:$R$2843,6,0)</f>
        <v>4.1093000000000002</v>
      </c>
      <c r="G8" s="66">
        <f t="shared" ref="G8:G33" si="1">RANK(F8,F$8:F$33,0)</f>
        <v>15</v>
      </c>
      <c r="H8" s="65">
        <f>VLOOKUP($A8,'Return Data'!$B$7:$R$2843,7,0)</f>
        <v>4.6100000000000003</v>
      </c>
      <c r="I8" s="66">
        <f t="shared" ref="I8:I33" si="2">RANK(H8,H$8:H$33,0)</f>
        <v>13</v>
      </c>
      <c r="J8" s="65">
        <f>VLOOKUP($A8,'Return Data'!$B$7:$R$2843,8,0)</f>
        <v>4.1010999999999997</v>
      </c>
      <c r="K8" s="66">
        <f t="shared" ref="K8:K33" si="3">RANK(J8,J$8:J$33,0)</f>
        <v>11</v>
      </c>
      <c r="L8" s="65">
        <f>VLOOKUP($A8,'Return Data'!$B$7:$R$2843,9,0)</f>
        <v>5.0011999999999999</v>
      </c>
      <c r="M8" s="66">
        <f t="shared" ref="M8:M33" si="4">RANK(L8,L$8:L$33,0)</f>
        <v>6</v>
      </c>
      <c r="N8" s="65">
        <f>VLOOKUP($A8,'Return Data'!$B$7:$R$2843,10,0)</f>
        <v>5.1736000000000004</v>
      </c>
      <c r="O8" s="66">
        <f t="shared" ref="O8:O33" si="5">RANK(N8,N$8:N$33,0)</f>
        <v>5</v>
      </c>
      <c r="P8" s="65">
        <f>VLOOKUP($A8,'Return Data'!$B$7:$R$2843,11,0)</f>
        <v>3.4441999999999999</v>
      </c>
      <c r="Q8" s="66">
        <f t="shared" ref="Q8:Q33" si="6">RANK(P8,P$8:P$33,0)</f>
        <v>15</v>
      </c>
      <c r="R8" s="65">
        <f>VLOOKUP($A8,'Return Data'!$B$7:$R$2843,12,0)</f>
        <v>4.5979999999999999</v>
      </c>
      <c r="S8" s="66">
        <f t="shared" ref="S8:S33" si="7">RANK(R8,R$8:R$33,0)</f>
        <v>6</v>
      </c>
      <c r="T8" s="65">
        <f>VLOOKUP($A8,'Return Data'!$B$7:$R$2843,13,0)</f>
        <v>5.8038999999999996</v>
      </c>
      <c r="U8" s="66">
        <f t="shared" ref="U8:U33" si="8">RANK(T8,T$8:T$33,0)</f>
        <v>12</v>
      </c>
      <c r="V8" s="65">
        <f>VLOOKUP($A8,'Return Data'!$B$7:$R$2843,17,0)</f>
        <v>6.9542000000000002</v>
      </c>
      <c r="W8" s="66">
        <f t="shared" ref="W8:W31" si="9">RANK(V8,V$8:V$33,0)</f>
        <v>5</v>
      </c>
      <c r="X8" s="65">
        <f>VLOOKUP($A8,'Return Data'!$B$7:$R$2843,14,0)</f>
        <v>7.3864999999999998</v>
      </c>
      <c r="Y8" s="66">
        <f t="shared" ref="Y8:Y31" si="10">RANK(X8,X$8:X$33,0)</f>
        <v>5</v>
      </c>
      <c r="Z8" s="65">
        <f>VLOOKUP($A8,'Return Data'!$B$7:$R$2843,16,0)</f>
        <v>7.4123000000000001</v>
      </c>
      <c r="AA8" s="67">
        <f t="shared" ref="AA8:AA33" si="11">RANK(Z8,Z$8:Z$33,0)</f>
        <v>15</v>
      </c>
    </row>
    <row r="9" spans="1:27" x14ac:dyDescent="0.3">
      <c r="A9" s="63" t="s">
        <v>1017</v>
      </c>
      <c r="B9" s="64">
        <f>VLOOKUP($A9,'Return Data'!$B$7:$R$2843,3,0)</f>
        <v>44341</v>
      </c>
      <c r="C9" s="65">
        <f>VLOOKUP($A9,'Return Data'!$B$7:$R$2843,4,0)</f>
        <v>2418.5277999999998</v>
      </c>
      <c r="D9" s="65">
        <f>VLOOKUP($A9,'Return Data'!$B$7:$R$2843,5,0)</f>
        <v>7.8102</v>
      </c>
      <c r="E9" s="66">
        <f t="shared" si="0"/>
        <v>9</v>
      </c>
      <c r="F9" s="65">
        <f>VLOOKUP($A9,'Return Data'!$B$7:$R$2843,6,0)</f>
        <v>4.9343000000000004</v>
      </c>
      <c r="G9" s="66">
        <f t="shared" si="1"/>
        <v>9</v>
      </c>
      <c r="H9" s="65">
        <f>VLOOKUP($A9,'Return Data'!$B$7:$R$2843,7,0)</f>
        <v>5.5768000000000004</v>
      </c>
      <c r="I9" s="66">
        <f t="shared" si="2"/>
        <v>5</v>
      </c>
      <c r="J9" s="65">
        <f>VLOOKUP($A9,'Return Data'!$B$7:$R$2843,8,0)</f>
        <v>4.7343000000000002</v>
      </c>
      <c r="K9" s="66">
        <f t="shared" si="3"/>
        <v>6</v>
      </c>
      <c r="L9" s="65">
        <f>VLOOKUP($A9,'Return Data'!$B$7:$R$2843,9,0)</f>
        <v>4.9165000000000001</v>
      </c>
      <c r="M9" s="66">
        <f t="shared" si="4"/>
        <v>9</v>
      </c>
      <c r="N9" s="65">
        <f>VLOOKUP($A9,'Return Data'!$B$7:$R$2843,10,0)</f>
        <v>4.8449</v>
      </c>
      <c r="O9" s="66">
        <f t="shared" si="5"/>
        <v>10</v>
      </c>
      <c r="P9" s="65">
        <f>VLOOKUP($A9,'Return Data'!$B$7:$R$2843,11,0)</f>
        <v>3.7263999999999999</v>
      </c>
      <c r="Q9" s="66">
        <f t="shared" si="6"/>
        <v>7</v>
      </c>
      <c r="R9" s="65">
        <f>VLOOKUP($A9,'Return Data'!$B$7:$R$2843,12,0)</f>
        <v>4.5597000000000003</v>
      </c>
      <c r="S9" s="66">
        <f t="shared" si="7"/>
        <v>9</v>
      </c>
      <c r="T9" s="65">
        <f>VLOOKUP($A9,'Return Data'!$B$7:$R$2843,13,0)</f>
        <v>5.5624000000000002</v>
      </c>
      <c r="U9" s="66">
        <f t="shared" si="8"/>
        <v>13</v>
      </c>
      <c r="V9" s="65">
        <f>VLOOKUP($A9,'Return Data'!$B$7:$R$2843,17,0)</f>
        <v>6.9664000000000001</v>
      </c>
      <c r="W9" s="66">
        <f t="shared" si="9"/>
        <v>4</v>
      </c>
      <c r="X9" s="65">
        <f>VLOOKUP($A9,'Return Data'!$B$7:$R$2843,14,0)</f>
        <v>7.5063000000000004</v>
      </c>
      <c r="Y9" s="66">
        <f t="shared" si="10"/>
        <v>2</v>
      </c>
      <c r="Z9" s="65">
        <f>VLOOKUP($A9,'Return Data'!$B$7:$R$2843,16,0)</f>
        <v>7.8875000000000002</v>
      </c>
      <c r="AA9" s="67">
        <f t="shared" si="11"/>
        <v>6</v>
      </c>
    </row>
    <row r="10" spans="1:27" x14ac:dyDescent="0.3">
      <c r="A10" s="63" t="s">
        <v>1018</v>
      </c>
      <c r="B10" s="64">
        <f>VLOOKUP($A10,'Return Data'!$B$7:$R$2843,3,0)</f>
        <v>44341</v>
      </c>
      <c r="C10" s="65">
        <f>VLOOKUP($A10,'Return Data'!$B$7:$R$2843,4,0)</f>
        <v>1564.8114</v>
      </c>
      <c r="D10" s="65">
        <f>VLOOKUP($A10,'Return Data'!$B$7:$R$2843,5,0)</f>
        <v>14.654299999999999</v>
      </c>
      <c r="E10" s="66">
        <f t="shared" si="0"/>
        <v>3</v>
      </c>
      <c r="F10" s="65">
        <f>VLOOKUP($A10,'Return Data'!$B$7:$R$2843,6,0)</f>
        <v>5.1887999999999996</v>
      </c>
      <c r="G10" s="66">
        <f t="shared" si="1"/>
        <v>7</v>
      </c>
      <c r="H10" s="65">
        <f>VLOOKUP($A10,'Return Data'!$B$7:$R$2843,7,0)</f>
        <v>5.3807</v>
      </c>
      <c r="I10" s="66">
        <f t="shared" si="2"/>
        <v>8</v>
      </c>
      <c r="J10" s="65">
        <f>VLOOKUP($A10,'Return Data'!$B$7:$R$2843,8,0)</f>
        <v>5.0491999999999999</v>
      </c>
      <c r="K10" s="66">
        <f t="shared" si="3"/>
        <v>4</v>
      </c>
      <c r="L10" s="65">
        <f>VLOOKUP($A10,'Return Data'!$B$7:$R$2843,9,0)</f>
        <v>3.9841000000000002</v>
      </c>
      <c r="M10" s="66">
        <f t="shared" si="4"/>
        <v>20</v>
      </c>
      <c r="N10" s="65">
        <f>VLOOKUP($A10,'Return Data'!$B$7:$R$2843,10,0)</f>
        <v>6.6281999999999996</v>
      </c>
      <c r="O10" s="66">
        <f t="shared" si="5"/>
        <v>2</v>
      </c>
      <c r="P10" s="65">
        <f>VLOOKUP($A10,'Return Data'!$B$7:$R$2843,11,0)</f>
        <v>9.6900999999999993</v>
      </c>
      <c r="Q10" s="66">
        <f t="shared" si="6"/>
        <v>2</v>
      </c>
      <c r="R10" s="65">
        <f>VLOOKUP($A10,'Return Data'!$B$7:$R$2843,12,0)</f>
        <v>9.3636999999999997</v>
      </c>
      <c r="S10" s="66">
        <f t="shared" si="7"/>
        <v>2</v>
      </c>
      <c r="T10" s="65">
        <f>VLOOKUP($A10,'Return Data'!$B$7:$R$2843,13,0)</f>
        <v>37.0381</v>
      </c>
      <c r="U10" s="66">
        <f t="shared" si="8"/>
        <v>1</v>
      </c>
      <c r="V10" s="65">
        <f>VLOOKUP($A10,'Return Data'!$B$7:$R$2843,17,0)</f>
        <v>-14.866300000000001</v>
      </c>
      <c r="W10" s="66">
        <f t="shared" si="9"/>
        <v>25</v>
      </c>
      <c r="X10" s="65">
        <f>VLOOKUP($A10,'Return Data'!$B$7:$R$2843,14,0)</f>
        <v>-8.5263000000000009</v>
      </c>
      <c r="Y10" s="66">
        <f t="shared" si="10"/>
        <v>25</v>
      </c>
      <c r="Z10" s="65">
        <f>VLOOKUP($A10,'Return Data'!$B$7:$R$2843,16,0)</f>
        <v>3.8258999999999999</v>
      </c>
      <c r="AA10" s="67">
        <f t="shared" si="11"/>
        <v>24</v>
      </c>
    </row>
    <row r="11" spans="1:27" x14ac:dyDescent="0.3">
      <c r="A11" s="63" t="s">
        <v>1022</v>
      </c>
      <c r="B11" s="64">
        <f>VLOOKUP($A11,'Return Data'!$B$7:$R$2843,3,0)</f>
        <v>44341</v>
      </c>
      <c r="C11" s="65">
        <f>VLOOKUP($A11,'Return Data'!$B$7:$R$2843,4,0)</f>
        <v>31.998899999999999</v>
      </c>
      <c r="D11" s="65">
        <f>VLOOKUP($A11,'Return Data'!$B$7:$R$2843,5,0)</f>
        <v>6.9593999999999996</v>
      </c>
      <c r="E11" s="66">
        <f t="shared" si="0"/>
        <v>11</v>
      </c>
      <c r="F11" s="65">
        <f>VLOOKUP($A11,'Return Data'!$B$7:$R$2843,6,0)</f>
        <v>5.0788000000000002</v>
      </c>
      <c r="G11" s="66">
        <f t="shared" si="1"/>
        <v>8</v>
      </c>
      <c r="H11" s="65">
        <f>VLOOKUP($A11,'Return Data'!$B$7:$R$2843,7,0)</f>
        <v>5.6768999999999998</v>
      </c>
      <c r="I11" s="66">
        <f t="shared" si="2"/>
        <v>4</v>
      </c>
      <c r="J11" s="65">
        <f>VLOOKUP($A11,'Return Data'!$B$7:$R$2843,8,0)</f>
        <v>4.9714</v>
      </c>
      <c r="K11" s="66">
        <f t="shared" si="3"/>
        <v>5</v>
      </c>
      <c r="L11" s="65">
        <f>VLOOKUP($A11,'Return Data'!$B$7:$R$2843,9,0)</f>
        <v>4.9656000000000002</v>
      </c>
      <c r="M11" s="66">
        <f t="shared" si="4"/>
        <v>8</v>
      </c>
      <c r="N11" s="65">
        <f>VLOOKUP($A11,'Return Data'!$B$7:$R$2843,10,0)</f>
        <v>5.2441000000000004</v>
      </c>
      <c r="O11" s="66">
        <f t="shared" si="5"/>
        <v>4</v>
      </c>
      <c r="P11" s="65">
        <f>VLOOKUP($A11,'Return Data'!$B$7:$R$2843,11,0)</f>
        <v>3.6598999999999999</v>
      </c>
      <c r="Q11" s="66">
        <f t="shared" si="6"/>
        <v>9</v>
      </c>
      <c r="R11" s="65">
        <f>VLOOKUP($A11,'Return Data'!$B$7:$R$2843,12,0)</f>
        <v>4.5423</v>
      </c>
      <c r="S11" s="66">
        <f t="shared" si="7"/>
        <v>12</v>
      </c>
      <c r="T11" s="65">
        <f>VLOOKUP($A11,'Return Data'!$B$7:$R$2843,13,0)</f>
        <v>5.0873999999999997</v>
      </c>
      <c r="U11" s="66">
        <f t="shared" si="8"/>
        <v>18</v>
      </c>
      <c r="V11" s="65">
        <f>VLOOKUP($A11,'Return Data'!$B$7:$R$2843,17,0)</f>
        <v>6.2546999999999997</v>
      </c>
      <c r="W11" s="66">
        <f t="shared" si="9"/>
        <v>10</v>
      </c>
      <c r="X11" s="65">
        <f>VLOOKUP($A11,'Return Data'!$B$7:$R$2843,14,0)</f>
        <v>6.8696999999999999</v>
      </c>
      <c r="Y11" s="66">
        <f t="shared" si="10"/>
        <v>11</v>
      </c>
      <c r="Z11" s="65">
        <f>VLOOKUP($A11,'Return Data'!$B$7:$R$2843,16,0)</f>
        <v>7.7394999999999996</v>
      </c>
      <c r="AA11" s="67">
        <f t="shared" si="11"/>
        <v>7</v>
      </c>
    </row>
    <row r="12" spans="1:27" x14ac:dyDescent="0.3">
      <c r="A12" s="63" t="s">
        <v>1025</v>
      </c>
      <c r="B12" s="64">
        <f>VLOOKUP($A12,'Return Data'!$B$7:$R$2843,3,0)</f>
        <v>44341</v>
      </c>
      <c r="C12" s="65">
        <f>VLOOKUP($A12,'Return Data'!$B$7:$R$2843,4,0)</f>
        <v>33.279600000000002</v>
      </c>
      <c r="D12" s="65">
        <f>VLOOKUP($A12,'Return Data'!$B$7:$R$2843,5,0)</f>
        <v>3.9487999999999999</v>
      </c>
      <c r="E12" s="66">
        <f t="shared" si="0"/>
        <v>21</v>
      </c>
      <c r="F12" s="65">
        <f>VLOOKUP($A12,'Return Data'!$B$7:$R$2843,6,0)</f>
        <v>3.1817000000000002</v>
      </c>
      <c r="G12" s="66">
        <f t="shared" si="1"/>
        <v>22</v>
      </c>
      <c r="H12" s="65">
        <f>VLOOKUP($A12,'Return Data'!$B$7:$R$2843,7,0)</f>
        <v>3.5590999999999999</v>
      </c>
      <c r="I12" s="66">
        <f t="shared" si="2"/>
        <v>23</v>
      </c>
      <c r="J12" s="65">
        <f>VLOOKUP($A12,'Return Data'!$B$7:$R$2843,8,0)</f>
        <v>2.9253999999999998</v>
      </c>
      <c r="K12" s="66">
        <f t="shared" si="3"/>
        <v>24</v>
      </c>
      <c r="L12" s="65">
        <f>VLOOKUP($A12,'Return Data'!$B$7:$R$2843,9,0)</f>
        <v>3.6722000000000001</v>
      </c>
      <c r="M12" s="66">
        <f t="shared" si="4"/>
        <v>24</v>
      </c>
      <c r="N12" s="65">
        <f>VLOOKUP($A12,'Return Data'!$B$7:$R$2843,10,0)</f>
        <v>3.8271999999999999</v>
      </c>
      <c r="O12" s="66">
        <f t="shared" si="5"/>
        <v>23</v>
      </c>
      <c r="P12" s="65">
        <f>VLOOKUP($A12,'Return Data'!$B$7:$R$2843,11,0)</f>
        <v>3.0297999999999998</v>
      </c>
      <c r="Q12" s="66">
        <f t="shared" si="6"/>
        <v>22</v>
      </c>
      <c r="R12" s="65">
        <f>VLOOKUP($A12,'Return Data'!$B$7:$R$2843,12,0)</f>
        <v>3.7170999999999998</v>
      </c>
      <c r="S12" s="66">
        <f t="shared" si="7"/>
        <v>23</v>
      </c>
      <c r="T12" s="65">
        <f>VLOOKUP($A12,'Return Data'!$B$7:$R$2843,13,0)</f>
        <v>4.3106</v>
      </c>
      <c r="U12" s="66">
        <f t="shared" si="8"/>
        <v>24</v>
      </c>
      <c r="V12" s="65">
        <f>VLOOKUP($A12,'Return Data'!$B$7:$R$2843,17,0)</f>
        <v>6.0906000000000002</v>
      </c>
      <c r="W12" s="66">
        <f t="shared" si="9"/>
        <v>12</v>
      </c>
      <c r="X12" s="65">
        <f>VLOOKUP($A12,'Return Data'!$B$7:$R$2843,14,0)</f>
        <v>6.7263000000000002</v>
      </c>
      <c r="Y12" s="66">
        <f t="shared" si="10"/>
        <v>12</v>
      </c>
      <c r="Z12" s="65">
        <f>VLOOKUP($A12,'Return Data'!$B$7:$R$2843,16,0)</f>
        <v>7.6867999999999999</v>
      </c>
      <c r="AA12" s="67">
        <f t="shared" si="11"/>
        <v>8</v>
      </c>
    </row>
    <row r="13" spans="1:27" x14ac:dyDescent="0.3">
      <c r="A13" s="63" t="s">
        <v>1027</v>
      </c>
      <c r="B13" s="64">
        <f>VLOOKUP($A13,'Return Data'!$B$7:$R$2843,3,0)</f>
        <v>44341</v>
      </c>
      <c r="C13" s="65">
        <f>VLOOKUP($A13,'Return Data'!$B$7:$R$2843,4,0)</f>
        <v>15.627000000000001</v>
      </c>
      <c r="D13" s="65">
        <f>VLOOKUP($A13,'Return Data'!$B$7:$R$2843,5,0)</f>
        <v>6.0738000000000003</v>
      </c>
      <c r="E13" s="66">
        <f t="shared" si="0"/>
        <v>13</v>
      </c>
      <c r="F13" s="65">
        <f>VLOOKUP($A13,'Return Data'!$B$7:$R$2843,6,0)</f>
        <v>4.2061999999999999</v>
      </c>
      <c r="G13" s="66">
        <f t="shared" si="1"/>
        <v>13</v>
      </c>
      <c r="H13" s="65">
        <f>VLOOKUP($A13,'Return Data'!$B$7:$R$2843,7,0)</f>
        <v>4.0739999999999998</v>
      </c>
      <c r="I13" s="66">
        <f t="shared" si="2"/>
        <v>19</v>
      </c>
      <c r="J13" s="65">
        <f>VLOOKUP($A13,'Return Data'!$B$7:$R$2843,8,0)</f>
        <v>3.2071999999999998</v>
      </c>
      <c r="K13" s="66">
        <f t="shared" si="3"/>
        <v>21</v>
      </c>
      <c r="L13" s="65">
        <f>VLOOKUP($A13,'Return Data'!$B$7:$R$2843,9,0)</f>
        <v>4.3448000000000002</v>
      </c>
      <c r="M13" s="66">
        <f t="shared" si="4"/>
        <v>14</v>
      </c>
      <c r="N13" s="65">
        <f>VLOOKUP($A13,'Return Data'!$B$7:$R$2843,10,0)</f>
        <v>4.7332999999999998</v>
      </c>
      <c r="O13" s="66">
        <f t="shared" si="5"/>
        <v>13</v>
      </c>
      <c r="P13" s="65">
        <f>VLOOKUP($A13,'Return Data'!$B$7:$R$2843,11,0)</f>
        <v>3.4039000000000001</v>
      </c>
      <c r="Q13" s="66">
        <f t="shared" si="6"/>
        <v>17</v>
      </c>
      <c r="R13" s="65">
        <f>VLOOKUP($A13,'Return Data'!$B$7:$R$2843,12,0)</f>
        <v>4.1531000000000002</v>
      </c>
      <c r="S13" s="66">
        <f t="shared" si="7"/>
        <v>17</v>
      </c>
      <c r="T13" s="65">
        <f>VLOOKUP($A13,'Return Data'!$B$7:$R$2843,13,0)</f>
        <v>4.7606000000000002</v>
      </c>
      <c r="U13" s="66">
        <f t="shared" si="8"/>
        <v>20</v>
      </c>
      <c r="V13" s="65">
        <f>VLOOKUP($A13,'Return Data'!$B$7:$R$2843,17,0)</f>
        <v>6.8691000000000004</v>
      </c>
      <c r="W13" s="66">
        <f t="shared" si="9"/>
        <v>6</v>
      </c>
      <c r="X13" s="65">
        <f>VLOOKUP($A13,'Return Data'!$B$7:$R$2843,14,0)</f>
        <v>7.2676999999999996</v>
      </c>
      <c r="Y13" s="66">
        <f t="shared" si="10"/>
        <v>7</v>
      </c>
      <c r="Z13" s="65">
        <f>VLOOKUP($A13,'Return Data'!$B$7:$R$2843,16,0)</f>
        <v>7.4486999999999997</v>
      </c>
      <c r="AA13" s="67">
        <f t="shared" si="11"/>
        <v>14</v>
      </c>
    </row>
    <row r="14" spans="1:27" x14ac:dyDescent="0.3">
      <c r="A14" s="63" t="s">
        <v>1934</v>
      </c>
      <c r="B14" s="64">
        <f>VLOOKUP($A14,'Return Data'!$B$7:$R$2843,3,0)</f>
        <v>44341</v>
      </c>
      <c r="C14" s="65">
        <f>VLOOKUP($A14,'Return Data'!$B$7:$R$2843,4,0)</f>
        <v>23.4499</v>
      </c>
      <c r="D14" s="65">
        <f>VLOOKUP($A14,'Return Data'!$B$7:$R$2843,5,0)</f>
        <v>2.9575999999999998</v>
      </c>
      <c r="E14" s="66">
        <f t="shared" si="0"/>
        <v>24</v>
      </c>
      <c r="F14" s="65">
        <f>VLOOKUP($A14,'Return Data'!$B$7:$R$2843,6,0)</f>
        <v>12.7813</v>
      </c>
      <c r="G14" s="66">
        <f t="shared" si="1"/>
        <v>1</v>
      </c>
      <c r="H14" s="65">
        <f>VLOOKUP($A14,'Return Data'!$B$7:$R$2843,7,0)</f>
        <v>5.8545999999999996</v>
      </c>
      <c r="I14" s="66">
        <f t="shared" si="2"/>
        <v>3</v>
      </c>
      <c r="J14" s="65">
        <f>VLOOKUP($A14,'Return Data'!$B$7:$R$2843,8,0)</f>
        <v>-20.024100000000001</v>
      </c>
      <c r="K14" s="66">
        <f t="shared" si="3"/>
        <v>26</v>
      </c>
      <c r="L14" s="65">
        <f>VLOOKUP($A14,'Return Data'!$B$7:$R$2843,9,0)</f>
        <v>1.0809</v>
      </c>
      <c r="M14" s="66">
        <f t="shared" si="4"/>
        <v>25</v>
      </c>
      <c r="N14" s="65">
        <f>VLOOKUP($A14,'Return Data'!$B$7:$R$2843,10,0)</f>
        <v>8.9239999999999995</v>
      </c>
      <c r="O14" s="66">
        <f t="shared" si="5"/>
        <v>1</v>
      </c>
      <c r="P14" s="65">
        <f>VLOOKUP($A14,'Return Data'!$B$7:$R$2843,11,0)</f>
        <v>12.7424</v>
      </c>
      <c r="Q14" s="66">
        <f t="shared" si="6"/>
        <v>1</v>
      </c>
      <c r="R14" s="65">
        <f>VLOOKUP($A14,'Return Data'!$B$7:$R$2843,12,0)</f>
        <v>12.5283</v>
      </c>
      <c r="S14" s="66">
        <f t="shared" si="7"/>
        <v>1</v>
      </c>
      <c r="T14" s="65">
        <f>VLOOKUP($A14,'Return Data'!$B$7:$R$2843,13,0)</f>
        <v>12.9925</v>
      </c>
      <c r="U14" s="66">
        <f t="shared" si="8"/>
        <v>3</v>
      </c>
      <c r="V14" s="65">
        <f>VLOOKUP($A14,'Return Data'!$B$7:$R$2843,17,0)</f>
        <v>3.5363000000000002</v>
      </c>
      <c r="W14" s="66">
        <f t="shared" si="9"/>
        <v>19</v>
      </c>
      <c r="X14" s="65">
        <f>VLOOKUP($A14,'Return Data'!$B$7:$R$2843,14,0)</f>
        <v>5.2824</v>
      </c>
      <c r="Y14" s="66">
        <f t="shared" si="10"/>
        <v>19</v>
      </c>
      <c r="Z14" s="65">
        <f>VLOOKUP($A14,'Return Data'!$B$7:$R$2843,16,0)</f>
        <v>8.1809999999999992</v>
      </c>
      <c r="AA14" s="67">
        <f t="shared" si="11"/>
        <v>1</v>
      </c>
    </row>
    <row r="15" spans="1:27" x14ac:dyDescent="0.3">
      <c r="A15" s="63" t="s">
        <v>1032</v>
      </c>
      <c r="B15" s="64">
        <f>VLOOKUP($A15,'Return Data'!$B$7:$R$2843,3,0)</f>
        <v>44341</v>
      </c>
      <c r="C15" s="65">
        <f>VLOOKUP($A15,'Return Data'!$B$7:$R$2843,4,0)</f>
        <v>45.373100000000001</v>
      </c>
      <c r="D15" s="65">
        <f>VLOOKUP($A15,'Return Data'!$B$7:$R$2843,5,0)</f>
        <v>8.2071000000000005</v>
      </c>
      <c r="E15" s="66">
        <f t="shared" si="0"/>
        <v>7</v>
      </c>
      <c r="F15" s="65">
        <f>VLOOKUP($A15,'Return Data'!$B$7:$R$2843,6,0)</f>
        <v>5.5742000000000003</v>
      </c>
      <c r="G15" s="66">
        <f t="shared" si="1"/>
        <v>6</v>
      </c>
      <c r="H15" s="65">
        <f>VLOOKUP($A15,'Return Data'!$B$7:$R$2843,7,0)</f>
        <v>5.5220000000000002</v>
      </c>
      <c r="I15" s="66">
        <f t="shared" si="2"/>
        <v>6</v>
      </c>
      <c r="J15" s="65">
        <f>VLOOKUP($A15,'Return Data'!$B$7:$R$2843,8,0)</f>
        <v>5.8221999999999996</v>
      </c>
      <c r="K15" s="66">
        <f t="shared" si="3"/>
        <v>3</v>
      </c>
      <c r="L15" s="65">
        <f>VLOOKUP($A15,'Return Data'!$B$7:$R$2843,9,0)</f>
        <v>6.0552000000000001</v>
      </c>
      <c r="M15" s="66">
        <f t="shared" si="4"/>
        <v>2</v>
      </c>
      <c r="N15" s="65">
        <f>VLOOKUP($A15,'Return Data'!$B$7:$R$2843,10,0)</f>
        <v>4.2981999999999996</v>
      </c>
      <c r="O15" s="66">
        <f t="shared" si="5"/>
        <v>19</v>
      </c>
      <c r="P15" s="65">
        <f>VLOOKUP($A15,'Return Data'!$B$7:$R$2843,11,0)</f>
        <v>4.0125000000000002</v>
      </c>
      <c r="Q15" s="66">
        <f t="shared" si="6"/>
        <v>6</v>
      </c>
      <c r="R15" s="65">
        <f>VLOOKUP($A15,'Return Data'!$B$7:$R$2843,12,0)</f>
        <v>5.24</v>
      </c>
      <c r="S15" s="66">
        <f t="shared" si="7"/>
        <v>5</v>
      </c>
      <c r="T15" s="65">
        <f>VLOOKUP($A15,'Return Data'!$B$7:$R$2843,13,0)</f>
        <v>6.4550999999999998</v>
      </c>
      <c r="U15" s="66">
        <f t="shared" si="8"/>
        <v>8</v>
      </c>
      <c r="V15" s="65">
        <f>VLOOKUP($A15,'Return Data'!$B$7:$R$2843,17,0)</f>
        <v>7.0937999999999999</v>
      </c>
      <c r="W15" s="66">
        <f t="shared" si="9"/>
        <v>2</v>
      </c>
      <c r="X15" s="65">
        <f>VLOOKUP($A15,'Return Data'!$B$7:$R$2843,14,0)</f>
        <v>7.3551000000000002</v>
      </c>
      <c r="Y15" s="66">
        <f t="shared" si="10"/>
        <v>6</v>
      </c>
      <c r="Z15" s="65">
        <f>VLOOKUP($A15,'Return Data'!$B$7:$R$2843,16,0)</f>
        <v>7.2763999999999998</v>
      </c>
      <c r="AA15" s="67">
        <f t="shared" si="11"/>
        <v>16</v>
      </c>
    </row>
    <row r="16" spans="1:27" x14ac:dyDescent="0.3">
      <c r="A16" s="63" t="s">
        <v>1034</v>
      </c>
      <c r="B16" s="64">
        <f>VLOOKUP($A16,'Return Data'!$B$7:$R$2843,3,0)</f>
        <v>44341</v>
      </c>
      <c r="C16" s="65">
        <f>VLOOKUP($A16,'Return Data'!$B$7:$R$2843,4,0)</f>
        <v>16.296299999999999</v>
      </c>
      <c r="D16" s="65">
        <f>VLOOKUP($A16,'Return Data'!$B$7:$R$2843,5,0)</f>
        <v>2.9119000000000002</v>
      </c>
      <c r="E16" s="66">
        <f t="shared" si="0"/>
        <v>25</v>
      </c>
      <c r="F16" s="65">
        <f>VLOOKUP($A16,'Return Data'!$B$7:$R$2843,6,0)</f>
        <v>2.8006000000000002</v>
      </c>
      <c r="G16" s="66">
        <f t="shared" si="1"/>
        <v>24</v>
      </c>
      <c r="H16" s="65">
        <f>VLOOKUP($A16,'Return Data'!$B$7:$R$2843,7,0)</f>
        <v>3.3938999999999999</v>
      </c>
      <c r="I16" s="66">
        <f t="shared" si="2"/>
        <v>25</v>
      </c>
      <c r="J16" s="65">
        <f>VLOOKUP($A16,'Return Data'!$B$7:$R$2843,8,0)</f>
        <v>3.0912999999999999</v>
      </c>
      <c r="K16" s="66">
        <f t="shared" si="3"/>
        <v>23</v>
      </c>
      <c r="L16" s="65">
        <f>VLOOKUP($A16,'Return Data'!$B$7:$R$2843,9,0)</f>
        <v>3.9542999999999999</v>
      </c>
      <c r="M16" s="66">
        <f t="shared" si="4"/>
        <v>21</v>
      </c>
      <c r="N16" s="65">
        <f>VLOOKUP($A16,'Return Data'!$B$7:$R$2843,10,0)</f>
        <v>4.6910999999999996</v>
      </c>
      <c r="O16" s="66">
        <f t="shared" si="5"/>
        <v>14</v>
      </c>
      <c r="P16" s="65">
        <f>VLOOKUP($A16,'Return Data'!$B$7:$R$2843,11,0)</f>
        <v>3.0729000000000002</v>
      </c>
      <c r="Q16" s="66">
        <f t="shared" si="6"/>
        <v>21</v>
      </c>
      <c r="R16" s="65">
        <f>VLOOKUP($A16,'Return Data'!$B$7:$R$2843,12,0)</f>
        <v>3.8410000000000002</v>
      </c>
      <c r="S16" s="66">
        <f t="shared" si="7"/>
        <v>21</v>
      </c>
      <c r="T16" s="65">
        <f>VLOOKUP($A16,'Return Data'!$B$7:$R$2843,13,0)</f>
        <v>12.8156</v>
      </c>
      <c r="U16" s="66">
        <f t="shared" si="8"/>
        <v>4</v>
      </c>
      <c r="V16" s="65">
        <f>VLOOKUP($A16,'Return Data'!$B$7:$R$2843,17,0)</f>
        <v>-0.56430000000000002</v>
      </c>
      <c r="W16" s="66">
        <f t="shared" si="9"/>
        <v>22</v>
      </c>
      <c r="X16" s="65">
        <f>VLOOKUP($A16,'Return Data'!$B$7:$R$2843,14,0)</f>
        <v>2.0684999999999998</v>
      </c>
      <c r="Y16" s="66">
        <f t="shared" si="10"/>
        <v>22</v>
      </c>
      <c r="Z16" s="65">
        <f>VLOOKUP($A16,'Return Data'!$B$7:$R$2843,16,0)</f>
        <v>3.3982000000000001</v>
      </c>
      <c r="AA16" s="67">
        <f t="shared" si="11"/>
        <v>25</v>
      </c>
    </row>
    <row r="17" spans="1:27" x14ac:dyDescent="0.3">
      <c r="A17" s="63" t="s">
        <v>1036</v>
      </c>
      <c r="B17" s="64">
        <f>VLOOKUP($A17,'Return Data'!$B$7:$R$2843,3,0)</f>
        <v>44341</v>
      </c>
      <c r="C17" s="65">
        <f>VLOOKUP($A17,'Return Data'!$B$7:$R$2843,4,0)</f>
        <v>419.63959999999997</v>
      </c>
      <c r="D17" s="65">
        <f>VLOOKUP($A17,'Return Data'!$B$7:$R$2843,5,0)</f>
        <v>14.479100000000001</v>
      </c>
      <c r="E17" s="66">
        <f t="shared" si="0"/>
        <v>4</v>
      </c>
      <c r="F17" s="65">
        <f>VLOOKUP($A17,'Return Data'!$B$7:$R$2843,6,0)</f>
        <v>6.5476999999999999</v>
      </c>
      <c r="G17" s="66">
        <f t="shared" si="1"/>
        <v>3</v>
      </c>
      <c r="H17" s="65">
        <f>VLOOKUP($A17,'Return Data'!$B$7:$R$2843,7,0)</f>
        <v>6.9016000000000002</v>
      </c>
      <c r="I17" s="66">
        <f t="shared" si="2"/>
        <v>2</v>
      </c>
      <c r="J17" s="65">
        <f>VLOOKUP($A17,'Return Data'!$B$7:$R$2843,8,0)</f>
        <v>6.4230999999999998</v>
      </c>
      <c r="K17" s="66">
        <f t="shared" si="3"/>
        <v>1</v>
      </c>
      <c r="L17" s="65">
        <f>VLOOKUP($A17,'Return Data'!$B$7:$R$2843,9,0)</f>
        <v>7.2569999999999997</v>
      </c>
      <c r="M17" s="66">
        <f t="shared" si="4"/>
        <v>1</v>
      </c>
      <c r="N17" s="65">
        <f>VLOOKUP($A17,'Return Data'!$B$7:$R$2843,10,0)</f>
        <v>3.8841000000000001</v>
      </c>
      <c r="O17" s="66">
        <f t="shared" si="5"/>
        <v>21</v>
      </c>
      <c r="P17" s="65">
        <f>VLOOKUP($A17,'Return Data'!$B$7:$R$2843,11,0)</f>
        <v>4.0368000000000004</v>
      </c>
      <c r="Q17" s="66">
        <f t="shared" si="6"/>
        <v>5</v>
      </c>
      <c r="R17" s="65">
        <f>VLOOKUP($A17,'Return Data'!$B$7:$R$2843,12,0)</f>
        <v>5.3406000000000002</v>
      </c>
      <c r="S17" s="66">
        <f t="shared" si="7"/>
        <v>3</v>
      </c>
      <c r="T17" s="65">
        <f>VLOOKUP($A17,'Return Data'!$B$7:$R$2843,13,0)</f>
        <v>6.5465999999999998</v>
      </c>
      <c r="U17" s="66">
        <f t="shared" si="8"/>
        <v>7</v>
      </c>
      <c r="V17" s="65">
        <f>VLOOKUP($A17,'Return Data'!$B$7:$R$2843,17,0)</f>
        <v>7.5279999999999996</v>
      </c>
      <c r="W17" s="66">
        <f t="shared" si="9"/>
        <v>1</v>
      </c>
      <c r="X17" s="65">
        <f>VLOOKUP($A17,'Return Data'!$B$7:$R$2843,14,0)</f>
        <v>7.8395000000000001</v>
      </c>
      <c r="Y17" s="66">
        <f t="shared" si="10"/>
        <v>1</v>
      </c>
      <c r="Z17" s="65">
        <f>VLOOKUP($A17,'Return Data'!$B$7:$R$2843,16,0)</f>
        <v>7.9842000000000004</v>
      </c>
      <c r="AA17" s="67">
        <f t="shared" si="11"/>
        <v>2</v>
      </c>
    </row>
    <row r="18" spans="1:27" x14ac:dyDescent="0.3">
      <c r="A18" s="63" t="s">
        <v>1039</v>
      </c>
      <c r="B18" s="64">
        <f>VLOOKUP($A18,'Return Data'!$B$7:$R$2843,3,0)</f>
        <v>44341</v>
      </c>
      <c r="C18" s="65">
        <f>VLOOKUP($A18,'Return Data'!$B$7:$R$2843,4,0)</f>
        <v>30.450500000000002</v>
      </c>
      <c r="D18" s="65">
        <f>VLOOKUP($A18,'Return Data'!$B$7:$R$2843,5,0)</f>
        <v>7.0735000000000001</v>
      </c>
      <c r="E18" s="66">
        <f t="shared" si="0"/>
        <v>10</v>
      </c>
      <c r="F18" s="65">
        <f>VLOOKUP($A18,'Return Data'!$B$7:$R$2843,6,0)</f>
        <v>4.4672000000000001</v>
      </c>
      <c r="G18" s="66">
        <f t="shared" si="1"/>
        <v>12</v>
      </c>
      <c r="H18" s="65">
        <f>VLOOKUP($A18,'Return Data'!$B$7:$R$2843,7,0)</f>
        <v>4.4044999999999996</v>
      </c>
      <c r="I18" s="66">
        <f t="shared" si="2"/>
        <v>15</v>
      </c>
      <c r="J18" s="65">
        <f>VLOOKUP($A18,'Return Data'!$B$7:$R$2843,8,0)</f>
        <v>3.9702000000000002</v>
      </c>
      <c r="K18" s="66">
        <f t="shared" si="3"/>
        <v>13</v>
      </c>
      <c r="L18" s="65">
        <f>VLOOKUP($A18,'Return Data'!$B$7:$R$2843,9,0)</f>
        <v>4.6638000000000002</v>
      </c>
      <c r="M18" s="66">
        <f t="shared" si="4"/>
        <v>10</v>
      </c>
      <c r="N18" s="65">
        <f>VLOOKUP($A18,'Return Data'!$B$7:$R$2843,10,0)</f>
        <v>4.9314</v>
      </c>
      <c r="O18" s="66">
        <f t="shared" si="5"/>
        <v>7</v>
      </c>
      <c r="P18" s="65">
        <f>VLOOKUP($A18,'Return Data'!$B$7:$R$2843,11,0)</f>
        <v>3.4617</v>
      </c>
      <c r="Q18" s="66">
        <f t="shared" si="6"/>
        <v>14</v>
      </c>
      <c r="R18" s="65">
        <f>VLOOKUP($A18,'Return Data'!$B$7:$R$2843,12,0)</f>
        <v>4.1546000000000003</v>
      </c>
      <c r="S18" s="66">
        <f t="shared" si="7"/>
        <v>16</v>
      </c>
      <c r="T18" s="65">
        <f>VLOOKUP($A18,'Return Data'!$B$7:$R$2843,13,0)</f>
        <v>5.0309999999999997</v>
      </c>
      <c r="U18" s="66">
        <f t="shared" si="8"/>
        <v>19</v>
      </c>
      <c r="V18" s="65">
        <f>VLOOKUP($A18,'Return Data'!$B$7:$R$2843,17,0)</f>
        <v>6.5984999999999996</v>
      </c>
      <c r="W18" s="66">
        <f t="shared" si="9"/>
        <v>8</v>
      </c>
      <c r="X18" s="65">
        <f>VLOOKUP($A18,'Return Data'!$B$7:$R$2843,14,0)</f>
        <v>7.2003000000000004</v>
      </c>
      <c r="Y18" s="66">
        <f t="shared" si="10"/>
        <v>8</v>
      </c>
      <c r="Z18" s="65">
        <f>VLOOKUP($A18,'Return Data'!$B$7:$R$2843,16,0)</f>
        <v>7.5179</v>
      </c>
      <c r="AA18" s="67">
        <f t="shared" si="11"/>
        <v>12</v>
      </c>
    </row>
    <row r="19" spans="1:27" x14ac:dyDescent="0.3">
      <c r="A19" s="63" t="s">
        <v>1040</v>
      </c>
      <c r="B19" s="64">
        <f>VLOOKUP($A19,'Return Data'!$B$7:$R$2843,3,0)</f>
        <v>44341</v>
      </c>
      <c r="C19" s="65">
        <f>VLOOKUP($A19,'Return Data'!$B$7:$R$2843,4,0)</f>
        <v>2985.8901999999998</v>
      </c>
      <c r="D19" s="65">
        <f>VLOOKUP($A19,'Return Data'!$B$7:$R$2843,5,0)</f>
        <v>5.8293999999999997</v>
      </c>
      <c r="E19" s="66">
        <f t="shared" si="0"/>
        <v>14</v>
      </c>
      <c r="F19" s="65">
        <f>VLOOKUP($A19,'Return Data'!$B$7:$R$2843,6,0)</f>
        <v>3.8313999999999999</v>
      </c>
      <c r="G19" s="66">
        <f t="shared" si="1"/>
        <v>16</v>
      </c>
      <c r="H19" s="65">
        <f>VLOOKUP($A19,'Return Data'!$B$7:$R$2843,7,0)</f>
        <v>4.0473999999999997</v>
      </c>
      <c r="I19" s="66">
        <f t="shared" si="2"/>
        <v>20</v>
      </c>
      <c r="J19" s="65">
        <f>VLOOKUP($A19,'Return Data'!$B$7:$R$2843,8,0)</f>
        <v>3.2677</v>
      </c>
      <c r="K19" s="66">
        <f t="shared" si="3"/>
        <v>19</v>
      </c>
      <c r="L19" s="65">
        <f>VLOOKUP($A19,'Return Data'!$B$7:$R$2843,9,0)</f>
        <v>4.4322999999999997</v>
      </c>
      <c r="M19" s="66">
        <f t="shared" si="4"/>
        <v>13</v>
      </c>
      <c r="N19" s="65">
        <f>VLOOKUP($A19,'Return Data'!$B$7:$R$2843,10,0)</f>
        <v>4.9017999999999997</v>
      </c>
      <c r="O19" s="66">
        <f t="shared" si="5"/>
        <v>8</v>
      </c>
      <c r="P19" s="65">
        <f>VLOOKUP($A19,'Return Data'!$B$7:$R$2843,11,0)</f>
        <v>3.484</v>
      </c>
      <c r="Q19" s="66">
        <f t="shared" si="6"/>
        <v>13</v>
      </c>
      <c r="R19" s="65">
        <f>VLOOKUP($A19,'Return Data'!$B$7:$R$2843,12,0)</f>
        <v>4.2263000000000002</v>
      </c>
      <c r="S19" s="66">
        <f t="shared" si="7"/>
        <v>15</v>
      </c>
      <c r="T19" s="65">
        <f>VLOOKUP($A19,'Return Data'!$B$7:$R$2843,13,0)</f>
        <v>5.1142000000000003</v>
      </c>
      <c r="U19" s="66">
        <f t="shared" si="8"/>
        <v>17</v>
      </c>
      <c r="V19" s="65">
        <f>VLOOKUP($A19,'Return Data'!$B$7:$R$2843,17,0)</f>
        <v>6.8227000000000002</v>
      </c>
      <c r="W19" s="66">
        <f t="shared" si="9"/>
        <v>7</v>
      </c>
      <c r="X19" s="65">
        <f>VLOOKUP($A19,'Return Data'!$B$7:$R$2843,14,0)</f>
        <v>7.4215999999999998</v>
      </c>
      <c r="Y19" s="66">
        <f t="shared" si="10"/>
        <v>4</v>
      </c>
      <c r="Z19" s="65">
        <f>VLOOKUP($A19,'Return Data'!$B$7:$R$2843,16,0)</f>
        <v>7.9145000000000003</v>
      </c>
      <c r="AA19" s="67">
        <f t="shared" si="11"/>
        <v>5</v>
      </c>
    </row>
    <row r="20" spans="1:27" x14ac:dyDescent="0.3">
      <c r="A20" s="63" t="s">
        <v>1042</v>
      </c>
      <c r="B20" s="64">
        <f>VLOOKUP($A20,'Return Data'!$B$7:$R$2843,3,0)</f>
        <v>44341</v>
      </c>
      <c r="C20" s="65">
        <f>VLOOKUP($A20,'Return Data'!$B$7:$R$2843,4,0)</f>
        <v>29.365200000000002</v>
      </c>
      <c r="D20" s="65">
        <f>VLOOKUP($A20,'Return Data'!$B$7:$R$2843,5,0)</f>
        <v>5.0968999999999998</v>
      </c>
      <c r="E20" s="66">
        <f t="shared" si="0"/>
        <v>18</v>
      </c>
      <c r="F20" s="65">
        <f>VLOOKUP($A20,'Return Data'!$B$7:$R$2843,6,0)</f>
        <v>2.8597000000000001</v>
      </c>
      <c r="G20" s="66">
        <f t="shared" si="1"/>
        <v>23</v>
      </c>
      <c r="H20" s="65">
        <f>VLOOKUP($A20,'Return Data'!$B$7:$R$2843,7,0)</f>
        <v>4.3361999999999998</v>
      </c>
      <c r="I20" s="66">
        <f t="shared" si="2"/>
        <v>16</v>
      </c>
      <c r="J20" s="65">
        <f>VLOOKUP($A20,'Return Data'!$B$7:$R$2843,8,0)</f>
        <v>3.4405000000000001</v>
      </c>
      <c r="K20" s="66">
        <f t="shared" si="3"/>
        <v>18</v>
      </c>
      <c r="L20" s="65">
        <f>VLOOKUP($A20,'Return Data'!$B$7:$R$2843,9,0)</f>
        <v>3.8506</v>
      </c>
      <c r="M20" s="66">
        <f t="shared" si="4"/>
        <v>22</v>
      </c>
      <c r="N20" s="65">
        <f>VLOOKUP($A20,'Return Data'!$B$7:$R$2843,10,0)</f>
        <v>3.8129</v>
      </c>
      <c r="O20" s="66">
        <f t="shared" si="5"/>
        <v>24</v>
      </c>
      <c r="P20" s="65">
        <f>VLOOKUP($A20,'Return Data'!$B$7:$R$2843,11,0)</f>
        <v>2.9203999999999999</v>
      </c>
      <c r="Q20" s="66">
        <f t="shared" si="6"/>
        <v>25</v>
      </c>
      <c r="R20" s="65">
        <f>VLOOKUP($A20,'Return Data'!$B$7:$R$2843,12,0)</f>
        <v>3.6665000000000001</v>
      </c>
      <c r="S20" s="66">
        <f t="shared" si="7"/>
        <v>24</v>
      </c>
      <c r="T20" s="65">
        <f>VLOOKUP($A20,'Return Data'!$B$7:$R$2843,13,0)</f>
        <v>24.924399999999999</v>
      </c>
      <c r="U20" s="66">
        <f t="shared" si="8"/>
        <v>2</v>
      </c>
      <c r="V20" s="65">
        <f>VLOOKUP($A20,'Return Data'!$B$7:$R$2843,17,0)</f>
        <v>4.9566999999999997</v>
      </c>
      <c r="W20" s="66">
        <f t="shared" si="9"/>
        <v>17</v>
      </c>
      <c r="X20" s="65">
        <f>VLOOKUP($A20,'Return Data'!$B$7:$R$2843,14,0)</f>
        <v>5.6694000000000004</v>
      </c>
      <c r="Y20" s="66">
        <f t="shared" si="10"/>
        <v>17</v>
      </c>
      <c r="Z20" s="65">
        <f>VLOOKUP($A20,'Return Data'!$B$7:$R$2843,16,0)</f>
        <v>7.6201999999999996</v>
      </c>
      <c r="AA20" s="67">
        <f t="shared" si="11"/>
        <v>11</v>
      </c>
    </row>
    <row r="21" spans="1:27" x14ac:dyDescent="0.3">
      <c r="A21" s="63" t="s">
        <v>1044</v>
      </c>
      <c r="B21" s="64">
        <f>VLOOKUP($A21,'Return Data'!$B$7:$R$2843,3,0)</f>
        <v>44341</v>
      </c>
      <c r="C21" s="65">
        <f>VLOOKUP($A21,'Return Data'!$B$7:$R$2843,4,0)</f>
        <v>2648.2979999999998</v>
      </c>
      <c r="D21" s="65">
        <f>VLOOKUP($A21,'Return Data'!$B$7:$R$2843,5,0)</f>
        <v>15.3835</v>
      </c>
      <c r="E21" s="66">
        <f t="shared" si="0"/>
        <v>2</v>
      </c>
      <c r="F21" s="65">
        <f>VLOOKUP($A21,'Return Data'!$B$7:$R$2843,6,0)</f>
        <v>5.7378</v>
      </c>
      <c r="G21" s="66">
        <f t="shared" si="1"/>
        <v>4</v>
      </c>
      <c r="H21" s="65">
        <f>VLOOKUP($A21,'Return Data'!$B$7:$R$2843,7,0)</f>
        <v>5.5056000000000003</v>
      </c>
      <c r="I21" s="66">
        <f t="shared" si="2"/>
        <v>7</v>
      </c>
      <c r="J21" s="65">
        <f>VLOOKUP($A21,'Return Data'!$B$7:$R$2843,8,0)</f>
        <v>4.2838000000000003</v>
      </c>
      <c r="K21" s="66">
        <f t="shared" si="3"/>
        <v>8</v>
      </c>
      <c r="L21" s="65">
        <f>VLOOKUP($A21,'Return Data'!$B$7:$R$2843,9,0)</f>
        <v>5.3798000000000004</v>
      </c>
      <c r="M21" s="66">
        <f t="shared" si="4"/>
        <v>4</v>
      </c>
      <c r="N21" s="65">
        <f>VLOOKUP($A21,'Return Data'!$B$7:$R$2843,10,0)</f>
        <v>4.7481</v>
      </c>
      <c r="O21" s="66">
        <f t="shared" si="5"/>
        <v>12</v>
      </c>
      <c r="P21" s="65">
        <f>VLOOKUP($A21,'Return Data'!$B$7:$R$2843,11,0)</f>
        <v>3.2187000000000001</v>
      </c>
      <c r="Q21" s="66">
        <f t="shared" si="6"/>
        <v>18</v>
      </c>
      <c r="R21" s="65">
        <f>VLOOKUP($A21,'Return Data'!$B$7:$R$2843,12,0)</f>
        <v>4.5575000000000001</v>
      </c>
      <c r="S21" s="66">
        <f t="shared" si="7"/>
        <v>10</v>
      </c>
      <c r="T21" s="65">
        <f>VLOOKUP($A21,'Return Data'!$B$7:$R$2843,13,0)</f>
        <v>5.9955999999999996</v>
      </c>
      <c r="U21" s="66">
        <f t="shared" si="8"/>
        <v>11</v>
      </c>
      <c r="V21" s="65">
        <f>VLOOKUP($A21,'Return Data'!$B$7:$R$2843,17,0)</f>
        <v>7.0048000000000004</v>
      </c>
      <c r="W21" s="66">
        <f t="shared" si="9"/>
        <v>3</v>
      </c>
      <c r="X21" s="65">
        <f>VLOOKUP($A21,'Return Data'!$B$7:$R$2843,14,0)</f>
        <v>7.4577</v>
      </c>
      <c r="Y21" s="66">
        <f t="shared" si="10"/>
        <v>3</v>
      </c>
      <c r="Z21" s="65">
        <f>VLOOKUP($A21,'Return Data'!$B$7:$R$2843,16,0)</f>
        <v>7.6406999999999998</v>
      </c>
      <c r="AA21" s="67">
        <f t="shared" si="11"/>
        <v>9</v>
      </c>
    </row>
    <row r="22" spans="1:27" x14ac:dyDescent="0.3">
      <c r="A22" s="63" t="s">
        <v>1047</v>
      </c>
      <c r="B22" s="64">
        <f>VLOOKUP($A22,'Return Data'!$B$7:$R$2843,3,0)</f>
        <v>44341</v>
      </c>
      <c r="C22" s="65">
        <f>VLOOKUP($A22,'Return Data'!$B$7:$R$2843,4,0)</f>
        <v>22.325299999999999</v>
      </c>
      <c r="D22" s="65">
        <f>VLOOKUP($A22,'Return Data'!$B$7:$R$2843,5,0)</f>
        <v>8.1763999999999992</v>
      </c>
      <c r="E22" s="66">
        <f t="shared" si="0"/>
        <v>8</v>
      </c>
      <c r="F22" s="65">
        <f>VLOOKUP($A22,'Return Data'!$B$7:$R$2843,6,0)</f>
        <v>4.7027999999999999</v>
      </c>
      <c r="G22" s="66">
        <f t="shared" si="1"/>
        <v>11</v>
      </c>
      <c r="H22" s="65">
        <f>VLOOKUP($A22,'Return Data'!$B$7:$R$2843,7,0)</f>
        <v>4.6753999999999998</v>
      </c>
      <c r="I22" s="66">
        <f t="shared" si="2"/>
        <v>12</v>
      </c>
      <c r="J22" s="65">
        <f>VLOOKUP($A22,'Return Data'!$B$7:$R$2843,8,0)</f>
        <v>3.6135000000000002</v>
      </c>
      <c r="K22" s="66">
        <f t="shared" si="3"/>
        <v>16</v>
      </c>
      <c r="L22" s="65">
        <f>VLOOKUP($A22,'Return Data'!$B$7:$R$2843,9,0)</f>
        <v>4.5808</v>
      </c>
      <c r="M22" s="66">
        <f t="shared" si="4"/>
        <v>12</v>
      </c>
      <c r="N22" s="65">
        <f>VLOOKUP($A22,'Return Data'!$B$7:$R$2843,10,0)</f>
        <v>4.8249000000000004</v>
      </c>
      <c r="O22" s="66">
        <f t="shared" si="5"/>
        <v>11</v>
      </c>
      <c r="P22" s="65">
        <f>VLOOKUP($A22,'Return Data'!$B$7:$R$2843,11,0)</f>
        <v>3.5106000000000002</v>
      </c>
      <c r="Q22" s="66">
        <f t="shared" si="6"/>
        <v>12</v>
      </c>
      <c r="R22" s="65">
        <f>VLOOKUP($A22,'Return Data'!$B$7:$R$2843,12,0)</f>
        <v>4.4939</v>
      </c>
      <c r="S22" s="66">
        <f t="shared" si="7"/>
        <v>13</v>
      </c>
      <c r="T22" s="65">
        <f>VLOOKUP($A22,'Return Data'!$B$7:$R$2843,13,0)</f>
        <v>7.5941999999999998</v>
      </c>
      <c r="U22" s="66">
        <f t="shared" si="8"/>
        <v>6</v>
      </c>
      <c r="V22" s="65">
        <f>VLOOKUP($A22,'Return Data'!$B$7:$R$2843,17,0)</f>
        <v>5.0277000000000003</v>
      </c>
      <c r="W22" s="66">
        <f t="shared" si="9"/>
        <v>15</v>
      </c>
      <c r="X22" s="65">
        <f>VLOOKUP($A22,'Return Data'!$B$7:$R$2843,14,0)</f>
        <v>6.0278</v>
      </c>
      <c r="Y22" s="66">
        <f t="shared" si="10"/>
        <v>14</v>
      </c>
      <c r="Z22" s="65">
        <f>VLOOKUP($A22,'Return Data'!$B$7:$R$2843,16,0)</f>
        <v>7.9652000000000003</v>
      </c>
      <c r="AA22" s="67">
        <f t="shared" si="11"/>
        <v>3</v>
      </c>
    </row>
    <row r="23" spans="1:27" x14ac:dyDescent="0.3">
      <c r="A23" s="63" t="s">
        <v>1048</v>
      </c>
      <c r="B23" s="64">
        <f>VLOOKUP($A23,'Return Data'!$B$7:$R$2843,3,0)</f>
        <v>44341</v>
      </c>
      <c r="C23" s="65">
        <f>VLOOKUP($A23,'Return Data'!$B$7:$R$2843,4,0)</f>
        <v>31.548999999999999</v>
      </c>
      <c r="D23" s="65">
        <f>VLOOKUP($A23,'Return Data'!$B$7:$R$2843,5,0)</f>
        <v>5.2069000000000001</v>
      </c>
      <c r="E23" s="66">
        <f t="shared" si="0"/>
        <v>17</v>
      </c>
      <c r="F23" s="65">
        <f>VLOOKUP($A23,'Return Data'!$B$7:$R$2843,6,0)</f>
        <v>3.7616000000000001</v>
      </c>
      <c r="G23" s="66">
        <f t="shared" si="1"/>
        <v>17</v>
      </c>
      <c r="H23" s="65">
        <f>VLOOKUP($A23,'Return Data'!$B$7:$R$2843,7,0)</f>
        <v>3.4565999999999999</v>
      </c>
      <c r="I23" s="66">
        <f t="shared" si="2"/>
        <v>24</v>
      </c>
      <c r="J23" s="65">
        <f>VLOOKUP($A23,'Return Data'!$B$7:$R$2843,8,0)</f>
        <v>3.55</v>
      </c>
      <c r="K23" s="66">
        <f t="shared" si="3"/>
        <v>17</v>
      </c>
      <c r="L23" s="65">
        <f>VLOOKUP($A23,'Return Data'!$B$7:$R$2843,9,0)</f>
        <v>4.2347999999999999</v>
      </c>
      <c r="M23" s="66">
        <f t="shared" si="4"/>
        <v>17</v>
      </c>
      <c r="N23" s="65">
        <f>VLOOKUP($A23,'Return Data'!$B$7:$R$2843,10,0)</f>
        <v>4.0194000000000001</v>
      </c>
      <c r="O23" s="66">
        <f t="shared" si="5"/>
        <v>20</v>
      </c>
      <c r="P23" s="65">
        <f>VLOOKUP($A23,'Return Data'!$B$7:$R$2843,11,0)</f>
        <v>4.2355</v>
      </c>
      <c r="Q23" s="66">
        <f t="shared" si="6"/>
        <v>4</v>
      </c>
      <c r="R23" s="65">
        <f>VLOOKUP($A23,'Return Data'!$B$7:$R$2843,12,0)</f>
        <v>4.5766</v>
      </c>
      <c r="S23" s="66">
        <f t="shared" si="7"/>
        <v>8</v>
      </c>
      <c r="T23" s="65">
        <f>VLOOKUP($A23,'Return Data'!$B$7:$R$2843,13,0)</f>
        <v>6.2084999999999999</v>
      </c>
      <c r="U23" s="66">
        <f t="shared" si="8"/>
        <v>10</v>
      </c>
      <c r="V23" s="65">
        <f>VLOOKUP($A23,'Return Data'!$B$7:$R$2843,17,0)</f>
        <v>4.9790000000000001</v>
      </c>
      <c r="W23" s="66">
        <f t="shared" si="9"/>
        <v>16</v>
      </c>
      <c r="X23" s="65">
        <f>VLOOKUP($A23,'Return Data'!$B$7:$R$2843,14,0)</f>
        <v>5.6821000000000002</v>
      </c>
      <c r="Y23" s="66">
        <f t="shared" si="10"/>
        <v>16</v>
      </c>
      <c r="Z23" s="65">
        <f>VLOOKUP($A23,'Return Data'!$B$7:$R$2843,16,0)</f>
        <v>6.5964</v>
      </c>
      <c r="AA23" s="67">
        <f t="shared" si="11"/>
        <v>19</v>
      </c>
    </row>
    <row r="24" spans="1:27" x14ac:dyDescent="0.3">
      <c r="A24" s="63" t="s">
        <v>1051</v>
      </c>
      <c r="B24" s="64">
        <f>VLOOKUP($A24,'Return Data'!$B$7:$R$2843,3,0)</f>
        <v>44341</v>
      </c>
      <c r="C24" s="65">
        <f>VLOOKUP($A24,'Return Data'!$B$7:$R$2843,4,0)</f>
        <v>1304.1221</v>
      </c>
      <c r="D24" s="65">
        <f>VLOOKUP($A24,'Return Data'!$B$7:$R$2843,5,0)</f>
        <v>10.1653</v>
      </c>
      <c r="E24" s="66">
        <f t="shared" si="0"/>
        <v>6</v>
      </c>
      <c r="F24" s="65">
        <f>VLOOKUP($A24,'Return Data'!$B$7:$R$2843,6,0)</f>
        <v>4.1783999999999999</v>
      </c>
      <c r="G24" s="66">
        <f t="shared" si="1"/>
        <v>14</v>
      </c>
      <c r="H24" s="65">
        <f>VLOOKUP($A24,'Return Data'!$B$7:$R$2843,7,0)</f>
        <v>5.2766999999999999</v>
      </c>
      <c r="I24" s="66">
        <f t="shared" si="2"/>
        <v>9</v>
      </c>
      <c r="J24" s="65">
        <f>VLOOKUP($A24,'Return Data'!$B$7:$R$2843,8,0)</f>
        <v>4.1801000000000004</v>
      </c>
      <c r="K24" s="66">
        <f t="shared" si="3"/>
        <v>10</v>
      </c>
      <c r="L24" s="65">
        <f>VLOOKUP($A24,'Return Data'!$B$7:$R$2843,9,0)</f>
        <v>4.9661</v>
      </c>
      <c r="M24" s="66">
        <f t="shared" si="4"/>
        <v>7</v>
      </c>
      <c r="N24" s="65">
        <f>VLOOKUP($A24,'Return Data'!$B$7:$R$2843,10,0)</f>
        <v>4.3994</v>
      </c>
      <c r="O24" s="66">
        <f t="shared" si="5"/>
        <v>16</v>
      </c>
      <c r="P24" s="65">
        <f>VLOOKUP($A24,'Return Data'!$B$7:$R$2843,11,0)</f>
        <v>3.1579999999999999</v>
      </c>
      <c r="Q24" s="66">
        <f t="shared" si="6"/>
        <v>19</v>
      </c>
      <c r="R24" s="65">
        <f>VLOOKUP($A24,'Return Data'!$B$7:$R$2843,12,0)</f>
        <v>3.9773000000000001</v>
      </c>
      <c r="S24" s="66">
        <f t="shared" si="7"/>
        <v>19</v>
      </c>
      <c r="T24" s="65">
        <f>VLOOKUP($A24,'Return Data'!$B$7:$R$2843,13,0)</f>
        <v>4.6940999999999997</v>
      </c>
      <c r="U24" s="66">
        <f t="shared" si="8"/>
        <v>21</v>
      </c>
      <c r="V24" s="65">
        <f>VLOOKUP($A24,'Return Data'!$B$7:$R$2843,17,0)</f>
        <v>6.0663</v>
      </c>
      <c r="W24" s="66">
        <f t="shared" si="9"/>
        <v>13</v>
      </c>
      <c r="X24" s="65">
        <f>VLOOKUP($A24,'Return Data'!$B$7:$R$2843,14,0)</f>
        <v>6.6333000000000002</v>
      </c>
      <c r="Y24" s="66">
        <f t="shared" si="10"/>
        <v>13</v>
      </c>
      <c r="Z24" s="65">
        <f>VLOOKUP($A24,'Return Data'!$B$7:$R$2843,16,0)</f>
        <v>6.4097999999999997</v>
      </c>
      <c r="AA24" s="67">
        <f t="shared" si="11"/>
        <v>20</v>
      </c>
    </row>
    <row r="25" spans="1:27" x14ac:dyDescent="0.3">
      <c r="A25" s="63" t="s">
        <v>1053</v>
      </c>
      <c r="B25" s="64">
        <f>VLOOKUP($A25,'Return Data'!$B$7:$R$2843,3,0)</f>
        <v>44341</v>
      </c>
      <c r="C25" s="65">
        <f>VLOOKUP($A25,'Return Data'!$B$7:$R$2843,4,0)</f>
        <v>1794.1088</v>
      </c>
      <c r="D25" s="65">
        <f>VLOOKUP($A25,'Return Data'!$B$7:$R$2843,5,0)</f>
        <v>4.5800999999999998</v>
      </c>
      <c r="E25" s="66">
        <f t="shared" si="0"/>
        <v>20</v>
      </c>
      <c r="F25" s="65">
        <f>VLOOKUP($A25,'Return Data'!$B$7:$R$2843,6,0)</f>
        <v>3.5790000000000002</v>
      </c>
      <c r="G25" s="66">
        <f t="shared" si="1"/>
        <v>19</v>
      </c>
      <c r="H25" s="65">
        <f>VLOOKUP($A25,'Return Data'!$B$7:$R$2843,7,0)</f>
        <v>4.0357000000000003</v>
      </c>
      <c r="I25" s="66">
        <f t="shared" si="2"/>
        <v>21</v>
      </c>
      <c r="J25" s="65">
        <f>VLOOKUP($A25,'Return Data'!$B$7:$R$2843,8,0)</f>
        <v>3.0981000000000001</v>
      </c>
      <c r="K25" s="66">
        <f t="shared" si="3"/>
        <v>22</v>
      </c>
      <c r="L25" s="65">
        <f>VLOOKUP($A25,'Return Data'!$B$7:$R$2843,9,0)</f>
        <v>4.2549000000000001</v>
      </c>
      <c r="M25" s="66">
        <f t="shared" si="4"/>
        <v>16</v>
      </c>
      <c r="N25" s="65">
        <f>VLOOKUP($A25,'Return Data'!$B$7:$R$2843,10,0)</f>
        <v>4.3574999999999999</v>
      </c>
      <c r="O25" s="66">
        <f t="shared" si="5"/>
        <v>18</v>
      </c>
      <c r="P25" s="65">
        <f>VLOOKUP($A25,'Return Data'!$B$7:$R$2843,11,0)</f>
        <v>3.0232000000000001</v>
      </c>
      <c r="Q25" s="66">
        <f t="shared" si="6"/>
        <v>23</v>
      </c>
      <c r="R25" s="65">
        <f>VLOOKUP($A25,'Return Data'!$B$7:$R$2843,12,0)</f>
        <v>3.9847999999999999</v>
      </c>
      <c r="S25" s="66">
        <f t="shared" si="7"/>
        <v>18</v>
      </c>
      <c r="T25" s="65">
        <f>VLOOKUP($A25,'Return Data'!$B$7:$R$2843,13,0)</f>
        <v>5.2290000000000001</v>
      </c>
      <c r="U25" s="66">
        <f t="shared" si="8"/>
        <v>16</v>
      </c>
      <c r="V25" s="65">
        <f>VLOOKUP($A25,'Return Data'!$B$7:$R$2843,17,0)</f>
        <v>5.2175000000000002</v>
      </c>
      <c r="W25" s="66">
        <f t="shared" si="9"/>
        <v>14</v>
      </c>
      <c r="X25" s="65">
        <f>VLOOKUP($A25,'Return Data'!$B$7:$R$2843,14,0)</f>
        <v>6.0236000000000001</v>
      </c>
      <c r="Y25" s="66">
        <f t="shared" si="10"/>
        <v>15</v>
      </c>
      <c r="Z25" s="65">
        <f>VLOOKUP($A25,'Return Data'!$B$7:$R$2843,16,0)</f>
        <v>4.5171000000000001</v>
      </c>
      <c r="AA25" s="67">
        <f t="shared" si="11"/>
        <v>23</v>
      </c>
    </row>
    <row r="26" spans="1:27" x14ac:dyDescent="0.3">
      <c r="A26" s="63" t="s">
        <v>1054</v>
      </c>
      <c r="B26" s="64">
        <f>VLOOKUP($A26,'Return Data'!$B$7:$R$2843,3,0)</f>
        <v>44341</v>
      </c>
      <c r="C26" s="65">
        <f>VLOOKUP($A26,'Return Data'!$B$7:$R$2843,4,0)</f>
        <v>2949.1460000000002</v>
      </c>
      <c r="D26" s="65">
        <f>VLOOKUP($A26,'Return Data'!$B$7:$R$2843,5,0)</f>
        <v>27.399799999999999</v>
      </c>
      <c r="E26" s="66">
        <f t="shared" si="0"/>
        <v>1</v>
      </c>
      <c r="F26" s="65">
        <f>VLOOKUP($A26,'Return Data'!$B$7:$R$2843,6,0)</f>
        <v>8.9319000000000006</v>
      </c>
      <c r="G26" s="66">
        <f t="shared" si="1"/>
        <v>2</v>
      </c>
      <c r="H26" s="65">
        <f>VLOOKUP($A26,'Return Data'!$B$7:$R$2843,7,0)</f>
        <v>7.0717999999999996</v>
      </c>
      <c r="I26" s="66">
        <f t="shared" si="2"/>
        <v>1</v>
      </c>
      <c r="J26" s="65">
        <f>VLOOKUP($A26,'Return Data'!$B$7:$R$2843,8,0)</f>
        <v>6.1891999999999996</v>
      </c>
      <c r="K26" s="66">
        <f t="shared" si="3"/>
        <v>2</v>
      </c>
      <c r="L26" s="65">
        <f>VLOOKUP($A26,'Return Data'!$B$7:$R$2843,9,0)</f>
        <v>5.8147000000000002</v>
      </c>
      <c r="M26" s="66">
        <f t="shared" si="4"/>
        <v>3</v>
      </c>
      <c r="N26" s="65">
        <f>VLOOKUP($A26,'Return Data'!$B$7:$R$2843,10,0)</f>
        <v>6.0728</v>
      </c>
      <c r="O26" s="66">
        <f t="shared" si="5"/>
        <v>3</v>
      </c>
      <c r="P26" s="65">
        <f>VLOOKUP($A26,'Return Data'!$B$7:$R$2843,11,0)</f>
        <v>4.3898000000000001</v>
      </c>
      <c r="Q26" s="66">
        <f t="shared" si="6"/>
        <v>3</v>
      </c>
      <c r="R26" s="65">
        <f>VLOOKUP($A26,'Return Data'!$B$7:$R$2843,12,0)</f>
        <v>5.2557999999999998</v>
      </c>
      <c r="S26" s="66">
        <f t="shared" si="7"/>
        <v>4</v>
      </c>
      <c r="T26" s="65">
        <f>VLOOKUP($A26,'Return Data'!$B$7:$R$2843,13,0)</f>
        <v>6.4010999999999996</v>
      </c>
      <c r="U26" s="66">
        <f t="shared" si="8"/>
        <v>9</v>
      </c>
      <c r="V26" s="65">
        <f>VLOOKUP($A26,'Return Data'!$B$7:$R$2843,17,0)</f>
        <v>6.2229999999999999</v>
      </c>
      <c r="W26" s="66">
        <f t="shared" si="9"/>
        <v>11</v>
      </c>
      <c r="X26" s="65">
        <f>VLOOKUP($A26,'Return Data'!$B$7:$R$2843,14,0)</f>
        <v>7.0321999999999996</v>
      </c>
      <c r="Y26" s="66">
        <f t="shared" si="10"/>
        <v>10</v>
      </c>
      <c r="Z26" s="65">
        <f>VLOOKUP($A26,'Return Data'!$B$7:$R$2843,16,0)</f>
        <v>7.9185999999999996</v>
      </c>
      <c r="AA26" s="67">
        <f t="shared" si="11"/>
        <v>4</v>
      </c>
    </row>
    <row r="27" spans="1:27" x14ac:dyDescent="0.3">
      <c r="A27" s="63" t="s">
        <v>1056</v>
      </c>
      <c r="B27" s="64">
        <f>VLOOKUP($A27,'Return Data'!$B$7:$R$2843,3,0)</f>
        <v>44341</v>
      </c>
      <c r="C27" s="65">
        <f>VLOOKUP($A27,'Return Data'!$B$7:$R$2843,4,0)</f>
        <v>23.481400000000001</v>
      </c>
      <c r="D27" s="65">
        <f>VLOOKUP($A27,'Return Data'!$B$7:$R$2843,5,0)</f>
        <v>3.8864999999999998</v>
      </c>
      <c r="E27" s="66">
        <f t="shared" si="0"/>
        <v>22</v>
      </c>
      <c r="F27" s="65">
        <f>VLOOKUP($A27,'Return Data'!$B$7:$R$2843,6,0)</f>
        <v>3.3431999999999999</v>
      </c>
      <c r="G27" s="66">
        <f t="shared" si="1"/>
        <v>21</v>
      </c>
      <c r="H27" s="65">
        <f>VLOOKUP($A27,'Return Data'!$B$7:$R$2843,7,0)</f>
        <v>4.0224000000000002</v>
      </c>
      <c r="I27" s="66">
        <f t="shared" si="2"/>
        <v>22</v>
      </c>
      <c r="J27" s="65">
        <f>VLOOKUP($A27,'Return Data'!$B$7:$R$2843,8,0)</f>
        <v>4.0477999999999996</v>
      </c>
      <c r="K27" s="66">
        <f t="shared" si="3"/>
        <v>12</v>
      </c>
      <c r="L27" s="65">
        <f>VLOOKUP($A27,'Return Data'!$B$7:$R$2843,9,0)</f>
        <v>4.2271000000000001</v>
      </c>
      <c r="M27" s="66">
        <f t="shared" si="4"/>
        <v>18</v>
      </c>
      <c r="N27" s="65">
        <f>VLOOKUP($A27,'Return Data'!$B$7:$R$2843,10,0)</f>
        <v>4.4080000000000004</v>
      </c>
      <c r="O27" s="66">
        <f t="shared" si="5"/>
        <v>15</v>
      </c>
      <c r="P27" s="65">
        <f>VLOOKUP($A27,'Return Data'!$B$7:$R$2843,11,0)</f>
        <v>3.6307999999999998</v>
      </c>
      <c r="Q27" s="66">
        <f t="shared" si="6"/>
        <v>10</v>
      </c>
      <c r="R27" s="65">
        <f>VLOOKUP($A27,'Return Data'!$B$7:$R$2843,12,0)</f>
        <v>4.5487000000000002</v>
      </c>
      <c r="S27" s="66">
        <f t="shared" si="7"/>
        <v>11</v>
      </c>
      <c r="T27" s="65">
        <f>VLOOKUP($A27,'Return Data'!$B$7:$R$2843,13,0)</f>
        <v>2.0821000000000001</v>
      </c>
      <c r="U27" s="66">
        <f t="shared" si="8"/>
        <v>25</v>
      </c>
      <c r="V27" s="65">
        <f>VLOOKUP($A27,'Return Data'!$B$7:$R$2843,17,0)</f>
        <v>-4.3085000000000004</v>
      </c>
      <c r="W27" s="66">
        <f t="shared" si="9"/>
        <v>24</v>
      </c>
      <c r="X27" s="65">
        <f>VLOOKUP($A27,'Return Data'!$B$7:$R$2843,14,0)</f>
        <v>-0.52880000000000005</v>
      </c>
      <c r="Y27" s="66">
        <f t="shared" si="10"/>
        <v>24</v>
      </c>
      <c r="Z27" s="65">
        <f>VLOOKUP($A27,'Return Data'!$B$7:$R$2843,16,0)</f>
        <v>6.3175999999999997</v>
      </c>
      <c r="AA27" s="67">
        <f t="shared" si="11"/>
        <v>21</v>
      </c>
    </row>
    <row r="28" spans="1:27" x14ac:dyDescent="0.3">
      <c r="A28" s="63" t="s">
        <v>1058</v>
      </c>
      <c r="B28" s="64">
        <f>VLOOKUP($A28,'Return Data'!$B$7:$R$2843,3,0)</f>
        <v>44341</v>
      </c>
      <c r="C28" s="65">
        <f>VLOOKUP($A28,'Return Data'!$B$7:$R$2843,4,0)</f>
        <v>2748.9018999999998</v>
      </c>
      <c r="D28" s="65">
        <f>VLOOKUP($A28,'Return Data'!$B$7:$R$2843,5,0)</f>
        <v>3.8828999999999998</v>
      </c>
      <c r="E28" s="66">
        <f t="shared" si="0"/>
        <v>23</v>
      </c>
      <c r="F28" s="65">
        <f>VLOOKUP($A28,'Return Data'!$B$7:$R$2843,6,0)</f>
        <v>3.6947999999999999</v>
      </c>
      <c r="G28" s="66">
        <f t="shared" si="1"/>
        <v>18</v>
      </c>
      <c r="H28" s="65">
        <f>VLOOKUP($A28,'Return Data'!$B$7:$R$2843,7,0)</f>
        <v>4.1132</v>
      </c>
      <c r="I28" s="66">
        <f t="shared" si="2"/>
        <v>18</v>
      </c>
      <c r="J28" s="65">
        <f>VLOOKUP($A28,'Return Data'!$B$7:$R$2843,8,0)</f>
        <v>3.234</v>
      </c>
      <c r="K28" s="66">
        <f t="shared" si="3"/>
        <v>20</v>
      </c>
      <c r="L28" s="65">
        <f>VLOOKUP($A28,'Return Data'!$B$7:$R$2843,9,0)</f>
        <v>4.2984</v>
      </c>
      <c r="M28" s="66">
        <f t="shared" si="4"/>
        <v>15</v>
      </c>
      <c r="N28" s="65">
        <f>VLOOKUP($A28,'Return Data'!$B$7:$R$2843,10,0)</f>
        <v>4.3875999999999999</v>
      </c>
      <c r="O28" s="66">
        <f t="shared" si="5"/>
        <v>17</v>
      </c>
      <c r="P28" s="65">
        <f>VLOOKUP($A28,'Return Data'!$B$7:$R$2843,11,0)</f>
        <v>3.4256000000000002</v>
      </c>
      <c r="Q28" s="66">
        <f t="shared" si="6"/>
        <v>16</v>
      </c>
      <c r="R28" s="65">
        <f>VLOOKUP($A28,'Return Data'!$B$7:$R$2843,12,0)</f>
        <v>3.8079000000000001</v>
      </c>
      <c r="S28" s="66">
        <f t="shared" si="7"/>
        <v>22</v>
      </c>
      <c r="T28" s="65">
        <f>VLOOKUP($A28,'Return Data'!$B$7:$R$2843,13,0)</f>
        <v>9.7714999999999996</v>
      </c>
      <c r="U28" s="66">
        <f t="shared" si="8"/>
        <v>5</v>
      </c>
      <c r="V28" s="65">
        <f>VLOOKUP($A28,'Return Data'!$B$7:$R$2843,17,0)</f>
        <v>-3.2654999999999998</v>
      </c>
      <c r="W28" s="66">
        <f t="shared" si="9"/>
        <v>23</v>
      </c>
      <c r="X28" s="65">
        <f>VLOOKUP($A28,'Return Data'!$B$7:$R$2843,14,0)</f>
        <v>-0.43690000000000001</v>
      </c>
      <c r="Y28" s="66">
        <f t="shared" si="10"/>
        <v>23</v>
      </c>
      <c r="Z28" s="65">
        <f>VLOOKUP($A28,'Return Data'!$B$7:$R$2843,16,0)</f>
        <v>6.2405999999999997</v>
      </c>
      <c r="AA28" s="67">
        <f t="shared" si="11"/>
        <v>22</v>
      </c>
    </row>
    <row r="29" spans="1:27" x14ac:dyDescent="0.3">
      <c r="A29" s="63" t="s">
        <v>1060</v>
      </c>
      <c r="B29" s="64">
        <f>VLOOKUP($A29,'Return Data'!$B$7:$R$2843,3,0)</f>
        <v>44341</v>
      </c>
      <c r="C29" s="65">
        <f>VLOOKUP($A29,'Return Data'!$B$7:$R$2843,4,0)</f>
        <v>2766.6734999999999</v>
      </c>
      <c r="D29" s="65">
        <f>VLOOKUP($A29,'Return Data'!$B$7:$R$2843,5,0)</f>
        <v>5.617</v>
      </c>
      <c r="E29" s="66">
        <f t="shared" si="0"/>
        <v>16</v>
      </c>
      <c r="F29" s="65">
        <f>VLOOKUP($A29,'Return Data'!$B$7:$R$2843,6,0)</f>
        <v>2.0937999999999999</v>
      </c>
      <c r="G29" s="66">
        <f t="shared" si="1"/>
        <v>25</v>
      </c>
      <c r="H29" s="65">
        <f>VLOOKUP($A29,'Return Data'!$B$7:$R$2843,7,0)</f>
        <v>4.1222000000000003</v>
      </c>
      <c r="I29" s="66">
        <f t="shared" si="2"/>
        <v>17</v>
      </c>
      <c r="J29" s="65">
        <f>VLOOKUP($A29,'Return Data'!$B$7:$R$2843,8,0)</f>
        <v>3.7338</v>
      </c>
      <c r="K29" s="66">
        <f t="shared" si="3"/>
        <v>15</v>
      </c>
      <c r="L29" s="65">
        <f>VLOOKUP($A29,'Return Data'!$B$7:$R$2843,9,0)</f>
        <v>3.8422999999999998</v>
      </c>
      <c r="M29" s="66">
        <f t="shared" si="4"/>
        <v>23</v>
      </c>
      <c r="N29" s="65">
        <f>VLOOKUP($A29,'Return Data'!$B$7:$R$2843,10,0)</f>
        <v>3.6554000000000002</v>
      </c>
      <c r="O29" s="66">
        <f t="shared" si="5"/>
        <v>25</v>
      </c>
      <c r="P29" s="65">
        <f>VLOOKUP($A29,'Return Data'!$B$7:$R$2843,11,0)</f>
        <v>3.0068000000000001</v>
      </c>
      <c r="Q29" s="66">
        <f t="shared" si="6"/>
        <v>24</v>
      </c>
      <c r="R29" s="65">
        <f>VLOOKUP($A29,'Return Data'!$B$7:$R$2843,12,0)</f>
        <v>3.8815</v>
      </c>
      <c r="S29" s="66">
        <f t="shared" si="7"/>
        <v>20</v>
      </c>
      <c r="T29" s="65">
        <f>VLOOKUP($A29,'Return Data'!$B$7:$R$2843,13,0)</f>
        <v>4.6032000000000002</v>
      </c>
      <c r="U29" s="66">
        <f t="shared" si="8"/>
        <v>22</v>
      </c>
      <c r="V29" s="65">
        <f>VLOOKUP($A29,'Return Data'!$B$7:$R$2843,17,0)</f>
        <v>6.3741000000000003</v>
      </c>
      <c r="W29" s="66">
        <f t="shared" si="9"/>
        <v>9</v>
      </c>
      <c r="X29" s="65">
        <f>VLOOKUP($A29,'Return Data'!$B$7:$R$2843,14,0)</f>
        <v>7.0331999999999999</v>
      </c>
      <c r="Y29" s="66">
        <f t="shared" si="10"/>
        <v>9</v>
      </c>
      <c r="Z29" s="65">
        <f>VLOOKUP($A29,'Return Data'!$B$7:$R$2843,16,0)</f>
        <v>7.6294000000000004</v>
      </c>
      <c r="AA29" s="67">
        <f t="shared" si="11"/>
        <v>10</v>
      </c>
    </row>
    <row r="30" spans="1:27" x14ac:dyDescent="0.3">
      <c r="A30" s="63" t="s">
        <v>1063</v>
      </c>
      <c r="B30" s="64">
        <f>VLOOKUP($A30,'Return Data'!$B$7:$R$2843,3,0)</f>
        <v>44341</v>
      </c>
      <c r="C30" s="65">
        <f>VLOOKUP($A30,'Return Data'!$B$7:$R$2843,4,0)</f>
        <v>26.123899999999999</v>
      </c>
      <c r="D30" s="65">
        <f>VLOOKUP($A30,'Return Data'!$B$7:$R$2843,5,0)</f>
        <v>13.138299999999999</v>
      </c>
      <c r="E30" s="66">
        <f t="shared" si="0"/>
        <v>5</v>
      </c>
      <c r="F30" s="65">
        <f>VLOOKUP($A30,'Return Data'!$B$7:$R$2843,6,0)</f>
        <v>5.6271000000000004</v>
      </c>
      <c r="G30" s="66">
        <f t="shared" si="1"/>
        <v>5</v>
      </c>
      <c r="H30" s="65">
        <f>VLOOKUP($A30,'Return Data'!$B$7:$R$2843,7,0)</f>
        <v>5.1947000000000001</v>
      </c>
      <c r="I30" s="66">
        <f t="shared" si="2"/>
        <v>10</v>
      </c>
      <c r="J30" s="65">
        <f>VLOOKUP($A30,'Return Data'!$B$7:$R$2843,8,0)</f>
        <v>4.2384000000000004</v>
      </c>
      <c r="K30" s="66">
        <f t="shared" si="3"/>
        <v>9</v>
      </c>
      <c r="L30" s="65">
        <f>VLOOKUP($A30,'Return Data'!$B$7:$R$2843,9,0)</f>
        <v>4.1938000000000004</v>
      </c>
      <c r="M30" s="66">
        <f t="shared" si="4"/>
        <v>19</v>
      </c>
      <c r="N30" s="65">
        <f>VLOOKUP($A30,'Return Data'!$B$7:$R$2843,10,0)</f>
        <v>3.8553999999999999</v>
      </c>
      <c r="O30" s="66">
        <f t="shared" si="5"/>
        <v>22</v>
      </c>
      <c r="P30" s="65">
        <f>VLOOKUP($A30,'Return Data'!$B$7:$R$2843,11,0)</f>
        <v>3.0951</v>
      </c>
      <c r="Q30" s="66">
        <f t="shared" si="6"/>
        <v>20</v>
      </c>
      <c r="R30" s="65">
        <f>VLOOKUP($A30,'Return Data'!$B$7:$R$2843,12,0)</f>
        <v>3.6417000000000002</v>
      </c>
      <c r="S30" s="66">
        <f t="shared" si="7"/>
        <v>25</v>
      </c>
      <c r="T30" s="65">
        <f>VLOOKUP($A30,'Return Data'!$B$7:$R$2843,13,0)</f>
        <v>4.319</v>
      </c>
      <c r="U30" s="66">
        <f t="shared" si="8"/>
        <v>23</v>
      </c>
      <c r="V30" s="65">
        <f>VLOOKUP($A30,'Return Data'!$B$7:$R$2843,17,0)</f>
        <v>0.82320000000000004</v>
      </c>
      <c r="W30" s="66">
        <f t="shared" si="9"/>
        <v>20</v>
      </c>
      <c r="X30" s="65">
        <f>VLOOKUP($A30,'Return Data'!$B$7:$R$2843,14,0)</f>
        <v>3.0752000000000002</v>
      </c>
      <c r="Y30" s="66">
        <f t="shared" si="10"/>
        <v>20</v>
      </c>
      <c r="Z30" s="65">
        <f>VLOOKUP($A30,'Return Data'!$B$7:$R$2843,16,0)</f>
        <v>7.0484</v>
      </c>
      <c r="AA30" s="67">
        <f t="shared" si="11"/>
        <v>18</v>
      </c>
    </row>
    <row r="31" spans="1:27" x14ac:dyDescent="0.3">
      <c r="A31" s="63" t="s">
        <v>1064</v>
      </c>
      <c r="B31" s="64">
        <f>VLOOKUP($A31,'Return Data'!$B$7:$R$2843,3,0)</f>
        <v>44341</v>
      </c>
      <c r="C31" s="65">
        <f>VLOOKUP($A31,'Return Data'!$B$7:$R$2843,4,0)</f>
        <v>3097.9794999999999</v>
      </c>
      <c r="D31" s="65">
        <f>VLOOKUP($A31,'Return Data'!$B$7:$R$2843,5,0)</f>
        <v>5.7363</v>
      </c>
      <c r="E31" s="66">
        <f t="shared" si="0"/>
        <v>15</v>
      </c>
      <c r="F31" s="65">
        <f>VLOOKUP($A31,'Return Data'!$B$7:$R$2843,6,0)</f>
        <v>4.7805999999999997</v>
      </c>
      <c r="G31" s="66">
        <f t="shared" si="1"/>
        <v>10</v>
      </c>
      <c r="H31" s="65">
        <f>VLOOKUP($A31,'Return Data'!$B$7:$R$2843,7,0)</f>
        <v>5.0865</v>
      </c>
      <c r="I31" s="66">
        <f t="shared" si="2"/>
        <v>11</v>
      </c>
      <c r="J31" s="65">
        <f>VLOOKUP($A31,'Return Data'!$B$7:$R$2843,8,0)</f>
        <v>4.5247000000000002</v>
      </c>
      <c r="K31" s="66">
        <f t="shared" si="3"/>
        <v>7</v>
      </c>
      <c r="L31" s="65">
        <f>VLOOKUP($A31,'Return Data'!$B$7:$R$2843,9,0)</f>
        <v>5.1711</v>
      </c>
      <c r="M31" s="66">
        <f t="shared" si="4"/>
        <v>5</v>
      </c>
      <c r="N31" s="65">
        <f>VLOOKUP($A31,'Return Data'!$B$7:$R$2843,10,0)</f>
        <v>5.1723999999999997</v>
      </c>
      <c r="O31" s="66">
        <f t="shared" si="5"/>
        <v>6</v>
      </c>
      <c r="P31" s="65">
        <f>VLOOKUP($A31,'Return Data'!$B$7:$R$2843,11,0)</f>
        <v>3.5476999999999999</v>
      </c>
      <c r="Q31" s="66">
        <f t="shared" si="6"/>
        <v>11</v>
      </c>
      <c r="R31" s="65">
        <f>VLOOKUP($A31,'Return Data'!$B$7:$R$2843,12,0)</f>
        <v>4.5953999999999997</v>
      </c>
      <c r="S31" s="66">
        <f t="shared" si="7"/>
        <v>7</v>
      </c>
      <c r="T31" s="65">
        <f>VLOOKUP($A31,'Return Data'!$B$7:$R$2843,13,0)</f>
        <v>5.5101000000000004</v>
      </c>
      <c r="U31" s="66">
        <f t="shared" si="8"/>
        <v>14</v>
      </c>
      <c r="V31" s="65">
        <f>VLOOKUP($A31,'Return Data'!$B$7:$R$2843,17,0)</f>
        <v>3.9458000000000002</v>
      </c>
      <c r="W31" s="66">
        <f t="shared" si="9"/>
        <v>18</v>
      </c>
      <c r="X31" s="65">
        <f>VLOOKUP($A31,'Return Data'!$B$7:$R$2843,14,0)</f>
        <v>5.3315999999999999</v>
      </c>
      <c r="Y31" s="66">
        <f t="shared" si="10"/>
        <v>18</v>
      </c>
      <c r="Z31" s="65">
        <f>VLOOKUP($A31,'Return Data'!$B$7:$R$2843,16,0)</f>
        <v>7.4550999999999998</v>
      </c>
      <c r="AA31" s="67">
        <f t="shared" si="11"/>
        <v>13</v>
      </c>
    </row>
    <row r="32" spans="1:27" x14ac:dyDescent="0.3">
      <c r="A32" s="63" t="s">
        <v>1065</v>
      </c>
      <c r="B32" s="64">
        <f>VLOOKUP($A32,'Return Data'!$B$7:$R$2843,3,0)</f>
        <v>44341</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-6.9630999999999998</v>
      </c>
      <c r="U32" s="66">
        <f t="shared" si="8"/>
        <v>26</v>
      </c>
      <c r="V32" s="65"/>
      <c r="W32" s="66"/>
      <c r="X32" s="65"/>
      <c r="Y32" s="66"/>
      <c r="Z32" s="65">
        <f>VLOOKUP($A32,'Return Data'!$B$7:$R$2843,16,0)</f>
        <v>-18.371700000000001</v>
      </c>
      <c r="AA32" s="67">
        <f t="shared" si="11"/>
        <v>26</v>
      </c>
    </row>
    <row r="33" spans="1:27" x14ac:dyDescent="0.3">
      <c r="A33" s="63" t="s">
        <v>1069</v>
      </c>
      <c r="B33" s="64">
        <f>VLOOKUP($A33,'Return Data'!$B$7:$R$2843,3,0)</f>
        <v>44341</v>
      </c>
      <c r="C33" s="65">
        <f>VLOOKUP($A33,'Return Data'!$B$7:$R$2843,4,0)</f>
        <v>2633.6644999999999</v>
      </c>
      <c r="D33" s="65">
        <f>VLOOKUP($A33,'Return Data'!$B$7:$R$2843,5,0)</f>
        <v>4.6280999999999999</v>
      </c>
      <c r="E33" s="66">
        <f t="shared" si="0"/>
        <v>19</v>
      </c>
      <c r="F33" s="65">
        <f>VLOOKUP($A33,'Return Data'!$B$7:$R$2843,6,0)</f>
        <v>3.5516999999999999</v>
      </c>
      <c r="G33" s="66">
        <f t="shared" si="1"/>
        <v>20</v>
      </c>
      <c r="H33" s="65">
        <f>VLOOKUP($A33,'Return Data'!$B$7:$R$2843,7,0)</f>
        <v>4.5997000000000003</v>
      </c>
      <c r="I33" s="66">
        <f t="shared" si="2"/>
        <v>14</v>
      </c>
      <c r="J33" s="65">
        <f>VLOOKUP($A33,'Return Data'!$B$7:$R$2843,8,0)</f>
        <v>3.7812999999999999</v>
      </c>
      <c r="K33" s="66">
        <f t="shared" si="3"/>
        <v>14</v>
      </c>
      <c r="L33" s="65">
        <f>VLOOKUP($A33,'Return Data'!$B$7:$R$2843,9,0)</f>
        <v>4.5854999999999997</v>
      </c>
      <c r="M33" s="66">
        <f t="shared" si="4"/>
        <v>11</v>
      </c>
      <c r="N33" s="65">
        <f>VLOOKUP($A33,'Return Data'!$B$7:$R$2843,10,0)</f>
        <v>4.8487999999999998</v>
      </c>
      <c r="O33" s="66">
        <f t="shared" si="5"/>
        <v>9</v>
      </c>
      <c r="P33" s="65">
        <f>VLOOKUP($A33,'Return Data'!$B$7:$R$2843,11,0)</f>
        <v>3.6833999999999998</v>
      </c>
      <c r="Q33" s="66">
        <f t="shared" si="6"/>
        <v>8</v>
      </c>
      <c r="R33" s="65">
        <f>VLOOKUP($A33,'Return Data'!$B$7:$R$2843,12,0)</f>
        <v>4.4215999999999998</v>
      </c>
      <c r="S33" s="66">
        <f t="shared" si="7"/>
        <v>14</v>
      </c>
      <c r="T33" s="65">
        <f>VLOOKUP($A33,'Return Data'!$B$7:$R$2843,13,0)</f>
        <v>5.2342000000000004</v>
      </c>
      <c r="U33" s="66">
        <f t="shared" si="8"/>
        <v>15</v>
      </c>
      <c r="V33" s="65">
        <f>VLOOKUP($A33,'Return Data'!$B$7:$R$2843,17,0)</f>
        <v>0.76190000000000002</v>
      </c>
      <c r="W33" s="66">
        <f>RANK(V33,V$8:V$33,0)</f>
        <v>21</v>
      </c>
      <c r="X33" s="65">
        <f>VLOOKUP($A33,'Return Data'!$B$7:$R$2843,14,0)</f>
        <v>3.0184000000000002</v>
      </c>
      <c r="Y33" s="66">
        <f>RANK(X33,X$8:X$33,0)</f>
        <v>21</v>
      </c>
      <c r="Z33" s="65">
        <f>VLOOKUP($A33,'Return Data'!$B$7:$R$2843,16,0)</f>
        <v>7.11</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7.6995884615384602</v>
      </c>
      <c r="E35" s="74"/>
      <c r="F35" s="75">
        <f>AVERAGE(F8:F33)</f>
        <v>4.5978423076923072</v>
      </c>
      <c r="G35" s="74"/>
      <c r="H35" s="75">
        <f>AVERAGE(H8:H33)</f>
        <v>4.6345461538461539</v>
      </c>
      <c r="I35" s="74"/>
      <c r="J35" s="75">
        <f>AVERAGE(J8:J33)</f>
        <v>3.0559307692307693</v>
      </c>
      <c r="K35" s="74"/>
      <c r="L35" s="75">
        <f>AVERAGE(L8:L33)</f>
        <v>4.3741461538461532</v>
      </c>
      <c r="M35" s="74"/>
      <c r="N35" s="75">
        <f>AVERAGE(N8:N33)</f>
        <v>4.6401730769230776</v>
      </c>
      <c r="O35" s="74"/>
      <c r="P35" s="75">
        <f>AVERAGE(P8:P33)</f>
        <v>3.9465461538461546</v>
      </c>
      <c r="Q35" s="74"/>
      <c r="R35" s="75">
        <f>AVERAGE(R8:R33)</f>
        <v>4.6797653846153846</v>
      </c>
      <c r="S35" s="74"/>
      <c r="T35" s="75">
        <f>AVERAGE(T8:T33)</f>
        <v>7.5816115384615355</v>
      </c>
      <c r="U35" s="74"/>
      <c r="V35" s="75">
        <f>AVERAGE(V8:V33)</f>
        <v>3.7235880000000003</v>
      </c>
      <c r="W35" s="74"/>
      <c r="X35" s="75">
        <f>AVERAGE(X8:X33)</f>
        <v>5.0566560000000003</v>
      </c>
      <c r="Y35" s="74"/>
      <c r="Z35" s="75">
        <f>AVERAGE(Z8:Z33)</f>
        <v>6.0142423076923075</v>
      </c>
      <c r="AA35" s="76"/>
    </row>
    <row r="36" spans="1:27" x14ac:dyDescent="0.3">
      <c r="A36" s="73" t="s">
        <v>28</v>
      </c>
      <c r="B36" s="74"/>
      <c r="C36" s="74"/>
      <c r="D36" s="75">
        <f>MIN(D8:D33)</f>
        <v>0</v>
      </c>
      <c r="E36" s="74"/>
      <c r="F36" s="75">
        <f>MIN(F8:F33)</f>
        <v>0</v>
      </c>
      <c r="G36" s="74"/>
      <c r="H36" s="75">
        <f>MIN(H8:H33)</f>
        <v>0</v>
      </c>
      <c r="I36" s="74"/>
      <c r="J36" s="75">
        <f>MIN(J8:J33)</f>
        <v>-20.024100000000001</v>
      </c>
      <c r="K36" s="74"/>
      <c r="L36" s="75">
        <f>MIN(L8:L33)</f>
        <v>0</v>
      </c>
      <c r="M36" s="74"/>
      <c r="N36" s="75">
        <f>MIN(N8:N33)</f>
        <v>0</v>
      </c>
      <c r="O36" s="74"/>
      <c r="P36" s="75">
        <f>MIN(P8:P33)</f>
        <v>0</v>
      </c>
      <c r="Q36" s="74"/>
      <c r="R36" s="75">
        <f>MIN(R8:R33)</f>
        <v>0</v>
      </c>
      <c r="S36" s="74"/>
      <c r="T36" s="75">
        <f>MIN(T8:T33)</f>
        <v>-6.9630999999999998</v>
      </c>
      <c r="U36" s="74"/>
      <c r="V36" s="75">
        <f>MIN(V8:V33)</f>
        <v>-14.866300000000001</v>
      </c>
      <c r="W36" s="74"/>
      <c r="X36" s="75">
        <f>MIN(X8:X33)</f>
        <v>-8.5263000000000009</v>
      </c>
      <c r="Y36" s="74"/>
      <c r="Z36" s="75">
        <f>MIN(Z8:Z33)</f>
        <v>-18.371700000000001</v>
      </c>
      <c r="AA36" s="76"/>
    </row>
    <row r="37" spans="1:27" ht="15" thickBot="1" x14ac:dyDescent="0.35">
      <c r="A37" s="77" t="s">
        <v>29</v>
      </c>
      <c r="B37" s="78"/>
      <c r="C37" s="78"/>
      <c r="D37" s="79">
        <f>MAX(D8:D33)</f>
        <v>27.399799999999999</v>
      </c>
      <c r="E37" s="78"/>
      <c r="F37" s="79">
        <f>MAX(F8:F33)</f>
        <v>12.7813</v>
      </c>
      <c r="G37" s="78"/>
      <c r="H37" s="79">
        <f>MAX(H8:H33)</f>
        <v>7.0717999999999996</v>
      </c>
      <c r="I37" s="78"/>
      <c r="J37" s="79">
        <f>MAX(J8:J33)</f>
        <v>6.4230999999999998</v>
      </c>
      <c r="K37" s="78"/>
      <c r="L37" s="79">
        <f>MAX(L8:L33)</f>
        <v>7.2569999999999997</v>
      </c>
      <c r="M37" s="78"/>
      <c r="N37" s="79">
        <f>MAX(N8:N33)</f>
        <v>8.9239999999999995</v>
      </c>
      <c r="O37" s="78"/>
      <c r="P37" s="79">
        <f>MAX(P8:P33)</f>
        <v>12.7424</v>
      </c>
      <c r="Q37" s="78"/>
      <c r="R37" s="79">
        <f>MAX(R8:R33)</f>
        <v>12.5283</v>
      </c>
      <c r="S37" s="78"/>
      <c r="T37" s="79">
        <f>MAX(T8:T33)</f>
        <v>37.0381</v>
      </c>
      <c r="U37" s="78"/>
      <c r="V37" s="79">
        <f>MAX(V8:V33)</f>
        <v>7.5279999999999996</v>
      </c>
      <c r="W37" s="78"/>
      <c r="X37" s="79">
        <f>MAX(X8:X33)</f>
        <v>7.8395000000000001</v>
      </c>
      <c r="Y37" s="78"/>
      <c r="Z37" s="79">
        <f>MAX(Z8:Z33)</f>
        <v>8.1809999999999992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44341</v>
      </c>
      <c r="C8" s="65">
        <f>VLOOKUP($A8,'Return Data'!$B$7:$R$2843,4,0)</f>
        <v>429.827</v>
      </c>
      <c r="D8" s="65">
        <f>VLOOKUP($A8,'Return Data'!$B$7:$R$2843,5,0)</f>
        <v>4.5011999999999999</v>
      </c>
      <c r="E8" s="66">
        <f t="shared" ref="E8:E34" si="0">RANK(D8,D$8:D$34,0)</f>
        <v>12</v>
      </c>
      <c r="F8" s="65">
        <f>VLOOKUP($A8,'Return Data'!$B$7:$R$2843,6,0)</f>
        <v>4.2733999999999996</v>
      </c>
      <c r="G8" s="66">
        <f t="shared" ref="G8:G34" si="1">RANK(F8,F$8:F$34,0)</f>
        <v>4</v>
      </c>
      <c r="H8" s="65">
        <f>VLOOKUP($A8,'Return Data'!$B$7:$R$2843,7,0)</f>
        <v>4.5373000000000001</v>
      </c>
      <c r="I8" s="66">
        <f t="shared" ref="I8:I34" si="2">RANK(H8,H$8:H$34,0)</f>
        <v>5</v>
      </c>
      <c r="J8" s="65">
        <f>VLOOKUP($A8,'Return Data'!$B$7:$R$2843,8,0)</f>
        <v>4.2382</v>
      </c>
      <c r="K8" s="66">
        <f t="shared" ref="K8:K34" si="3">RANK(J8,J$8:J$34,0)</f>
        <v>4</v>
      </c>
      <c r="L8" s="65">
        <f>VLOOKUP($A8,'Return Data'!$B$7:$R$2843,9,0)</f>
        <v>4.6581000000000001</v>
      </c>
      <c r="M8" s="66">
        <f t="shared" ref="M8:M34" si="4">RANK(L8,L$8:L$34,0)</f>
        <v>3</v>
      </c>
      <c r="N8" s="65">
        <f>VLOOKUP($A8,'Return Data'!$B$7:$R$2843,10,0)</f>
        <v>4.9805999999999999</v>
      </c>
      <c r="O8" s="66">
        <f t="shared" ref="O8:O34" si="5">RANK(N8,N$8:N$34,0)</f>
        <v>4</v>
      </c>
      <c r="P8" s="65">
        <f>VLOOKUP($A8,'Return Data'!$B$7:$R$2843,11,0)</f>
        <v>3.9744000000000002</v>
      </c>
      <c r="Q8" s="66">
        <f t="shared" ref="Q8:Q34" si="6">RANK(P8,P$8:P$34,0)</f>
        <v>6</v>
      </c>
      <c r="R8" s="65">
        <f>VLOOKUP($A8,'Return Data'!$B$7:$R$2843,12,0)</f>
        <v>4.6656000000000004</v>
      </c>
      <c r="S8" s="66">
        <f t="shared" ref="S8:S34" si="7">RANK(R8,R$8:R$34,0)</f>
        <v>5</v>
      </c>
      <c r="T8" s="65">
        <f>VLOOKUP($A8,'Return Data'!$B$7:$R$2843,13,0)</f>
        <v>5.6970000000000001</v>
      </c>
      <c r="U8" s="66">
        <f t="shared" ref="U8:U34" si="8">RANK(T8,T$8:T$34,0)</f>
        <v>4</v>
      </c>
      <c r="V8" s="65">
        <f>VLOOKUP($A8,'Return Data'!$B$7:$R$2843,17,0)</f>
        <v>6.8537999999999997</v>
      </c>
      <c r="W8" s="66">
        <f t="shared" ref="W8:W15" si="9">RANK(V8,V$8:V$34,0)</f>
        <v>3</v>
      </c>
      <c r="X8" s="65">
        <f>VLOOKUP($A8,'Return Data'!$B$7:$R$2843,14,0)</f>
        <v>7.5220000000000002</v>
      </c>
      <c r="Y8" s="66">
        <f>RANK(X8,X$8:X$34,0)</f>
        <v>3</v>
      </c>
      <c r="Z8" s="65">
        <f>VLOOKUP($A8,'Return Data'!$B$7:$R$2843,16,0)</f>
        <v>8.3496000000000006</v>
      </c>
      <c r="AA8" s="67">
        <f t="shared" ref="AA8:AA34" si="10">RANK(Z8,Z$8:Z$34,0)</f>
        <v>4</v>
      </c>
    </row>
    <row r="9" spans="1:27" x14ac:dyDescent="0.3">
      <c r="A9" s="63" t="s">
        <v>1500</v>
      </c>
      <c r="B9" s="64">
        <f>VLOOKUP($A9,'Return Data'!$B$7:$R$2843,3,0)</f>
        <v>44341</v>
      </c>
      <c r="C9" s="65">
        <f>VLOOKUP($A9,'Return Data'!$B$7:$R$2843,4,0)</f>
        <v>12.045299999999999</v>
      </c>
      <c r="D9" s="65">
        <f>VLOOKUP($A9,'Return Data'!$B$7:$R$2843,5,0)</f>
        <v>5.7583000000000002</v>
      </c>
      <c r="E9" s="66">
        <f t="shared" si="0"/>
        <v>5</v>
      </c>
      <c r="F9" s="65">
        <f>VLOOKUP($A9,'Return Data'!$B$7:$R$2843,6,0)</f>
        <v>4.2443</v>
      </c>
      <c r="G9" s="66">
        <f t="shared" si="1"/>
        <v>5</v>
      </c>
      <c r="H9" s="65">
        <f>VLOOKUP($A9,'Return Data'!$B$7:$R$2843,7,0)</f>
        <v>4.8962000000000003</v>
      </c>
      <c r="I9" s="66">
        <f t="shared" si="2"/>
        <v>4</v>
      </c>
      <c r="J9" s="65">
        <f>VLOOKUP($A9,'Return Data'!$B$7:$R$2843,8,0)</f>
        <v>4.6184000000000003</v>
      </c>
      <c r="K9" s="66">
        <f t="shared" si="3"/>
        <v>3</v>
      </c>
      <c r="L9" s="65">
        <f>VLOOKUP($A9,'Return Data'!$B$7:$R$2843,9,0)</f>
        <v>4.5157999999999996</v>
      </c>
      <c r="M9" s="66">
        <f t="shared" si="4"/>
        <v>4</v>
      </c>
      <c r="N9" s="65">
        <f>VLOOKUP($A9,'Return Data'!$B$7:$R$2843,10,0)</f>
        <v>4.5301</v>
      </c>
      <c r="O9" s="66">
        <f t="shared" si="5"/>
        <v>6</v>
      </c>
      <c r="P9" s="65">
        <f>VLOOKUP($A9,'Return Data'!$B$7:$R$2843,11,0)</f>
        <v>4.1623999999999999</v>
      </c>
      <c r="Q9" s="66">
        <f t="shared" si="6"/>
        <v>5</v>
      </c>
      <c r="R9" s="65">
        <f>VLOOKUP($A9,'Return Data'!$B$7:$R$2843,12,0)</f>
        <v>4.6768000000000001</v>
      </c>
      <c r="S9" s="66">
        <f t="shared" si="7"/>
        <v>4</v>
      </c>
      <c r="T9" s="65">
        <f>VLOOKUP($A9,'Return Data'!$B$7:$R$2843,13,0)</f>
        <v>5.1294000000000004</v>
      </c>
      <c r="U9" s="66">
        <f t="shared" si="8"/>
        <v>5</v>
      </c>
      <c r="V9" s="65">
        <f>VLOOKUP($A9,'Return Data'!$B$7:$R$2843,17,0)</f>
        <v>6.4290000000000003</v>
      </c>
      <c r="W9" s="66">
        <f t="shared" si="9"/>
        <v>6</v>
      </c>
      <c r="X9" s="65"/>
      <c r="Y9" s="66"/>
      <c r="Z9" s="65">
        <f>VLOOKUP($A9,'Return Data'!$B$7:$R$2843,16,0)</f>
        <v>7.1166</v>
      </c>
      <c r="AA9" s="67">
        <f t="shared" si="10"/>
        <v>16</v>
      </c>
    </row>
    <row r="10" spans="1:27" x14ac:dyDescent="0.3">
      <c r="A10" s="63" t="s">
        <v>1503</v>
      </c>
      <c r="B10" s="64">
        <f>VLOOKUP($A10,'Return Data'!$B$7:$R$2843,3,0)</f>
        <v>44341</v>
      </c>
      <c r="C10" s="65">
        <f>VLOOKUP($A10,'Return Data'!$B$7:$R$2843,4,0)</f>
        <v>1209.6731</v>
      </c>
      <c r="D10" s="65">
        <f>VLOOKUP($A10,'Return Data'!$B$7:$R$2843,5,0)</f>
        <v>3.4552</v>
      </c>
      <c r="E10" s="66">
        <f t="shared" si="0"/>
        <v>19</v>
      </c>
      <c r="F10" s="65">
        <f>VLOOKUP($A10,'Return Data'!$B$7:$R$2843,6,0)</f>
        <v>3.2395</v>
      </c>
      <c r="G10" s="66">
        <f t="shared" si="1"/>
        <v>22</v>
      </c>
      <c r="H10" s="65">
        <f>VLOOKUP($A10,'Return Data'!$B$7:$R$2843,7,0)</f>
        <v>3.7726999999999999</v>
      </c>
      <c r="I10" s="66">
        <f t="shared" si="2"/>
        <v>13</v>
      </c>
      <c r="J10" s="65">
        <f>VLOOKUP($A10,'Return Data'!$B$7:$R$2843,8,0)</f>
        <v>3.5760999999999998</v>
      </c>
      <c r="K10" s="66">
        <f t="shared" si="3"/>
        <v>13</v>
      </c>
      <c r="L10" s="65">
        <f>VLOOKUP($A10,'Return Data'!$B$7:$R$2843,9,0)</f>
        <v>4.2714999999999996</v>
      </c>
      <c r="M10" s="66">
        <f t="shared" si="4"/>
        <v>5</v>
      </c>
      <c r="N10" s="65">
        <f>VLOOKUP($A10,'Return Data'!$B$7:$R$2843,10,0)</f>
        <v>4.5373000000000001</v>
      </c>
      <c r="O10" s="66">
        <f t="shared" si="5"/>
        <v>5</v>
      </c>
      <c r="P10" s="65">
        <f>VLOOKUP($A10,'Return Data'!$B$7:$R$2843,11,0)</f>
        <v>3.7494000000000001</v>
      </c>
      <c r="Q10" s="66">
        <f t="shared" si="6"/>
        <v>11</v>
      </c>
      <c r="R10" s="65">
        <f>VLOOKUP($A10,'Return Data'!$B$7:$R$2843,12,0)</f>
        <v>4.0033000000000003</v>
      </c>
      <c r="S10" s="66">
        <f t="shared" si="7"/>
        <v>13</v>
      </c>
      <c r="T10" s="65">
        <f>VLOOKUP($A10,'Return Data'!$B$7:$R$2843,13,0)</f>
        <v>4.0225</v>
      </c>
      <c r="U10" s="66">
        <f t="shared" si="8"/>
        <v>18</v>
      </c>
      <c r="V10" s="65">
        <f>VLOOKUP($A10,'Return Data'!$B$7:$R$2843,17,0)</f>
        <v>5.6529999999999996</v>
      </c>
      <c r="W10" s="66">
        <f t="shared" si="9"/>
        <v>15</v>
      </c>
      <c r="X10" s="65"/>
      <c r="Y10" s="66"/>
      <c r="Z10" s="65">
        <f>VLOOKUP($A10,'Return Data'!$B$7:$R$2843,16,0)</f>
        <v>6.5879000000000003</v>
      </c>
      <c r="AA10" s="67">
        <f t="shared" si="10"/>
        <v>20</v>
      </c>
    </row>
    <row r="11" spans="1:27" x14ac:dyDescent="0.3">
      <c r="A11" s="63" t="s">
        <v>1504</v>
      </c>
      <c r="B11" s="64">
        <f>VLOOKUP($A11,'Return Data'!$B$7:$R$2843,3,0)</f>
        <v>44341</v>
      </c>
      <c r="C11" s="65">
        <f>VLOOKUP($A11,'Return Data'!$B$7:$R$2843,4,0)</f>
        <v>2582.9499000000001</v>
      </c>
      <c r="D11" s="65">
        <f>VLOOKUP($A11,'Return Data'!$B$7:$R$2843,5,0)</f>
        <v>3.8256999999999999</v>
      </c>
      <c r="E11" s="66">
        <f t="shared" si="0"/>
        <v>17</v>
      </c>
      <c r="F11" s="65">
        <f>VLOOKUP($A11,'Return Data'!$B$7:$R$2843,6,0)</f>
        <v>3.2498999999999998</v>
      </c>
      <c r="G11" s="66">
        <f t="shared" si="1"/>
        <v>21</v>
      </c>
      <c r="H11" s="65">
        <f>VLOOKUP($A11,'Return Data'!$B$7:$R$2843,7,0)</f>
        <v>3.4388000000000001</v>
      </c>
      <c r="I11" s="66">
        <f t="shared" si="2"/>
        <v>19</v>
      </c>
      <c r="J11" s="65">
        <f>VLOOKUP($A11,'Return Data'!$B$7:$R$2843,8,0)</f>
        <v>3.2370999999999999</v>
      </c>
      <c r="K11" s="66">
        <f t="shared" si="3"/>
        <v>22</v>
      </c>
      <c r="L11" s="65">
        <f>VLOOKUP($A11,'Return Data'!$B$7:$R$2843,9,0)</f>
        <v>3.4079999999999999</v>
      </c>
      <c r="M11" s="66">
        <f t="shared" si="4"/>
        <v>20</v>
      </c>
      <c r="N11" s="65">
        <f>VLOOKUP($A11,'Return Data'!$B$7:$R$2843,10,0)</f>
        <v>3.6316000000000002</v>
      </c>
      <c r="O11" s="66">
        <f t="shared" si="5"/>
        <v>21</v>
      </c>
      <c r="P11" s="65">
        <f>VLOOKUP($A11,'Return Data'!$B$7:$R$2843,11,0)</f>
        <v>3.2121</v>
      </c>
      <c r="Q11" s="66">
        <f t="shared" si="6"/>
        <v>24</v>
      </c>
      <c r="R11" s="65">
        <f>VLOOKUP($A11,'Return Data'!$B$7:$R$2843,12,0)</f>
        <v>3.5596999999999999</v>
      </c>
      <c r="S11" s="66">
        <f t="shared" si="7"/>
        <v>23</v>
      </c>
      <c r="T11" s="65">
        <f>VLOOKUP($A11,'Return Data'!$B$7:$R$2843,13,0)</f>
        <v>3.9011999999999998</v>
      </c>
      <c r="U11" s="66">
        <f t="shared" si="8"/>
        <v>22</v>
      </c>
      <c r="V11" s="65">
        <f>VLOOKUP($A11,'Return Data'!$B$7:$R$2843,17,0)</f>
        <v>5.4843999999999999</v>
      </c>
      <c r="W11" s="66">
        <f t="shared" si="9"/>
        <v>16</v>
      </c>
      <c r="X11" s="65">
        <f>VLOOKUP($A11,'Return Data'!$B$7:$R$2843,14,0)</f>
        <v>6.3867000000000003</v>
      </c>
      <c r="Y11" s="66">
        <f>RANK(X11,X$8:X$34,0)</f>
        <v>10</v>
      </c>
      <c r="Z11" s="65">
        <f>VLOOKUP($A11,'Return Data'!$B$7:$R$2843,16,0)</f>
        <v>8.0403000000000002</v>
      </c>
      <c r="AA11" s="67">
        <f t="shared" si="10"/>
        <v>5</v>
      </c>
    </row>
    <row r="12" spans="1:27" x14ac:dyDescent="0.3">
      <c r="A12" s="63" t="s">
        <v>1506</v>
      </c>
      <c r="B12" s="64">
        <f>VLOOKUP($A12,'Return Data'!$B$7:$R$2843,3,0)</f>
        <v>44341</v>
      </c>
      <c r="C12" s="65">
        <f>VLOOKUP($A12,'Return Data'!$B$7:$R$2843,4,0)</f>
        <v>3181.1851999999999</v>
      </c>
      <c r="D12" s="65">
        <f>VLOOKUP($A12,'Return Data'!$B$7:$R$2843,5,0)</f>
        <v>3.2646000000000002</v>
      </c>
      <c r="E12" s="66">
        <f t="shared" si="0"/>
        <v>21</v>
      </c>
      <c r="F12" s="65">
        <f>VLOOKUP($A12,'Return Data'!$B$7:$R$2843,6,0)</f>
        <v>3.1139000000000001</v>
      </c>
      <c r="G12" s="66">
        <f t="shared" si="1"/>
        <v>23</v>
      </c>
      <c r="H12" s="65">
        <f>VLOOKUP($A12,'Return Data'!$B$7:$R$2843,7,0)</f>
        <v>3.3382000000000001</v>
      </c>
      <c r="I12" s="66">
        <f t="shared" si="2"/>
        <v>22</v>
      </c>
      <c r="J12" s="65">
        <f>VLOOKUP($A12,'Return Data'!$B$7:$R$2843,8,0)</f>
        <v>3.0626000000000002</v>
      </c>
      <c r="K12" s="66">
        <f t="shared" si="3"/>
        <v>23</v>
      </c>
      <c r="L12" s="65">
        <f>VLOOKUP($A12,'Return Data'!$B$7:$R$2843,9,0)</f>
        <v>3.1850000000000001</v>
      </c>
      <c r="M12" s="66">
        <f t="shared" si="4"/>
        <v>23</v>
      </c>
      <c r="N12" s="65">
        <f>VLOOKUP($A12,'Return Data'!$B$7:$R$2843,10,0)</f>
        <v>3.3582000000000001</v>
      </c>
      <c r="O12" s="66">
        <f t="shared" si="5"/>
        <v>23</v>
      </c>
      <c r="P12" s="65">
        <f>VLOOKUP($A12,'Return Data'!$B$7:$R$2843,11,0)</f>
        <v>3.0916000000000001</v>
      </c>
      <c r="Q12" s="66">
        <f t="shared" si="6"/>
        <v>26</v>
      </c>
      <c r="R12" s="65">
        <f>VLOOKUP($A12,'Return Data'!$B$7:$R$2843,12,0)</f>
        <v>3.3249</v>
      </c>
      <c r="S12" s="66">
        <f t="shared" si="7"/>
        <v>25</v>
      </c>
      <c r="T12" s="65">
        <f>VLOOKUP($A12,'Return Data'!$B$7:$R$2843,13,0)</f>
        <v>3.7179000000000002</v>
      </c>
      <c r="U12" s="66">
        <f t="shared" si="8"/>
        <v>25</v>
      </c>
      <c r="V12" s="65">
        <f>VLOOKUP($A12,'Return Data'!$B$7:$R$2843,17,0)</f>
        <v>5.2995000000000001</v>
      </c>
      <c r="W12" s="66">
        <f t="shared" si="9"/>
        <v>17</v>
      </c>
      <c r="X12" s="65">
        <f>VLOOKUP($A12,'Return Data'!$B$7:$R$2843,14,0)</f>
        <v>5.8613999999999997</v>
      </c>
      <c r="Y12" s="66">
        <f>RANK(X12,X$8:X$34,0)</f>
        <v>13</v>
      </c>
      <c r="Z12" s="65">
        <f>VLOOKUP($A12,'Return Data'!$B$7:$R$2843,16,0)</f>
        <v>7.4023000000000003</v>
      </c>
      <c r="AA12" s="67">
        <f t="shared" si="10"/>
        <v>14</v>
      </c>
    </row>
    <row r="13" spans="1:27" x14ac:dyDescent="0.3">
      <c r="A13" s="63" t="s">
        <v>1508</v>
      </c>
      <c r="B13" s="64">
        <f>VLOOKUP($A13,'Return Data'!$B$7:$R$2843,3,0)</f>
        <v>44341</v>
      </c>
      <c r="C13" s="65">
        <f>VLOOKUP($A13,'Return Data'!$B$7:$R$2843,4,0)</f>
        <v>2870.2006000000001</v>
      </c>
      <c r="D13" s="65">
        <f>VLOOKUP($A13,'Return Data'!$B$7:$R$2843,5,0)</f>
        <v>5.9257999999999997</v>
      </c>
      <c r="E13" s="66">
        <f t="shared" si="0"/>
        <v>4</v>
      </c>
      <c r="F13" s="65">
        <f>VLOOKUP($A13,'Return Data'!$B$7:$R$2843,6,0)</f>
        <v>3.9098999999999999</v>
      </c>
      <c r="G13" s="66">
        <f t="shared" si="1"/>
        <v>7</v>
      </c>
      <c r="H13" s="65">
        <f>VLOOKUP($A13,'Return Data'!$B$7:$R$2843,7,0)</f>
        <v>3.5972</v>
      </c>
      <c r="I13" s="66">
        <f t="shared" si="2"/>
        <v>15</v>
      </c>
      <c r="J13" s="65">
        <f>VLOOKUP($A13,'Return Data'!$B$7:$R$2843,8,0)</f>
        <v>3.7963</v>
      </c>
      <c r="K13" s="66">
        <f t="shared" si="3"/>
        <v>8</v>
      </c>
      <c r="L13" s="65">
        <f>VLOOKUP($A13,'Return Data'!$B$7:$R$2843,9,0)</f>
        <v>3.6389999999999998</v>
      </c>
      <c r="M13" s="66">
        <f t="shared" si="4"/>
        <v>16</v>
      </c>
      <c r="N13" s="65">
        <f>VLOOKUP($A13,'Return Data'!$B$7:$R$2843,10,0)</f>
        <v>3.9662000000000002</v>
      </c>
      <c r="O13" s="66">
        <f t="shared" si="5"/>
        <v>15</v>
      </c>
      <c r="P13" s="65">
        <f>VLOOKUP($A13,'Return Data'!$B$7:$R$2843,11,0)</f>
        <v>3.5609000000000002</v>
      </c>
      <c r="Q13" s="66">
        <f t="shared" si="6"/>
        <v>17</v>
      </c>
      <c r="R13" s="65">
        <f>VLOOKUP($A13,'Return Data'!$B$7:$R$2843,12,0)</f>
        <v>3.8389000000000002</v>
      </c>
      <c r="S13" s="66">
        <f t="shared" si="7"/>
        <v>19</v>
      </c>
      <c r="T13" s="65">
        <f>VLOOKUP($A13,'Return Data'!$B$7:$R$2843,13,0)</f>
        <v>3.9897</v>
      </c>
      <c r="U13" s="66">
        <f t="shared" si="8"/>
        <v>19</v>
      </c>
      <c r="V13" s="65">
        <f>VLOOKUP($A13,'Return Data'!$B$7:$R$2843,17,0)</f>
        <v>5.7961</v>
      </c>
      <c r="W13" s="66">
        <f t="shared" si="9"/>
        <v>14</v>
      </c>
      <c r="X13" s="65">
        <f>VLOOKUP($A13,'Return Data'!$B$7:$R$2843,14,0)</f>
        <v>6.0182000000000002</v>
      </c>
      <c r="Y13" s="66">
        <f>RANK(X13,X$8:X$34,0)</f>
        <v>11</v>
      </c>
      <c r="Z13" s="65">
        <f>VLOOKUP($A13,'Return Data'!$B$7:$R$2843,16,0)</f>
        <v>7.5355999999999996</v>
      </c>
      <c r="AA13" s="67">
        <f t="shared" si="10"/>
        <v>12</v>
      </c>
    </row>
    <row r="14" spans="1:27" x14ac:dyDescent="0.3">
      <c r="A14" s="63" t="s">
        <v>1513</v>
      </c>
      <c r="B14" s="64">
        <f>VLOOKUP($A14,'Return Data'!$B$7:$R$2843,3,0)</f>
        <v>44341</v>
      </c>
      <c r="C14" s="65">
        <f>VLOOKUP($A14,'Return Data'!$B$7:$R$2843,4,0)</f>
        <v>30.0779</v>
      </c>
      <c r="D14" s="65">
        <f>VLOOKUP($A14,'Return Data'!$B$7:$R$2843,5,0)</f>
        <v>10.8035</v>
      </c>
      <c r="E14" s="66">
        <f t="shared" si="0"/>
        <v>2</v>
      </c>
      <c r="F14" s="65">
        <f>VLOOKUP($A14,'Return Data'!$B$7:$R$2843,6,0)</f>
        <v>11.0868</v>
      </c>
      <c r="G14" s="66">
        <f t="shared" si="1"/>
        <v>1</v>
      </c>
      <c r="H14" s="65">
        <f>VLOOKUP($A14,'Return Data'!$B$7:$R$2843,7,0)</f>
        <v>10.074299999999999</v>
      </c>
      <c r="I14" s="66">
        <f t="shared" si="2"/>
        <v>1</v>
      </c>
      <c r="J14" s="65">
        <f>VLOOKUP($A14,'Return Data'!$B$7:$R$2843,8,0)</f>
        <v>-23.740100000000002</v>
      </c>
      <c r="K14" s="66">
        <f t="shared" si="3"/>
        <v>27</v>
      </c>
      <c r="L14" s="65">
        <f>VLOOKUP($A14,'Return Data'!$B$7:$R$2843,9,0)</f>
        <v>-2.5087000000000002</v>
      </c>
      <c r="M14" s="66">
        <f t="shared" si="4"/>
        <v>27</v>
      </c>
      <c r="N14" s="65">
        <f>VLOOKUP($A14,'Return Data'!$B$7:$R$2843,10,0)</f>
        <v>5.5065</v>
      </c>
      <c r="O14" s="66">
        <f t="shared" si="5"/>
        <v>2</v>
      </c>
      <c r="P14" s="65">
        <f>VLOOKUP($A14,'Return Data'!$B$7:$R$2843,11,0)</f>
        <v>5.9710999999999999</v>
      </c>
      <c r="Q14" s="66">
        <f t="shared" si="6"/>
        <v>1</v>
      </c>
      <c r="R14" s="65">
        <f>VLOOKUP($A14,'Return Data'!$B$7:$R$2843,12,0)</f>
        <v>6.6605999999999996</v>
      </c>
      <c r="S14" s="66">
        <f t="shared" si="7"/>
        <v>1</v>
      </c>
      <c r="T14" s="65">
        <f>VLOOKUP($A14,'Return Data'!$B$7:$R$2843,13,0)</f>
        <v>7.7481999999999998</v>
      </c>
      <c r="U14" s="66">
        <f t="shared" si="8"/>
        <v>1</v>
      </c>
      <c r="V14" s="65">
        <f>VLOOKUP($A14,'Return Data'!$B$7:$R$2843,17,0)</f>
        <v>6.0427999999999997</v>
      </c>
      <c r="W14" s="66">
        <f t="shared" si="9"/>
        <v>9</v>
      </c>
      <c r="X14" s="65">
        <f>VLOOKUP($A14,'Return Data'!$B$7:$R$2843,14,0)</f>
        <v>7.2919</v>
      </c>
      <c r="Y14" s="66">
        <f>RANK(X14,X$8:X$34,0)</f>
        <v>4</v>
      </c>
      <c r="Z14" s="65">
        <f>VLOOKUP($A14,'Return Data'!$B$7:$R$2843,16,0)</f>
        <v>8.6723999999999997</v>
      </c>
      <c r="AA14" s="67">
        <f t="shared" si="10"/>
        <v>3</v>
      </c>
    </row>
    <row r="15" spans="1:27" x14ac:dyDescent="0.3">
      <c r="A15" s="63" t="s">
        <v>1514</v>
      </c>
      <c r="B15" s="64">
        <f>VLOOKUP($A15,'Return Data'!$B$7:$R$2843,3,0)</f>
        <v>44341</v>
      </c>
      <c r="C15" s="65">
        <f>VLOOKUP($A15,'Return Data'!$B$7:$R$2843,4,0)</f>
        <v>12.0158</v>
      </c>
      <c r="D15" s="65">
        <f>VLOOKUP($A15,'Return Data'!$B$7:$R$2843,5,0)</f>
        <v>4.2531999999999996</v>
      </c>
      <c r="E15" s="66">
        <f t="shared" si="0"/>
        <v>14</v>
      </c>
      <c r="F15" s="65">
        <f>VLOOKUP($A15,'Return Data'!$B$7:$R$2843,6,0)</f>
        <v>3.7987000000000002</v>
      </c>
      <c r="G15" s="66">
        <f t="shared" si="1"/>
        <v>9</v>
      </c>
      <c r="H15" s="65">
        <f>VLOOKUP($A15,'Return Data'!$B$7:$R$2843,7,0)</f>
        <v>4.0823</v>
      </c>
      <c r="I15" s="66">
        <f t="shared" si="2"/>
        <v>8</v>
      </c>
      <c r="J15" s="65">
        <f>VLOOKUP($A15,'Return Data'!$B$7:$R$2843,8,0)</f>
        <v>3.7808999999999999</v>
      </c>
      <c r="K15" s="66">
        <f t="shared" si="3"/>
        <v>9</v>
      </c>
      <c r="L15" s="65">
        <f>VLOOKUP($A15,'Return Data'!$B$7:$R$2843,9,0)</f>
        <v>4.2207999999999997</v>
      </c>
      <c r="M15" s="66">
        <f t="shared" si="4"/>
        <v>6</v>
      </c>
      <c r="N15" s="65">
        <f>VLOOKUP($A15,'Return Data'!$B$7:$R$2843,10,0)</f>
        <v>4.51</v>
      </c>
      <c r="O15" s="66">
        <f t="shared" si="5"/>
        <v>7</v>
      </c>
      <c r="P15" s="65">
        <f>VLOOKUP($A15,'Return Data'!$B$7:$R$2843,11,0)</f>
        <v>3.8883000000000001</v>
      </c>
      <c r="Q15" s="66">
        <f t="shared" si="6"/>
        <v>8</v>
      </c>
      <c r="R15" s="65">
        <f>VLOOKUP($A15,'Return Data'!$B$7:$R$2843,12,0)</f>
        <v>4.3971999999999998</v>
      </c>
      <c r="S15" s="66">
        <f t="shared" si="7"/>
        <v>7</v>
      </c>
      <c r="T15" s="65">
        <f>VLOOKUP($A15,'Return Data'!$B$7:$R$2843,13,0)</f>
        <v>5.0970000000000004</v>
      </c>
      <c r="U15" s="66">
        <f t="shared" si="8"/>
        <v>6</v>
      </c>
      <c r="V15" s="65">
        <f>VLOOKUP($A15,'Return Data'!$B$7:$R$2843,17,0)</f>
        <v>6.4478</v>
      </c>
      <c r="W15" s="66">
        <f t="shared" si="9"/>
        <v>5</v>
      </c>
      <c r="X15" s="65"/>
      <c r="Y15" s="66"/>
      <c r="Z15" s="65">
        <f>VLOOKUP($A15,'Return Data'!$B$7:$R$2843,16,0)</f>
        <v>7.1239999999999997</v>
      </c>
      <c r="AA15" s="67">
        <f t="shared" si="10"/>
        <v>15</v>
      </c>
    </row>
    <row r="16" spans="1:27" x14ac:dyDescent="0.3">
      <c r="A16" s="63" t="s">
        <v>1516</v>
      </c>
      <c r="B16" s="64">
        <f>VLOOKUP($A16,'Return Data'!$B$7:$R$2843,3,0)</f>
        <v>44341</v>
      </c>
      <c r="C16" s="65">
        <f>VLOOKUP($A16,'Return Data'!$B$7:$R$2843,4,0)</f>
        <v>1067.1077</v>
      </c>
      <c r="D16" s="65">
        <f>VLOOKUP($A16,'Return Data'!$B$7:$R$2843,5,0)</f>
        <v>5.5350999999999999</v>
      </c>
      <c r="E16" s="66">
        <f t="shared" si="0"/>
        <v>6</v>
      </c>
      <c r="F16" s="65">
        <f>VLOOKUP($A16,'Return Data'!$B$7:$R$2843,6,0)</f>
        <v>3.7614999999999998</v>
      </c>
      <c r="G16" s="66">
        <f t="shared" si="1"/>
        <v>10</v>
      </c>
      <c r="H16" s="65">
        <f>VLOOKUP($A16,'Return Data'!$B$7:$R$2843,7,0)</f>
        <v>3.5415999999999999</v>
      </c>
      <c r="I16" s="66">
        <f t="shared" si="2"/>
        <v>17</v>
      </c>
      <c r="J16" s="65">
        <f>VLOOKUP($A16,'Return Data'!$B$7:$R$2843,8,0)</f>
        <v>3.6371000000000002</v>
      </c>
      <c r="K16" s="66">
        <f t="shared" si="3"/>
        <v>11</v>
      </c>
      <c r="L16" s="65">
        <f>VLOOKUP($A16,'Return Data'!$B$7:$R$2843,9,0)</f>
        <v>3.6535000000000002</v>
      </c>
      <c r="M16" s="66">
        <f t="shared" si="4"/>
        <v>15</v>
      </c>
      <c r="N16" s="65">
        <f>VLOOKUP($A16,'Return Data'!$B$7:$R$2843,10,0)</f>
        <v>4.0803000000000003</v>
      </c>
      <c r="O16" s="66">
        <f t="shared" si="5"/>
        <v>9</v>
      </c>
      <c r="P16" s="65">
        <f>VLOOKUP($A16,'Return Data'!$B$7:$R$2843,11,0)</f>
        <v>3.5884999999999998</v>
      </c>
      <c r="Q16" s="66">
        <f t="shared" si="6"/>
        <v>15</v>
      </c>
      <c r="R16" s="65">
        <f>VLOOKUP($A16,'Return Data'!$B$7:$R$2843,12,0)</f>
        <v>3.8759999999999999</v>
      </c>
      <c r="S16" s="66">
        <f t="shared" si="7"/>
        <v>16</v>
      </c>
      <c r="T16" s="65">
        <f>VLOOKUP($A16,'Return Data'!$B$7:$R$2843,13,0)</f>
        <v>4.2552000000000003</v>
      </c>
      <c r="U16" s="66">
        <f t="shared" si="8"/>
        <v>15</v>
      </c>
      <c r="V16" s="65"/>
      <c r="W16" s="66"/>
      <c r="X16" s="65"/>
      <c r="Y16" s="66"/>
      <c r="Z16" s="65">
        <f>VLOOKUP($A16,'Return Data'!$B$7:$R$2843,16,0)</f>
        <v>5.0415000000000001</v>
      </c>
      <c r="AA16" s="67">
        <f t="shared" si="10"/>
        <v>24</v>
      </c>
    </row>
    <row r="17" spans="1:27" x14ac:dyDescent="0.3">
      <c r="A17" s="63" t="s">
        <v>1519</v>
      </c>
      <c r="B17" s="64">
        <f>VLOOKUP($A17,'Return Data'!$B$7:$R$2843,3,0)</f>
        <v>44341</v>
      </c>
      <c r="C17" s="65">
        <f>VLOOKUP($A17,'Return Data'!$B$7:$R$2843,4,0)</f>
        <v>23.0489</v>
      </c>
      <c r="D17" s="65">
        <f>VLOOKUP($A17,'Return Data'!$B$7:$R$2843,5,0)</f>
        <v>9.0287000000000006</v>
      </c>
      <c r="E17" s="66">
        <f t="shared" si="0"/>
        <v>3</v>
      </c>
      <c r="F17" s="65">
        <f>VLOOKUP($A17,'Return Data'!$B$7:$R$2843,6,0)</f>
        <v>5.1891999999999996</v>
      </c>
      <c r="G17" s="66">
        <f t="shared" si="1"/>
        <v>3</v>
      </c>
      <c r="H17" s="65">
        <f>VLOOKUP($A17,'Return Data'!$B$7:$R$2843,7,0)</f>
        <v>5.5484999999999998</v>
      </c>
      <c r="I17" s="66">
        <f t="shared" si="2"/>
        <v>3</v>
      </c>
      <c r="J17" s="65">
        <f>VLOOKUP($A17,'Return Data'!$B$7:$R$2843,8,0)</f>
        <v>5.1455000000000002</v>
      </c>
      <c r="K17" s="66">
        <f t="shared" si="3"/>
        <v>2</v>
      </c>
      <c r="L17" s="65">
        <f>VLOOKUP($A17,'Return Data'!$B$7:$R$2843,9,0)</f>
        <v>4.8404999999999996</v>
      </c>
      <c r="M17" s="66">
        <f t="shared" si="4"/>
        <v>2</v>
      </c>
      <c r="N17" s="65">
        <f>VLOOKUP($A17,'Return Data'!$B$7:$R$2843,10,0)</f>
        <v>5.0834999999999999</v>
      </c>
      <c r="O17" s="66">
        <f t="shared" si="5"/>
        <v>3</v>
      </c>
      <c r="P17" s="65">
        <f>VLOOKUP($A17,'Return Data'!$B$7:$R$2843,11,0)</f>
        <v>4.6224999999999996</v>
      </c>
      <c r="Q17" s="66">
        <f t="shared" si="6"/>
        <v>3</v>
      </c>
      <c r="R17" s="65">
        <f>VLOOKUP($A17,'Return Data'!$B$7:$R$2843,12,0)</f>
        <v>5.3090999999999999</v>
      </c>
      <c r="S17" s="66">
        <f t="shared" si="7"/>
        <v>3</v>
      </c>
      <c r="T17" s="65">
        <f>VLOOKUP($A17,'Return Data'!$B$7:$R$2843,13,0)</f>
        <v>6.2544000000000004</v>
      </c>
      <c r="U17" s="66">
        <f t="shared" si="8"/>
        <v>2</v>
      </c>
      <c r="V17" s="65">
        <f>VLOOKUP($A17,'Return Data'!$B$7:$R$2843,17,0)</f>
        <v>7.2287999999999997</v>
      </c>
      <c r="W17" s="66">
        <f t="shared" ref="W17:W22" si="11">RANK(V17,V$8:V$34,0)</f>
        <v>2</v>
      </c>
      <c r="X17" s="65">
        <f>VLOOKUP($A17,'Return Data'!$B$7:$R$2843,14,0)</f>
        <v>7.7888999999999999</v>
      </c>
      <c r="Y17" s="66">
        <f>RANK(X17,X$8:X$34,0)</f>
        <v>2</v>
      </c>
      <c r="Z17" s="65">
        <f>VLOOKUP($A17,'Return Data'!$B$7:$R$2843,16,0)</f>
        <v>8.7575000000000003</v>
      </c>
      <c r="AA17" s="67">
        <f t="shared" si="10"/>
        <v>2</v>
      </c>
    </row>
    <row r="18" spans="1:27" x14ac:dyDescent="0.3">
      <c r="A18" s="63" t="s">
        <v>1521</v>
      </c>
      <c r="B18" s="64">
        <f>VLOOKUP($A18,'Return Data'!$B$7:$R$2843,3,0)</f>
        <v>44341</v>
      </c>
      <c r="C18" s="65">
        <f>VLOOKUP($A18,'Return Data'!$B$7:$R$2843,4,0)</f>
        <v>2279.9762999999998</v>
      </c>
      <c r="D18" s="65">
        <f>VLOOKUP($A18,'Return Data'!$B$7:$R$2843,5,0)</f>
        <v>3.1909000000000001</v>
      </c>
      <c r="E18" s="66">
        <f t="shared" si="0"/>
        <v>22</v>
      </c>
      <c r="F18" s="65">
        <f>VLOOKUP($A18,'Return Data'!$B$7:$R$2843,6,0)</f>
        <v>2.9489999999999998</v>
      </c>
      <c r="G18" s="66">
        <f t="shared" si="1"/>
        <v>26</v>
      </c>
      <c r="H18" s="65">
        <f>VLOOKUP($A18,'Return Data'!$B$7:$R$2843,7,0)</f>
        <v>2.2679</v>
      </c>
      <c r="I18" s="66">
        <f t="shared" si="2"/>
        <v>27</v>
      </c>
      <c r="J18" s="65">
        <f>VLOOKUP($A18,'Return Data'!$B$7:$R$2843,8,0)</f>
        <v>3.0419999999999998</v>
      </c>
      <c r="K18" s="66">
        <f t="shared" si="3"/>
        <v>24</v>
      </c>
      <c r="L18" s="65">
        <f>VLOOKUP($A18,'Return Data'!$B$7:$R$2843,9,0)</f>
        <v>3.7595000000000001</v>
      </c>
      <c r="M18" s="66">
        <f t="shared" si="4"/>
        <v>11</v>
      </c>
      <c r="N18" s="65">
        <f>VLOOKUP($A18,'Return Data'!$B$7:$R$2843,10,0)</f>
        <v>3.3296000000000001</v>
      </c>
      <c r="O18" s="66">
        <f t="shared" si="5"/>
        <v>24</v>
      </c>
      <c r="P18" s="65">
        <f>VLOOKUP($A18,'Return Data'!$B$7:$R$2843,11,0)</f>
        <v>3.8307000000000002</v>
      </c>
      <c r="Q18" s="66">
        <f t="shared" si="6"/>
        <v>9</v>
      </c>
      <c r="R18" s="65">
        <f>VLOOKUP($A18,'Return Data'!$B$7:$R$2843,12,0)</f>
        <v>4.3559000000000001</v>
      </c>
      <c r="S18" s="66">
        <f t="shared" si="7"/>
        <v>8</v>
      </c>
      <c r="T18" s="65">
        <f>VLOOKUP($A18,'Return Data'!$B$7:$R$2843,13,0)</f>
        <v>4.8470000000000004</v>
      </c>
      <c r="U18" s="66">
        <f t="shared" si="8"/>
        <v>7</v>
      </c>
      <c r="V18" s="65">
        <f>VLOOKUP($A18,'Return Data'!$B$7:$R$2843,17,0)</f>
        <v>6.5335000000000001</v>
      </c>
      <c r="W18" s="66">
        <f t="shared" si="11"/>
        <v>4</v>
      </c>
      <c r="X18" s="65">
        <f>VLOOKUP($A18,'Return Data'!$B$7:$R$2843,14,0)</f>
        <v>6.4204999999999997</v>
      </c>
      <c r="Y18" s="66">
        <f>RANK(X18,X$8:X$34,0)</f>
        <v>9</v>
      </c>
      <c r="Z18" s="65">
        <f>VLOOKUP($A18,'Return Data'!$B$7:$R$2843,16,0)</f>
        <v>7.6609999999999996</v>
      </c>
      <c r="AA18" s="67">
        <f t="shared" si="10"/>
        <v>10</v>
      </c>
    </row>
    <row r="19" spans="1:27" x14ac:dyDescent="0.3">
      <c r="A19" s="63" t="s">
        <v>1522</v>
      </c>
      <c r="B19" s="64">
        <f>VLOOKUP($A19,'Return Data'!$B$7:$R$2843,3,0)</f>
        <v>44341</v>
      </c>
      <c r="C19" s="65">
        <f>VLOOKUP($A19,'Return Data'!$B$7:$R$2843,4,0)</f>
        <v>12.0366</v>
      </c>
      <c r="D19" s="65">
        <f>VLOOKUP($A19,'Return Data'!$B$7:$R$2843,5,0)</f>
        <v>4.8525</v>
      </c>
      <c r="E19" s="66">
        <f t="shared" si="0"/>
        <v>9</v>
      </c>
      <c r="F19" s="65">
        <f>VLOOKUP($A19,'Return Data'!$B$7:$R$2843,6,0)</f>
        <v>3.6404000000000001</v>
      </c>
      <c r="G19" s="66">
        <f t="shared" si="1"/>
        <v>12</v>
      </c>
      <c r="H19" s="65">
        <f>VLOOKUP($A19,'Return Data'!$B$7:$R$2843,7,0)</f>
        <v>3.3812000000000002</v>
      </c>
      <c r="I19" s="66">
        <f t="shared" si="2"/>
        <v>20</v>
      </c>
      <c r="J19" s="65">
        <f>VLOOKUP($A19,'Return Data'!$B$7:$R$2843,8,0)</f>
        <v>3.2530999999999999</v>
      </c>
      <c r="K19" s="66">
        <f t="shared" si="3"/>
        <v>20</v>
      </c>
      <c r="L19" s="65">
        <f>VLOOKUP($A19,'Return Data'!$B$7:$R$2843,9,0)</f>
        <v>3.5455999999999999</v>
      </c>
      <c r="M19" s="66">
        <f t="shared" si="4"/>
        <v>18</v>
      </c>
      <c r="N19" s="65">
        <f>VLOOKUP($A19,'Return Data'!$B$7:$R$2843,10,0)</f>
        <v>3.8172000000000001</v>
      </c>
      <c r="O19" s="66">
        <f t="shared" si="5"/>
        <v>17</v>
      </c>
      <c r="P19" s="65">
        <f>VLOOKUP($A19,'Return Data'!$B$7:$R$2843,11,0)</f>
        <v>3.3138000000000001</v>
      </c>
      <c r="Q19" s="66">
        <f t="shared" si="6"/>
        <v>22</v>
      </c>
      <c r="R19" s="65">
        <f>VLOOKUP($A19,'Return Data'!$B$7:$R$2843,12,0)</f>
        <v>3.5964999999999998</v>
      </c>
      <c r="S19" s="66">
        <f t="shared" si="7"/>
        <v>21</v>
      </c>
      <c r="T19" s="65">
        <f>VLOOKUP($A19,'Return Data'!$B$7:$R$2843,13,0)</f>
        <v>3.9839000000000002</v>
      </c>
      <c r="U19" s="66">
        <f t="shared" si="8"/>
        <v>20</v>
      </c>
      <c r="V19" s="65">
        <f>VLOOKUP($A19,'Return Data'!$B$7:$R$2843,17,0)</f>
        <v>5.8930999999999996</v>
      </c>
      <c r="W19" s="66">
        <f t="shared" si="11"/>
        <v>11</v>
      </c>
      <c r="X19" s="65"/>
      <c r="Y19" s="66"/>
      <c r="Z19" s="65">
        <f>VLOOKUP($A19,'Return Data'!$B$7:$R$2843,16,0)</f>
        <v>6.7085999999999997</v>
      </c>
      <c r="AA19" s="67">
        <f t="shared" si="10"/>
        <v>19</v>
      </c>
    </row>
    <row r="20" spans="1:27" x14ac:dyDescent="0.3">
      <c r="A20" s="63" t="s">
        <v>1527</v>
      </c>
      <c r="B20" s="64">
        <f>VLOOKUP($A20,'Return Data'!$B$7:$R$2843,3,0)</f>
        <v>44341</v>
      </c>
      <c r="C20" s="65">
        <f>VLOOKUP($A20,'Return Data'!$B$7:$R$2843,4,0)</f>
        <v>2235.4627</v>
      </c>
      <c r="D20" s="65">
        <f>VLOOKUP($A20,'Return Data'!$B$7:$R$2843,5,0)</f>
        <v>4.8678999999999997</v>
      </c>
      <c r="E20" s="66">
        <f t="shared" si="0"/>
        <v>8</v>
      </c>
      <c r="F20" s="65">
        <f>VLOOKUP($A20,'Return Data'!$B$7:$R$2843,6,0)</f>
        <v>3.589</v>
      </c>
      <c r="G20" s="66">
        <f t="shared" si="1"/>
        <v>14</v>
      </c>
      <c r="H20" s="65">
        <f>VLOOKUP($A20,'Return Data'!$B$7:$R$2843,7,0)</f>
        <v>3.4849999999999999</v>
      </c>
      <c r="I20" s="66">
        <f t="shared" si="2"/>
        <v>18</v>
      </c>
      <c r="J20" s="65">
        <f>VLOOKUP($A20,'Return Data'!$B$7:$R$2843,8,0)</f>
        <v>3.5640999999999998</v>
      </c>
      <c r="K20" s="66">
        <f t="shared" si="3"/>
        <v>14</v>
      </c>
      <c r="L20" s="65">
        <f>VLOOKUP($A20,'Return Data'!$B$7:$R$2843,9,0)</f>
        <v>3.7305999999999999</v>
      </c>
      <c r="M20" s="66">
        <f t="shared" si="4"/>
        <v>12</v>
      </c>
      <c r="N20" s="65">
        <f>VLOOKUP($A20,'Return Data'!$B$7:$R$2843,10,0)</f>
        <v>4.0163000000000002</v>
      </c>
      <c r="O20" s="66">
        <f t="shared" si="5"/>
        <v>12</v>
      </c>
      <c r="P20" s="65">
        <f>VLOOKUP($A20,'Return Data'!$B$7:$R$2843,11,0)</f>
        <v>3.6280000000000001</v>
      </c>
      <c r="Q20" s="66">
        <f t="shared" si="6"/>
        <v>14</v>
      </c>
      <c r="R20" s="65">
        <f>VLOOKUP($A20,'Return Data'!$B$7:$R$2843,12,0)</f>
        <v>3.8672</v>
      </c>
      <c r="S20" s="66">
        <f t="shared" si="7"/>
        <v>17</v>
      </c>
      <c r="T20" s="65">
        <f>VLOOKUP($A20,'Return Data'!$B$7:$R$2843,13,0)</f>
        <v>4.2095000000000002</v>
      </c>
      <c r="U20" s="66">
        <f t="shared" si="8"/>
        <v>17</v>
      </c>
      <c r="V20" s="65">
        <f>VLOOKUP($A20,'Return Data'!$B$7:$R$2843,17,0)</f>
        <v>5.9568000000000003</v>
      </c>
      <c r="W20" s="66">
        <f t="shared" si="11"/>
        <v>10</v>
      </c>
      <c r="X20" s="65">
        <f>VLOOKUP($A20,'Return Data'!$B$7:$R$2843,14,0)</f>
        <v>6.7933000000000003</v>
      </c>
      <c r="Y20" s="66">
        <f>RANK(X20,X$8:X$34,0)</f>
        <v>7</v>
      </c>
      <c r="Z20" s="65">
        <f>VLOOKUP($A20,'Return Data'!$B$7:$R$2843,16,0)</f>
        <v>7.9134000000000002</v>
      </c>
      <c r="AA20" s="67">
        <f t="shared" si="10"/>
        <v>8</v>
      </c>
    </row>
    <row r="21" spans="1:27" x14ac:dyDescent="0.3">
      <c r="A21" s="63" t="s">
        <v>1531</v>
      </c>
      <c r="B21" s="64">
        <f>VLOOKUP($A21,'Return Data'!$B$7:$R$2843,3,0)</f>
        <v>44341</v>
      </c>
      <c r="C21" s="65">
        <f>VLOOKUP($A21,'Return Data'!$B$7:$R$2843,4,0)</f>
        <v>34.878500000000003</v>
      </c>
      <c r="D21" s="65">
        <f>VLOOKUP($A21,'Return Data'!$B$7:$R$2843,5,0)</f>
        <v>3.4537</v>
      </c>
      <c r="E21" s="66">
        <f t="shared" si="0"/>
        <v>20</v>
      </c>
      <c r="F21" s="65">
        <f>VLOOKUP($A21,'Return Data'!$B$7:$R$2843,6,0)</f>
        <v>3.3761999999999999</v>
      </c>
      <c r="G21" s="66">
        <f t="shared" si="1"/>
        <v>17</v>
      </c>
      <c r="H21" s="65">
        <f>VLOOKUP($A21,'Return Data'!$B$7:$R$2843,7,0)</f>
        <v>3.6652999999999998</v>
      </c>
      <c r="I21" s="66">
        <f t="shared" si="2"/>
        <v>14</v>
      </c>
      <c r="J21" s="65">
        <f>VLOOKUP($A21,'Return Data'!$B$7:$R$2843,8,0)</f>
        <v>3.8778000000000001</v>
      </c>
      <c r="K21" s="66">
        <f t="shared" si="3"/>
        <v>7</v>
      </c>
      <c r="L21" s="65">
        <f>VLOOKUP($A21,'Return Data'!$B$7:$R$2843,9,0)</f>
        <v>3.6976</v>
      </c>
      <c r="M21" s="66">
        <f t="shared" si="4"/>
        <v>14</v>
      </c>
      <c r="N21" s="65">
        <f>VLOOKUP($A21,'Return Data'!$B$7:$R$2843,10,0)</f>
        <v>4.0072000000000001</v>
      </c>
      <c r="O21" s="66">
        <f t="shared" si="5"/>
        <v>13</v>
      </c>
      <c r="P21" s="65">
        <f>VLOOKUP($A21,'Return Data'!$B$7:$R$2843,11,0)</f>
        <v>3.5548999999999999</v>
      </c>
      <c r="Q21" s="66">
        <f t="shared" si="6"/>
        <v>18</v>
      </c>
      <c r="R21" s="65">
        <f>VLOOKUP($A21,'Return Data'!$B$7:$R$2843,12,0)</f>
        <v>4.0362999999999998</v>
      </c>
      <c r="S21" s="66">
        <f t="shared" si="7"/>
        <v>12</v>
      </c>
      <c r="T21" s="65">
        <f>VLOOKUP($A21,'Return Data'!$B$7:$R$2843,13,0)</f>
        <v>4.657</v>
      </c>
      <c r="U21" s="66">
        <f t="shared" si="8"/>
        <v>9</v>
      </c>
      <c r="V21" s="65">
        <f>VLOOKUP($A21,'Return Data'!$B$7:$R$2843,17,0)</f>
        <v>6.2342000000000004</v>
      </c>
      <c r="W21" s="66">
        <f t="shared" si="11"/>
        <v>7</v>
      </c>
      <c r="X21" s="65">
        <f>VLOOKUP($A21,'Return Data'!$B$7:$R$2843,14,0)</f>
        <v>7.0069999999999997</v>
      </c>
      <c r="Y21" s="66">
        <f>RANK(X21,X$8:X$34,0)</f>
        <v>5</v>
      </c>
      <c r="Z21" s="65">
        <f>VLOOKUP($A21,'Return Data'!$B$7:$R$2843,16,0)</f>
        <v>7.992</v>
      </c>
      <c r="AA21" s="67">
        <f t="shared" si="10"/>
        <v>6</v>
      </c>
    </row>
    <row r="22" spans="1:27" x14ac:dyDescent="0.3">
      <c r="A22" s="63" t="s">
        <v>1533</v>
      </c>
      <c r="B22" s="64">
        <f>VLOOKUP($A22,'Return Data'!$B$7:$R$2843,3,0)</f>
        <v>44341</v>
      </c>
      <c r="C22" s="65">
        <f>VLOOKUP($A22,'Return Data'!$B$7:$R$2843,4,0)</f>
        <v>35.278700000000001</v>
      </c>
      <c r="D22" s="65">
        <f>VLOOKUP($A22,'Return Data'!$B$7:$R$2843,5,0)</f>
        <v>3.7250000000000001</v>
      </c>
      <c r="E22" s="66">
        <f t="shared" si="0"/>
        <v>18</v>
      </c>
      <c r="F22" s="65">
        <f>VLOOKUP($A22,'Return Data'!$B$7:$R$2843,6,0)</f>
        <v>3.3119999999999998</v>
      </c>
      <c r="G22" s="66">
        <f t="shared" si="1"/>
        <v>20</v>
      </c>
      <c r="H22" s="65">
        <f>VLOOKUP($A22,'Return Data'!$B$7:$R$2843,7,0)</f>
        <v>3.3573</v>
      </c>
      <c r="I22" s="66">
        <f t="shared" si="2"/>
        <v>21</v>
      </c>
      <c r="J22" s="65">
        <f>VLOOKUP($A22,'Return Data'!$B$7:$R$2843,8,0)</f>
        <v>3.3224</v>
      </c>
      <c r="K22" s="66">
        <f t="shared" si="3"/>
        <v>18</v>
      </c>
      <c r="L22" s="65">
        <f>VLOOKUP($A22,'Return Data'!$B$7:$R$2843,9,0)</f>
        <v>3.3692000000000002</v>
      </c>
      <c r="M22" s="66">
        <f t="shared" si="4"/>
        <v>21</v>
      </c>
      <c r="N22" s="65">
        <f>VLOOKUP($A22,'Return Data'!$B$7:$R$2843,10,0)</f>
        <v>3.7528000000000001</v>
      </c>
      <c r="O22" s="66">
        <f t="shared" si="5"/>
        <v>20</v>
      </c>
      <c r="P22" s="65">
        <f>VLOOKUP($A22,'Return Data'!$B$7:$R$2843,11,0)</f>
        <v>3.3702000000000001</v>
      </c>
      <c r="Q22" s="66">
        <f t="shared" si="6"/>
        <v>21</v>
      </c>
      <c r="R22" s="65">
        <f>VLOOKUP($A22,'Return Data'!$B$7:$R$2843,12,0)</f>
        <v>3.5939999999999999</v>
      </c>
      <c r="S22" s="66">
        <f t="shared" si="7"/>
        <v>22</v>
      </c>
      <c r="T22" s="65">
        <f>VLOOKUP($A22,'Return Data'!$B$7:$R$2843,13,0)</f>
        <v>3.9213</v>
      </c>
      <c r="U22" s="66">
        <f t="shared" si="8"/>
        <v>21</v>
      </c>
      <c r="V22" s="65">
        <f>VLOOKUP($A22,'Return Data'!$B$7:$R$2843,17,0)</f>
        <v>5.8480999999999996</v>
      </c>
      <c r="W22" s="66">
        <f t="shared" si="11"/>
        <v>12</v>
      </c>
      <c r="X22" s="65">
        <f>VLOOKUP($A22,'Return Data'!$B$7:$R$2843,14,0)</f>
        <v>6.6936999999999998</v>
      </c>
      <c r="Y22" s="66">
        <f>RANK(X22,X$8:X$34,0)</f>
        <v>8</v>
      </c>
      <c r="Z22" s="65">
        <f>VLOOKUP($A22,'Return Data'!$B$7:$R$2843,16,0)</f>
        <v>7.9335000000000004</v>
      </c>
      <c r="AA22" s="67">
        <f t="shared" si="10"/>
        <v>7</v>
      </c>
    </row>
    <row r="23" spans="1:27" x14ac:dyDescent="0.3">
      <c r="A23" s="63" t="s">
        <v>1534</v>
      </c>
      <c r="B23" s="64">
        <f>VLOOKUP($A23,'Return Data'!$B$7:$R$2843,3,0)</f>
        <v>44341</v>
      </c>
      <c r="C23" s="65">
        <f>VLOOKUP($A23,'Return Data'!$B$7:$R$2843,4,0)</f>
        <v>1064.8404</v>
      </c>
      <c r="D23" s="65">
        <f>VLOOKUP($A23,'Return Data'!$B$7:$R$2843,5,0)</f>
        <v>4.1342999999999996</v>
      </c>
      <c r="E23" s="66">
        <f t="shared" si="0"/>
        <v>15</v>
      </c>
      <c r="F23" s="65">
        <f>VLOOKUP($A23,'Return Data'!$B$7:$R$2843,6,0)</f>
        <v>3.6271</v>
      </c>
      <c r="G23" s="66">
        <f t="shared" si="1"/>
        <v>13</v>
      </c>
      <c r="H23" s="65">
        <f>VLOOKUP($A23,'Return Data'!$B$7:$R$2843,7,0)</f>
        <v>3.5619000000000001</v>
      </c>
      <c r="I23" s="66">
        <f t="shared" si="2"/>
        <v>16</v>
      </c>
      <c r="J23" s="65">
        <f>VLOOKUP($A23,'Return Data'!$B$7:$R$2843,8,0)</f>
        <v>3.5331999999999999</v>
      </c>
      <c r="K23" s="66">
        <f t="shared" si="3"/>
        <v>15</v>
      </c>
      <c r="L23" s="65">
        <f>VLOOKUP($A23,'Return Data'!$B$7:$R$2843,9,0)</f>
        <v>3.3464999999999998</v>
      </c>
      <c r="M23" s="66">
        <f t="shared" si="4"/>
        <v>22</v>
      </c>
      <c r="N23" s="65">
        <f>VLOOKUP($A23,'Return Data'!$B$7:$R$2843,10,0)</f>
        <v>3.3717000000000001</v>
      </c>
      <c r="O23" s="66">
        <f t="shared" si="5"/>
        <v>22</v>
      </c>
      <c r="P23" s="65">
        <f>VLOOKUP($A23,'Return Data'!$B$7:$R$2843,11,0)</f>
        <v>3.2425000000000002</v>
      </c>
      <c r="Q23" s="66">
        <f t="shared" si="6"/>
        <v>23</v>
      </c>
      <c r="R23" s="65">
        <f>VLOOKUP($A23,'Return Data'!$B$7:$R$2843,12,0)</f>
        <v>3.4853999999999998</v>
      </c>
      <c r="S23" s="66">
        <f t="shared" si="7"/>
        <v>24</v>
      </c>
      <c r="T23" s="65">
        <f>VLOOKUP($A23,'Return Data'!$B$7:$R$2843,13,0)</f>
        <v>3.8094000000000001</v>
      </c>
      <c r="U23" s="66">
        <f t="shared" si="8"/>
        <v>24</v>
      </c>
      <c r="V23" s="65"/>
      <c r="W23" s="66"/>
      <c r="X23" s="65"/>
      <c r="Y23" s="66"/>
      <c r="Z23" s="65">
        <f>VLOOKUP($A23,'Return Data'!$B$7:$R$2843,16,0)</f>
        <v>4.2972999999999999</v>
      </c>
      <c r="AA23" s="67">
        <f t="shared" si="10"/>
        <v>27</v>
      </c>
    </row>
    <row r="24" spans="1:27" x14ac:dyDescent="0.3">
      <c r="A24" s="63" t="s">
        <v>1536</v>
      </c>
      <c r="B24" s="64">
        <f>VLOOKUP($A24,'Return Data'!$B$7:$R$2843,3,0)</f>
        <v>44341</v>
      </c>
      <c r="C24" s="65">
        <f>VLOOKUP($A24,'Return Data'!$B$7:$R$2843,4,0)</f>
        <v>1093.8568</v>
      </c>
      <c r="D24" s="65">
        <f>VLOOKUP($A24,'Return Data'!$B$7:$R$2843,5,0)</f>
        <v>4.5853999999999999</v>
      </c>
      <c r="E24" s="66">
        <f t="shared" si="0"/>
        <v>11</v>
      </c>
      <c r="F24" s="65">
        <f>VLOOKUP($A24,'Return Data'!$B$7:$R$2843,6,0)</f>
        <v>3.8264</v>
      </c>
      <c r="G24" s="66">
        <f t="shared" si="1"/>
        <v>8</v>
      </c>
      <c r="H24" s="65">
        <f>VLOOKUP($A24,'Return Data'!$B$7:$R$2843,7,0)</f>
        <v>4.1022999999999996</v>
      </c>
      <c r="I24" s="66">
        <f t="shared" si="2"/>
        <v>7</v>
      </c>
      <c r="J24" s="65">
        <f>VLOOKUP($A24,'Return Data'!$B$7:$R$2843,8,0)</f>
        <v>3.4687000000000001</v>
      </c>
      <c r="K24" s="66">
        <f t="shared" si="3"/>
        <v>16</v>
      </c>
      <c r="L24" s="65">
        <f>VLOOKUP($A24,'Return Data'!$B$7:$R$2843,9,0)</f>
        <v>3.9376000000000002</v>
      </c>
      <c r="M24" s="66">
        <f t="shared" si="4"/>
        <v>9</v>
      </c>
      <c r="N24" s="65">
        <f>VLOOKUP($A24,'Return Data'!$B$7:$R$2843,10,0)</f>
        <v>4.0678999999999998</v>
      </c>
      <c r="O24" s="66">
        <f t="shared" si="5"/>
        <v>10</v>
      </c>
      <c r="P24" s="65">
        <f>VLOOKUP($A24,'Return Data'!$B$7:$R$2843,11,0)</f>
        <v>3.5655999999999999</v>
      </c>
      <c r="Q24" s="66">
        <f t="shared" si="6"/>
        <v>16</v>
      </c>
      <c r="R24" s="65">
        <f>VLOOKUP($A24,'Return Data'!$B$7:$R$2843,12,0)</f>
        <v>3.9735999999999998</v>
      </c>
      <c r="S24" s="66">
        <f t="shared" si="7"/>
        <v>15</v>
      </c>
      <c r="T24" s="65">
        <f>VLOOKUP($A24,'Return Data'!$B$7:$R$2843,13,0)</f>
        <v>4.5392000000000001</v>
      </c>
      <c r="U24" s="66">
        <f t="shared" si="8"/>
        <v>10</v>
      </c>
      <c r="V24" s="65"/>
      <c r="W24" s="66"/>
      <c r="X24" s="65"/>
      <c r="Y24" s="66"/>
      <c r="Z24" s="65">
        <f>VLOOKUP($A24,'Return Data'!$B$7:$R$2843,16,0)</f>
        <v>5.7468000000000004</v>
      </c>
      <c r="AA24" s="67">
        <f t="shared" si="10"/>
        <v>23</v>
      </c>
    </row>
    <row r="25" spans="1:27" x14ac:dyDescent="0.3">
      <c r="A25" s="63" t="s">
        <v>1538</v>
      </c>
      <c r="B25" s="64">
        <f>VLOOKUP($A25,'Return Data'!$B$7:$R$2843,3,0)</f>
        <v>44341</v>
      </c>
      <c r="C25" s="65">
        <f>VLOOKUP($A25,'Return Data'!$B$7:$R$2843,4,0)</f>
        <v>14.0162</v>
      </c>
      <c r="D25" s="65">
        <f>VLOOKUP($A25,'Return Data'!$B$7:$R$2843,5,0)</f>
        <v>1.5625</v>
      </c>
      <c r="E25" s="66">
        <f t="shared" si="0"/>
        <v>27</v>
      </c>
      <c r="F25" s="65">
        <f>VLOOKUP($A25,'Return Data'!$B$7:$R$2843,6,0)</f>
        <v>2.8654000000000002</v>
      </c>
      <c r="G25" s="66">
        <f t="shared" si="1"/>
        <v>27</v>
      </c>
      <c r="H25" s="65">
        <f>VLOOKUP($A25,'Return Data'!$B$7:$R$2843,7,0)</f>
        <v>2.8660999999999999</v>
      </c>
      <c r="I25" s="66">
        <f t="shared" si="2"/>
        <v>26</v>
      </c>
      <c r="J25" s="65">
        <f>VLOOKUP($A25,'Return Data'!$B$7:$R$2843,8,0)</f>
        <v>3.3151999999999999</v>
      </c>
      <c r="K25" s="66">
        <f t="shared" si="3"/>
        <v>19</v>
      </c>
      <c r="L25" s="65">
        <f>VLOOKUP($A25,'Return Data'!$B$7:$R$2843,9,0)</f>
        <v>3.1663000000000001</v>
      </c>
      <c r="M25" s="66">
        <f t="shared" si="4"/>
        <v>24</v>
      </c>
      <c r="N25" s="65">
        <f>VLOOKUP($A25,'Return Data'!$B$7:$R$2843,10,0)</f>
        <v>3.1846000000000001</v>
      </c>
      <c r="O25" s="66">
        <f t="shared" si="5"/>
        <v>25</v>
      </c>
      <c r="P25" s="65">
        <f>VLOOKUP($A25,'Return Data'!$B$7:$R$2843,11,0)</f>
        <v>3.1013999999999999</v>
      </c>
      <c r="Q25" s="66">
        <f t="shared" si="6"/>
        <v>25</v>
      </c>
      <c r="R25" s="65">
        <f>VLOOKUP($A25,'Return Data'!$B$7:$R$2843,12,0)</f>
        <v>3.2557999999999998</v>
      </c>
      <c r="S25" s="66">
        <f t="shared" si="7"/>
        <v>26</v>
      </c>
      <c r="T25" s="65">
        <f>VLOOKUP($A25,'Return Data'!$B$7:$R$2843,13,0)</f>
        <v>3.21</v>
      </c>
      <c r="U25" s="66">
        <f t="shared" si="8"/>
        <v>26</v>
      </c>
      <c r="V25" s="65">
        <f>VLOOKUP($A25,'Return Data'!$B$7:$R$2843,17,0)</f>
        <v>4.5872000000000002</v>
      </c>
      <c r="W25" s="66">
        <f t="shared" ref="W25:W30" si="12">RANK(V25,V$8:V$34,0)</f>
        <v>20</v>
      </c>
      <c r="X25" s="65">
        <f>VLOOKUP($A25,'Return Data'!$B$7:$R$2843,14,0)</f>
        <v>0.3619</v>
      </c>
      <c r="Y25" s="66">
        <f t="shared" ref="Y25:Y30" si="13">RANK(X25,X$8:X$34,0)</f>
        <v>17</v>
      </c>
      <c r="Z25" s="65">
        <f>VLOOKUP($A25,'Return Data'!$B$7:$R$2843,16,0)</f>
        <v>4.4701000000000004</v>
      </c>
      <c r="AA25" s="67">
        <f t="shared" si="10"/>
        <v>26</v>
      </c>
    </row>
    <row r="26" spans="1:27" x14ac:dyDescent="0.3">
      <c r="A26" s="63" t="s">
        <v>2029</v>
      </c>
      <c r="B26" s="64">
        <f>VLOOKUP($A26,'Return Data'!$B$7:$R$2843,3,0)</f>
        <v>44341</v>
      </c>
      <c r="C26" s="65">
        <f>VLOOKUP($A26,'Return Data'!$B$7:$R$2843,4,0)</f>
        <v>2322.0807</v>
      </c>
      <c r="D26" s="65">
        <f>VLOOKUP($A26,'Return Data'!$B$7:$R$2843,5,0)</f>
        <v>4.6172000000000004</v>
      </c>
      <c r="E26" s="66">
        <f t="shared" si="0"/>
        <v>10</v>
      </c>
      <c r="F26" s="65">
        <f>VLOOKUP($A26,'Return Data'!$B$7:$R$2843,6,0)</f>
        <v>3.3344</v>
      </c>
      <c r="G26" s="66">
        <f t="shared" si="1"/>
        <v>19</v>
      </c>
      <c r="H26" s="65">
        <f>VLOOKUP($A26,'Return Data'!$B$7:$R$2843,7,0)</f>
        <v>3.0861000000000001</v>
      </c>
      <c r="I26" s="66">
        <f t="shared" si="2"/>
        <v>24</v>
      </c>
      <c r="J26" s="65">
        <f>VLOOKUP($A26,'Return Data'!$B$7:$R$2843,8,0)</f>
        <v>2.7326000000000001</v>
      </c>
      <c r="K26" s="66">
        <f t="shared" si="3"/>
        <v>26</v>
      </c>
      <c r="L26" s="65">
        <f>VLOOKUP($A26,'Return Data'!$B$7:$R$2843,9,0)</f>
        <v>2.9148999999999998</v>
      </c>
      <c r="M26" s="66">
        <f t="shared" si="4"/>
        <v>26</v>
      </c>
      <c r="N26" s="65">
        <f>VLOOKUP($A26,'Return Data'!$B$7:$R$2843,10,0)</f>
        <v>3.0331000000000001</v>
      </c>
      <c r="O26" s="66">
        <f t="shared" si="5"/>
        <v>27</v>
      </c>
      <c r="P26" s="65">
        <f>VLOOKUP($A26,'Return Data'!$B$7:$R$2843,11,0)</f>
        <v>2.6328999999999998</v>
      </c>
      <c r="Q26" s="66">
        <f t="shared" si="6"/>
        <v>27</v>
      </c>
      <c r="R26" s="65">
        <f>VLOOKUP($A26,'Return Data'!$B$7:$R$2843,12,0)</f>
        <v>2.9062999999999999</v>
      </c>
      <c r="S26" s="66">
        <f t="shared" si="7"/>
        <v>27</v>
      </c>
      <c r="T26" s="65">
        <f>VLOOKUP($A26,'Return Data'!$B$7:$R$2843,13,0)</f>
        <v>3.21</v>
      </c>
      <c r="U26" s="66">
        <f t="shared" si="8"/>
        <v>26</v>
      </c>
      <c r="V26" s="65">
        <f>VLOOKUP($A26,'Return Data'!$B$7:$R$2843,17,0)</f>
        <v>4.8103999999999996</v>
      </c>
      <c r="W26" s="66">
        <f t="shared" si="12"/>
        <v>19</v>
      </c>
      <c r="X26" s="65">
        <f>VLOOKUP($A26,'Return Data'!$B$7:$R$2843,14,0)</f>
        <v>5.8766999999999996</v>
      </c>
      <c r="Y26" s="66">
        <f t="shared" si="13"/>
        <v>12</v>
      </c>
      <c r="Z26" s="65">
        <f>VLOOKUP($A26,'Return Data'!$B$7:$R$2843,16,0)</f>
        <v>7.4763000000000002</v>
      </c>
      <c r="AA26" s="67">
        <f t="shared" si="10"/>
        <v>13</v>
      </c>
    </row>
    <row r="27" spans="1:27" x14ac:dyDescent="0.3">
      <c r="A27" s="63" t="s">
        <v>1541</v>
      </c>
      <c r="B27" s="64">
        <f>VLOOKUP($A27,'Return Data'!$B$7:$R$2843,3,0)</f>
        <v>44341</v>
      </c>
      <c r="C27" s="65">
        <f>VLOOKUP($A27,'Return Data'!$B$7:$R$2843,4,0)</f>
        <v>3275.3013999999998</v>
      </c>
      <c r="D27" s="65">
        <f>VLOOKUP($A27,'Return Data'!$B$7:$R$2843,5,0)</f>
        <v>13.9498</v>
      </c>
      <c r="E27" s="66">
        <f t="shared" si="0"/>
        <v>1</v>
      </c>
      <c r="F27" s="65">
        <f>VLOOKUP($A27,'Return Data'!$B$7:$R$2843,6,0)</f>
        <v>7.1444000000000001</v>
      </c>
      <c r="G27" s="66">
        <f t="shared" si="1"/>
        <v>2</v>
      </c>
      <c r="H27" s="65">
        <f>VLOOKUP($A27,'Return Data'!$B$7:$R$2843,7,0)</f>
        <v>6.4866999999999999</v>
      </c>
      <c r="I27" s="66">
        <f t="shared" si="2"/>
        <v>2</v>
      </c>
      <c r="J27" s="65">
        <f>VLOOKUP($A27,'Return Data'!$B$7:$R$2843,8,0)</f>
        <v>5.8262</v>
      </c>
      <c r="K27" s="66">
        <f t="shared" si="3"/>
        <v>1</v>
      </c>
      <c r="L27" s="65">
        <f>VLOOKUP($A27,'Return Data'!$B$7:$R$2843,9,0)</f>
        <v>5.5148999999999999</v>
      </c>
      <c r="M27" s="66">
        <f t="shared" si="4"/>
        <v>1</v>
      </c>
      <c r="N27" s="65">
        <f>VLOOKUP($A27,'Return Data'!$B$7:$R$2843,10,0)</f>
        <v>6.0907999999999998</v>
      </c>
      <c r="O27" s="66">
        <f t="shared" si="5"/>
        <v>1</v>
      </c>
      <c r="P27" s="65">
        <f>VLOOKUP($A27,'Return Data'!$B$7:$R$2843,11,0)</f>
        <v>5.2968000000000002</v>
      </c>
      <c r="Q27" s="66">
        <f t="shared" si="6"/>
        <v>2</v>
      </c>
      <c r="R27" s="65">
        <f>VLOOKUP($A27,'Return Data'!$B$7:$R$2843,12,0)</f>
        <v>6.3292000000000002</v>
      </c>
      <c r="S27" s="66">
        <f t="shared" si="7"/>
        <v>2</v>
      </c>
      <c r="T27" s="65">
        <f>VLOOKUP($A27,'Return Data'!$B$7:$R$2843,13,0)</f>
        <v>5.7031999999999998</v>
      </c>
      <c r="U27" s="66">
        <f t="shared" si="8"/>
        <v>3</v>
      </c>
      <c r="V27" s="65">
        <f>VLOOKUP($A27,'Return Data'!$B$7:$R$2843,17,0)</f>
        <v>3.4998</v>
      </c>
      <c r="W27" s="66">
        <f t="shared" si="12"/>
        <v>22</v>
      </c>
      <c r="X27" s="65">
        <f>VLOOKUP($A27,'Return Data'!$B$7:$R$2843,14,0)</f>
        <v>4.9420999999999999</v>
      </c>
      <c r="Y27" s="66">
        <f t="shared" si="13"/>
        <v>15</v>
      </c>
      <c r="Z27" s="65">
        <f>VLOOKUP($A27,'Return Data'!$B$7:$R$2843,16,0)</f>
        <v>7.0061999999999998</v>
      </c>
      <c r="AA27" s="67">
        <f t="shared" si="10"/>
        <v>18</v>
      </c>
    </row>
    <row r="28" spans="1:27" x14ac:dyDescent="0.3">
      <c r="A28" s="63" t="s">
        <v>1545</v>
      </c>
      <c r="B28" s="64">
        <f>VLOOKUP($A28,'Return Data'!$B$7:$R$2843,3,0)</f>
        <v>44341</v>
      </c>
      <c r="C28" s="65">
        <f>VLOOKUP($A28,'Return Data'!$B$7:$R$2843,4,0)</f>
        <v>27.737400000000001</v>
      </c>
      <c r="D28" s="65">
        <f>VLOOKUP($A28,'Return Data'!$B$7:$R$2843,5,0)</f>
        <v>2.8952</v>
      </c>
      <c r="E28" s="66">
        <f t="shared" si="0"/>
        <v>25</v>
      </c>
      <c r="F28" s="65">
        <f>VLOOKUP($A28,'Return Data'!$B$7:$R$2843,6,0)</f>
        <v>3.3896999999999999</v>
      </c>
      <c r="G28" s="66">
        <f t="shared" si="1"/>
        <v>16</v>
      </c>
      <c r="H28" s="65">
        <f>VLOOKUP($A28,'Return Data'!$B$7:$R$2843,7,0)</f>
        <v>4.1577999999999999</v>
      </c>
      <c r="I28" s="66">
        <f t="shared" si="2"/>
        <v>6</v>
      </c>
      <c r="J28" s="65">
        <f>VLOOKUP($A28,'Return Data'!$B$7:$R$2843,8,0)</f>
        <v>3.9348999999999998</v>
      </c>
      <c r="K28" s="66">
        <f t="shared" si="3"/>
        <v>5</v>
      </c>
      <c r="L28" s="65">
        <f>VLOOKUP($A28,'Return Data'!$B$7:$R$2843,9,0)</f>
        <v>3.9076</v>
      </c>
      <c r="M28" s="66">
        <f t="shared" si="4"/>
        <v>10</v>
      </c>
      <c r="N28" s="65">
        <f>VLOOKUP($A28,'Return Data'!$B$7:$R$2843,10,0)</f>
        <v>3.9453999999999998</v>
      </c>
      <c r="O28" s="66">
        <f t="shared" si="5"/>
        <v>16</v>
      </c>
      <c r="P28" s="65">
        <f>VLOOKUP($A28,'Return Data'!$B$7:$R$2843,11,0)</f>
        <v>3.7048999999999999</v>
      </c>
      <c r="Q28" s="66">
        <f t="shared" si="6"/>
        <v>12</v>
      </c>
      <c r="R28" s="65">
        <f>VLOOKUP($A28,'Return Data'!$B$7:$R$2843,12,0)</f>
        <v>4.0970000000000004</v>
      </c>
      <c r="S28" s="66">
        <f t="shared" si="7"/>
        <v>9</v>
      </c>
      <c r="T28" s="65">
        <f>VLOOKUP($A28,'Return Data'!$B$7:$R$2843,13,0)</f>
        <v>4.4280999999999997</v>
      </c>
      <c r="U28" s="66">
        <f t="shared" si="8"/>
        <v>11</v>
      </c>
      <c r="V28" s="65">
        <f>VLOOKUP($A28,'Return Data'!$B$7:$R$2843,17,0)</f>
        <v>9.1991999999999994</v>
      </c>
      <c r="W28" s="66">
        <f t="shared" si="12"/>
        <v>1</v>
      </c>
      <c r="X28" s="65">
        <f>VLOOKUP($A28,'Return Data'!$B$7:$R$2843,14,0)</f>
        <v>8.8781999999999996</v>
      </c>
      <c r="Y28" s="66">
        <f t="shared" si="13"/>
        <v>1</v>
      </c>
      <c r="Z28" s="65">
        <f>VLOOKUP($A28,'Return Data'!$B$7:$R$2843,16,0)</f>
        <v>8.8308</v>
      </c>
      <c r="AA28" s="67">
        <f t="shared" si="10"/>
        <v>1</v>
      </c>
    </row>
    <row r="29" spans="1:27" x14ac:dyDescent="0.3">
      <c r="A29" s="63" t="s">
        <v>1547</v>
      </c>
      <c r="B29" s="64">
        <f>VLOOKUP($A29,'Return Data'!$B$7:$R$2843,3,0)</f>
        <v>44341</v>
      </c>
      <c r="C29" s="65">
        <f>VLOOKUP($A29,'Return Data'!$B$7:$R$2843,4,0)</f>
        <v>2273.0138000000002</v>
      </c>
      <c r="D29" s="65">
        <f>VLOOKUP($A29,'Return Data'!$B$7:$R$2843,5,0)</f>
        <v>2.6882999999999999</v>
      </c>
      <c r="E29" s="66">
        <f t="shared" si="0"/>
        <v>26</v>
      </c>
      <c r="F29" s="65">
        <f>VLOOKUP($A29,'Return Data'!$B$7:$R$2843,6,0)</f>
        <v>3.3746</v>
      </c>
      <c r="G29" s="66">
        <f t="shared" si="1"/>
        <v>18</v>
      </c>
      <c r="H29" s="65">
        <f>VLOOKUP($A29,'Return Data'!$B$7:$R$2843,7,0)</f>
        <v>3.9081999999999999</v>
      </c>
      <c r="I29" s="66">
        <f t="shared" si="2"/>
        <v>9</v>
      </c>
      <c r="J29" s="65">
        <f>VLOOKUP($A29,'Return Data'!$B$7:$R$2843,8,0)</f>
        <v>3.4464999999999999</v>
      </c>
      <c r="K29" s="66">
        <f t="shared" si="3"/>
        <v>17</v>
      </c>
      <c r="L29" s="65">
        <f>VLOOKUP($A29,'Return Data'!$B$7:$R$2843,9,0)</f>
        <v>3.5550999999999999</v>
      </c>
      <c r="M29" s="66">
        <f t="shared" si="4"/>
        <v>17</v>
      </c>
      <c r="N29" s="65">
        <f>VLOOKUP($A29,'Return Data'!$B$7:$R$2843,10,0)</f>
        <v>3.8050999999999999</v>
      </c>
      <c r="O29" s="66">
        <f t="shared" si="5"/>
        <v>18</v>
      </c>
      <c r="P29" s="65">
        <f>VLOOKUP($A29,'Return Data'!$B$7:$R$2843,11,0)</f>
        <v>3.4508000000000001</v>
      </c>
      <c r="Q29" s="66">
        <f t="shared" si="6"/>
        <v>19</v>
      </c>
      <c r="R29" s="65">
        <f>VLOOKUP($A29,'Return Data'!$B$7:$R$2843,12,0)</f>
        <v>3.637</v>
      </c>
      <c r="S29" s="66">
        <f t="shared" si="7"/>
        <v>20</v>
      </c>
      <c r="T29" s="65">
        <f>VLOOKUP($A29,'Return Data'!$B$7:$R$2843,13,0)</f>
        <v>3.8178999999999998</v>
      </c>
      <c r="U29" s="66">
        <f t="shared" si="8"/>
        <v>23</v>
      </c>
      <c r="V29" s="65">
        <f>VLOOKUP($A29,'Return Data'!$B$7:$R$2843,17,0)</f>
        <v>5.1951000000000001</v>
      </c>
      <c r="W29" s="66">
        <f t="shared" si="12"/>
        <v>18</v>
      </c>
      <c r="X29" s="65">
        <f>VLOOKUP($A29,'Return Data'!$B$7:$R$2843,14,0)</f>
        <v>4.2252999999999998</v>
      </c>
      <c r="Y29" s="66">
        <f t="shared" si="13"/>
        <v>16</v>
      </c>
      <c r="Z29" s="65">
        <f>VLOOKUP($A29,'Return Data'!$B$7:$R$2843,16,0)</f>
        <v>7.0157999999999996</v>
      </c>
      <c r="AA29" s="67">
        <f t="shared" si="10"/>
        <v>17</v>
      </c>
    </row>
    <row r="30" spans="1:27" x14ac:dyDescent="0.3">
      <c r="A30" s="63" t="s">
        <v>1548</v>
      </c>
      <c r="B30" s="64">
        <f>VLOOKUP($A30,'Return Data'!$B$7:$R$2843,3,0)</f>
        <v>44341</v>
      </c>
      <c r="C30" s="65">
        <f>VLOOKUP($A30,'Return Data'!$B$7:$R$2843,4,0)</f>
        <v>4744.0954000000002</v>
      </c>
      <c r="D30" s="65">
        <f>VLOOKUP($A30,'Return Data'!$B$7:$R$2843,5,0)</f>
        <v>3.1608999999999998</v>
      </c>
      <c r="E30" s="66">
        <f t="shared" si="0"/>
        <v>23</v>
      </c>
      <c r="F30" s="65">
        <f>VLOOKUP($A30,'Return Data'!$B$7:$R$2843,6,0)</f>
        <v>2.9916</v>
      </c>
      <c r="G30" s="66">
        <f t="shared" si="1"/>
        <v>25</v>
      </c>
      <c r="H30" s="65">
        <f>VLOOKUP($A30,'Return Data'!$B$7:$R$2843,7,0)</f>
        <v>3.2736000000000001</v>
      </c>
      <c r="I30" s="66">
        <f t="shared" si="2"/>
        <v>23</v>
      </c>
      <c r="J30" s="65">
        <f>VLOOKUP($A30,'Return Data'!$B$7:$R$2843,8,0)</f>
        <v>3.2498999999999998</v>
      </c>
      <c r="K30" s="66">
        <f t="shared" si="3"/>
        <v>21</v>
      </c>
      <c r="L30" s="65">
        <f>VLOOKUP($A30,'Return Data'!$B$7:$R$2843,9,0)</f>
        <v>3.4209000000000001</v>
      </c>
      <c r="M30" s="66">
        <f t="shared" si="4"/>
        <v>19</v>
      </c>
      <c r="N30" s="65">
        <f>VLOOKUP($A30,'Return Data'!$B$7:$R$2843,10,0)</f>
        <v>3.7793999999999999</v>
      </c>
      <c r="O30" s="66">
        <f t="shared" si="5"/>
        <v>19</v>
      </c>
      <c r="P30" s="65">
        <f>VLOOKUP($A30,'Return Data'!$B$7:$R$2843,11,0)</f>
        <v>3.4205999999999999</v>
      </c>
      <c r="Q30" s="66">
        <f t="shared" si="6"/>
        <v>20</v>
      </c>
      <c r="R30" s="65">
        <f>VLOOKUP($A30,'Return Data'!$B$7:$R$2843,12,0)</f>
        <v>3.8614000000000002</v>
      </c>
      <c r="S30" s="66">
        <f t="shared" si="7"/>
        <v>18</v>
      </c>
      <c r="T30" s="65">
        <f>VLOOKUP($A30,'Return Data'!$B$7:$R$2843,13,0)</f>
        <v>4.3825000000000003</v>
      </c>
      <c r="U30" s="66">
        <f t="shared" si="8"/>
        <v>12</v>
      </c>
      <c r="V30" s="65">
        <f>VLOOKUP($A30,'Return Data'!$B$7:$R$2843,17,0)</f>
        <v>6.0709</v>
      </c>
      <c r="W30" s="66">
        <f t="shared" si="12"/>
        <v>8</v>
      </c>
      <c r="X30" s="65">
        <f>VLOOKUP($A30,'Return Data'!$B$7:$R$2843,14,0)</f>
        <v>6.899</v>
      </c>
      <c r="Y30" s="66">
        <f t="shared" si="13"/>
        <v>6</v>
      </c>
      <c r="Z30" s="65">
        <f>VLOOKUP($A30,'Return Data'!$B$7:$R$2843,16,0)</f>
        <v>7.7244999999999999</v>
      </c>
      <c r="AA30" s="67">
        <f t="shared" si="10"/>
        <v>9</v>
      </c>
    </row>
    <row r="31" spans="1:27" x14ac:dyDescent="0.3">
      <c r="A31" s="63" t="s">
        <v>1550</v>
      </c>
      <c r="B31" s="64">
        <f>VLOOKUP($A31,'Return Data'!$B$7:$R$2843,3,0)</f>
        <v>44341</v>
      </c>
      <c r="C31" s="65">
        <f>VLOOKUP($A31,'Return Data'!$B$7:$R$2843,4,0)</f>
        <v>11.1366</v>
      </c>
      <c r="D31" s="65">
        <f>VLOOKUP($A31,'Return Data'!$B$7:$R$2843,5,0)</f>
        <v>3.9333999999999998</v>
      </c>
      <c r="E31" s="66">
        <f t="shared" si="0"/>
        <v>16</v>
      </c>
      <c r="F31" s="65">
        <f>VLOOKUP($A31,'Return Data'!$B$7:$R$2843,6,0)</f>
        <v>3.6886999999999999</v>
      </c>
      <c r="G31" s="66">
        <f t="shared" si="1"/>
        <v>11</v>
      </c>
      <c r="H31" s="65">
        <f>VLOOKUP($A31,'Return Data'!$B$7:$R$2843,7,0)</f>
        <v>3.8891</v>
      </c>
      <c r="I31" s="66">
        <f t="shared" si="2"/>
        <v>11</v>
      </c>
      <c r="J31" s="65">
        <f>VLOOKUP($A31,'Return Data'!$B$7:$R$2843,8,0)</f>
        <v>3.7040999999999999</v>
      </c>
      <c r="K31" s="66">
        <f t="shared" si="3"/>
        <v>10</v>
      </c>
      <c r="L31" s="65">
        <f>VLOOKUP($A31,'Return Data'!$B$7:$R$2843,9,0)</f>
        <v>4.2148000000000003</v>
      </c>
      <c r="M31" s="66">
        <f t="shared" si="4"/>
        <v>7</v>
      </c>
      <c r="N31" s="65">
        <f>VLOOKUP($A31,'Return Data'!$B$7:$R$2843,10,0)</f>
        <v>4.0499000000000001</v>
      </c>
      <c r="O31" s="66">
        <f t="shared" si="5"/>
        <v>11</v>
      </c>
      <c r="P31" s="65">
        <f>VLOOKUP($A31,'Return Data'!$B$7:$R$2843,11,0)</f>
        <v>3.6671</v>
      </c>
      <c r="Q31" s="66">
        <f t="shared" si="6"/>
        <v>13</v>
      </c>
      <c r="R31" s="65">
        <f>VLOOKUP($A31,'Return Data'!$B$7:$R$2843,12,0)</f>
        <v>3.9758</v>
      </c>
      <c r="S31" s="66">
        <f t="shared" si="7"/>
        <v>14</v>
      </c>
      <c r="T31" s="65">
        <f>VLOOKUP($A31,'Return Data'!$B$7:$R$2843,13,0)</f>
        <v>4.2965999999999998</v>
      </c>
      <c r="U31" s="66">
        <f t="shared" si="8"/>
        <v>14</v>
      </c>
      <c r="V31" s="65"/>
      <c r="W31" s="66"/>
      <c r="X31" s="65"/>
      <c r="Y31" s="66"/>
      <c r="Z31" s="65">
        <f>VLOOKUP($A31,'Return Data'!$B$7:$R$2843,16,0)</f>
        <v>5.7652999999999999</v>
      </c>
      <c r="AA31" s="67">
        <f t="shared" si="10"/>
        <v>22</v>
      </c>
    </row>
    <row r="32" spans="1:27" x14ac:dyDescent="0.3">
      <c r="A32" s="63" t="s">
        <v>1552</v>
      </c>
      <c r="B32" s="64">
        <f>VLOOKUP($A32,'Return Data'!$B$7:$R$2843,3,0)</f>
        <v>44341</v>
      </c>
      <c r="C32" s="65">
        <f>VLOOKUP($A32,'Return Data'!$B$7:$R$2843,4,0)</f>
        <v>11.5091</v>
      </c>
      <c r="D32" s="65">
        <f>VLOOKUP($A32,'Return Data'!$B$7:$R$2843,5,0)</f>
        <v>4.4405000000000001</v>
      </c>
      <c r="E32" s="66">
        <f t="shared" si="0"/>
        <v>13</v>
      </c>
      <c r="F32" s="65">
        <f>VLOOKUP($A32,'Return Data'!$B$7:$R$2843,6,0)</f>
        <v>3.4104999999999999</v>
      </c>
      <c r="G32" s="66">
        <f t="shared" si="1"/>
        <v>15</v>
      </c>
      <c r="H32" s="65">
        <f>VLOOKUP($A32,'Return Data'!$B$7:$R$2843,7,0)</f>
        <v>3.8992</v>
      </c>
      <c r="I32" s="66">
        <f t="shared" si="2"/>
        <v>10</v>
      </c>
      <c r="J32" s="65">
        <f>VLOOKUP($A32,'Return Data'!$B$7:$R$2843,8,0)</f>
        <v>3.9247999999999998</v>
      </c>
      <c r="K32" s="66">
        <f t="shared" si="3"/>
        <v>6</v>
      </c>
      <c r="L32" s="65">
        <f>VLOOKUP($A32,'Return Data'!$B$7:$R$2843,9,0)</f>
        <v>4.0279999999999996</v>
      </c>
      <c r="M32" s="66">
        <f t="shared" si="4"/>
        <v>8</v>
      </c>
      <c r="N32" s="65">
        <f>VLOOKUP($A32,'Return Data'!$B$7:$R$2843,10,0)</f>
        <v>4.2046999999999999</v>
      </c>
      <c r="O32" s="66">
        <f t="shared" si="5"/>
        <v>8</v>
      </c>
      <c r="P32" s="65">
        <f>VLOOKUP($A32,'Return Data'!$B$7:$R$2843,11,0)</f>
        <v>3.7879</v>
      </c>
      <c r="Q32" s="66">
        <f t="shared" si="6"/>
        <v>10</v>
      </c>
      <c r="R32" s="65">
        <f>VLOOKUP($A32,'Return Data'!$B$7:$R$2843,12,0)</f>
        <v>4.0761000000000003</v>
      </c>
      <c r="S32" s="66">
        <f t="shared" si="7"/>
        <v>11</v>
      </c>
      <c r="T32" s="65">
        <f>VLOOKUP($A32,'Return Data'!$B$7:$R$2843,13,0)</f>
        <v>4.3579999999999997</v>
      </c>
      <c r="U32" s="66">
        <f t="shared" si="8"/>
        <v>13</v>
      </c>
      <c r="V32" s="65">
        <f>VLOOKUP($A32,'Return Data'!$B$7:$R$2843,17,0)</f>
        <v>5.8449</v>
      </c>
      <c r="W32" s="66">
        <f>RANK(V32,V$8:V$34,0)</f>
        <v>13</v>
      </c>
      <c r="X32" s="65"/>
      <c r="Y32" s="66"/>
      <c r="Z32" s="65">
        <f>VLOOKUP($A32,'Return Data'!$B$7:$R$2843,16,0)</f>
        <v>6.1913</v>
      </c>
      <c r="AA32" s="67">
        <f t="shared" si="10"/>
        <v>21</v>
      </c>
    </row>
    <row r="33" spans="1:27" x14ac:dyDescent="0.3">
      <c r="A33" s="63" t="s">
        <v>1554</v>
      </c>
      <c r="B33" s="64">
        <f>VLOOKUP($A33,'Return Data'!$B$7:$R$2843,3,0)</f>
        <v>44341</v>
      </c>
      <c r="C33" s="65">
        <f>VLOOKUP($A33,'Return Data'!$B$7:$R$2843,4,0)</f>
        <v>3434.5473999999999</v>
      </c>
      <c r="D33" s="65">
        <f>VLOOKUP($A33,'Return Data'!$B$7:$R$2843,5,0)</f>
        <v>4.9359999999999999</v>
      </c>
      <c r="E33" s="66">
        <f t="shared" si="0"/>
        <v>7</v>
      </c>
      <c r="F33" s="65">
        <f>VLOOKUP($A33,'Return Data'!$B$7:$R$2843,6,0)</f>
        <v>3.9411999999999998</v>
      </c>
      <c r="G33" s="66">
        <f t="shared" si="1"/>
        <v>6</v>
      </c>
      <c r="H33" s="65">
        <f>VLOOKUP($A33,'Return Data'!$B$7:$R$2843,7,0)</f>
        <v>3.8767</v>
      </c>
      <c r="I33" s="66">
        <f t="shared" si="2"/>
        <v>12</v>
      </c>
      <c r="J33" s="65">
        <f>VLOOKUP($A33,'Return Data'!$B$7:$R$2843,8,0)</f>
        <v>3.6013000000000002</v>
      </c>
      <c r="K33" s="66">
        <f t="shared" si="3"/>
        <v>12</v>
      </c>
      <c r="L33" s="65">
        <f>VLOOKUP($A33,'Return Data'!$B$7:$R$2843,9,0)</f>
        <v>3.7151000000000001</v>
      </c>
      <c r="M33" s="66">
        <f t="shared" si="4"/>
        <v>13</v>
      </c>
      <c r="N33" s="65">
        <f>VLOOKUP($A33,'Return Data'!$B$7:$R$2843,10,0)</f>
        <v>3.9792999999999998</v>
      </c>
      <c r="O33" s="66">
        <f t="shared" si="5"/>
        <v>14</v>
      </c>
      <c r="P33" s="65">
        <f>VLOOKUP($A33,'Return Data'!$B$7:$R$2843,11,0)</f>
        <v>3.9527000000000001</v>
      </c>
      <c r="Q33" s="66">
        <f t="shared" si="6"/>
        <v>7</v>
      </c>
      <c r="R33" s="65">
        <f>VLOOKUP($A33,'Return Data'!$B$7:$R$2843,12,0)</f>
        <v>4.4676</v>
      </c>
      <c r="S33" s="66">
        <f t="shared" si="7"/>
        <v>6</v>
      </c>
      <c r="T33" s="65">
        <f>VLOOKUP($A33,'Return Data'!$B$7:$R$2843,13,0)</f>
        <v>4.7324000000000002</v>
      </c>
      <c r="U33" s="66">
        <f t="shared" si="8"/>
        <v>8</v>
      </c>
      <c r="V33" s="65">
        <f>VLOOKUP($A33,'Return Data'!$B$7:$R$2843,17,0)</f>
        <v>4.0225</v>
      </c>
      <c r="W33" s="66">
        <f>RANK(V33,V$8:V$34,0)</f>
        <v>21</v>
      </c>
      <c r="X33" s="65">
        <f>VLOOKUP($A33,'Return Data'!$B$7:$R$2843,14,0)</f>
        <v>5.3662000000000001</v>
      </c>
      <c r="Y33" s="66">
        <f>RANK(X33,X$8:X$34,0)</f>
        <v>14</v>
      </c>
      <c r="Z33" s="65">
        <f>VLOOKUP($A33,'Return Data'!$B$7:$R$2843,16,0)</f>
        <v>7.6600999999999999</v>
      </c>
      <c r="AA33" s="67">
        <f t="shared" si="10"/>
        <v>11</v>
      </c>
    </row>
    <row r="34" spans="1:27" x14ac:dyDescent="0.3">
      <c r="A34" s="63" t="s">
        <v>1556</v>
      </c>
      <c r="B34" s="64">
        <f>VLOOKUP($A34,'Return Data'!$B$7:$R$2843,3,0)</f>
        <v>44341</v>
      </c>
      <c r="C34" s="65">
        <f>VLOOKUP($A34,'Return Data'!$B$7:$R$2843,4,0)</f>
        <v>1100.7656999999999</v>
      </c>
      <c r="D34" s="65">
        <f>VLOOKUP($A34,'Return Data'!$B$7:$R$2843,5,0)</f>
        <v>3.0209999999999999</v>
      </c>
      <c r="E34" s="66">
        <f t="shared" si="0"/>
        <v>24</v>
      </c>
      <c r="F34" s="65">
        <f>VLOOKUP($A34,'Return Data'!$B$7:$R$2843,6,0)</f>
        <v>3.0093000000000001</v>
      </c>
      <c r="G34" s="66">
        <f t="shared" si="1"/>
        <v>24</v>
      </c>
      <c r="H34" s="65">
        <f>VLOOKUP($A34,'Return Data'!$B$7:$R$2843,7,0)</f>
        <v>2.9903</v>
      </c>
      <c r="I34" s="66">
        <f t="shared" si="2"/>
        <v>25</v>
      </c>
      <c r="J34" s="65">
        <f>VLOOKUP($A34,'Return Data'!$B$7:$R$2843,8,0)</f>
        <v>2.9864999999999999</v>
      </c>
      <c r="K34" s="66">
        <f t="shared" si="3"/>
        <v>25</v>
      </c>
      <c r="L34" s="65">
        <f>VLOOKUP($A34,'Return Data'!$B$7:$R$2843,9,0)</f>
        <v>2.9971999999999999</v>
      </c>
      <c r="M34" s="66">
        <f t="shared" si="4"/>
        <v>25</v>
      </c>
      <c r="N34" s="65">
        <f>VLOOKUP($A34,'Return Data'!$B$7:$R$2843,10,0)</f>
        <v>3.109</v>
      </c>
      <c r="O34" s="66">
        <f t="shared" si="5"/>
        <v>26</v>
      </c>
      <c r="P34" s="65">
        <f>VLOOKUP($A34,'Return Data'!$B$7:$R$2843,11,0)</f>
        <v>4.4756</v>
      </c>
      <c r="Q34" s="66">
        <f t="shared" si="6"/>
        <v>4</v>
      </c>
      <c r="R34" s="65">
        <f>VLOOKUP($A34,'Return Data'!$B$7:$R$2843,12,0)</f>
        <v>4.09</v>
      </c>
      <c r="S34" s="66">
        <f t="shared" si="7"/>
        <v>10</v>
      </c>
      <c r="T34" s="65">
        <f>VLOOKUP($A34,'Return Data'!$B$7:$R$2843,13,0)</f>
        <v>4.2328000000000001</v>
      </c>
      <c r="U34" s="66">
        <f t="shared" si="8"/>
        <v>16</v>
      </c>
      <c r="V34" s="65"/>
      <c r="W34" s="66"/>
      <c r="X34" s="65"/>
      <c r="Y34" s="66"/>
      <c r="Z34" s="65">
        <f>VLOOKUP($A34,'Return Data'!$B$7:$R$2843,16,0)</f>
        <v>4.9945000000000004</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4.8283629629629621</v>
      </c>
      <c r="E36" s="74"/>
      <c r="F36" s="75">
        <f>AVERAGE(F8:F34)</f>
        <v>3.9754444444444439</v>
      </c>
      <c r="G36" s="74"/>
      <c r="H36" s="75">
        <f>AVERAGE(H8:H34)</f>
        <v>4.0400666666666663</v>
      </c>
      <c r="I36" s="74"/>
      <c r="J36" s="75">
        <f>AVERAGE(J8:J34)</f>
        <v>2.6716814814814813</v>
      </c>
      <c r="K36" s="74"/>
      <c r="L36" s="75">
        <f>AVERAGE(L8:L34)</f>
        <v>3.5816629629629637</v>
      </c>
      <c r="M36" s="74"/>
      <c r="N36" s="75">
        <f>AVERAGE(N8:N34)</f>
        <v>4.0640111111111104</v>
      </c>
      <c r="O36" s="74"/>
      <c r="P36" s="75">
        <f>AVERAGE(P8:P34)</f>
        <v>3.7710222222222218</v>
      </c>
      <c r="Q36" s="74"/>
      <c r="R36" s="75">
        <f>AVERAGE(R8:R34)</f>
        <v>4.1450814814814816</v>
      </c>
      <c r="S36" s="74"/>
      <c r="T36" s="75">
        <f>AVERAGE(T8:T34)</f>
        <v>4.5241222222222213</v>
      </c>
      <c r="U36" s="74"/>
      <c r="V36" s="75">
        <f>AVERAGE(V8:V34)</f>
        <v>5.8604954545454548</v>
      </c>
      <c r="W36" s="74"/>
      <c r="X36" s="75">
        <f>AVERAGE(X8:X34)</f>
        <v>6.137235294117648</v>
      </c>
      <c r="Y36" s="74"/>
      <c r="Z36" s="75">
        <f>AVERAGE(Z8:Z34)</f>
        <v>7.0376000000000021</v>
      </c>
      <c r="AA36" s="76"/>
    </row>
    <row r="37" spans="1:27" x14ac:dyDescent="0.3">
      <c r="A37" s="73" t="s">
        <v>28</v>
      </c>
      <c r="B37" s="74"/>
      <c r="C37" s="74"/>
      <c r="D37" s="75">
        <f>MIN(D8:D34)</f>
        <v>1.5625</v>
      </c>
      <c r="E37" s="74"/>
      <c r="F37" s="75">
        <f>MIN(F8:F34)</f>
        <v>2.8654000000000002</v>
      </c>
      <c r="G37" s="74"/>
      <c r="H37" s="75">
        <f>MIN(H8:H34)</f>
        <v>2.2679</v>
      </c>
      <c r="I37" s="74"/>
      <c r="J37" s="75">
        <f>MIN(J8:J34)</f>
        <v>-23.740100000000002</v>
      </c>
      <c r="K37" s="74"/>
      <c r="L37" s="75">
        <f>MIN(L8:L34)</f>
        <v>-2.5087000000000002</v>
      </c>
      <c r="M37" s="74"/>
      <c r="N37" s="75">
        <f>MIN(N8:N34)</f>
        <v>3.0331000000000001</v>
      </c>
      <c r="O37" s="74"/>
      <c r="P37" s="75">
        <f>MIN(P8:P34)</f>
        <v>2.6328999999999998</v>
      </c>
      <c r="Q37" s="74"/>
      <c r="R37" s="75">
        <f>MIN(R8:R34)</f>
        <v>2.9062999999999999</v>
      </c>
      <c r="S37" s="74"/>
      <c r="T37" s="75">
        <f>MIN(T8:T34)</f>
        <v>3.21</v>
      </c>
      <c r="U37" s="74"/>
      <c r="V37" s="75">
        <f>MIN(V8:V34)</f>
        <v>3.4998</v>
      </c>
      <c r="W37" s="74"/>
      <c r="X37" s="75">
        <f>MIN(X8:X34)</f>
        <v>0.3619</v>
      </c>
      <c r="Y37" s="74"/>
      <c r="Z37" s="75">
        <f>MIN(Z8:Z34)</f>
        <v>4.2972999999999999</v>
      </c>
      <c r="AA37" s="76"/>
    </row>
    <row r="38" spans="1:27" ht="15" thickBot="1" x14ac:dyDescent="0.35">
      <c r="A38" s="77" t="s">
        <v>29</v>
      </c>
      <c r="B38" s="78"/>
      <c r="C38" s="78"/>
      <c r="D38" s="79">
        <f>MAX(D8:D34)</f>
        <v>13.9498</v>
      </c>
      <c r="E38" s="78"/>
      <c r="F38" s="79">
        <f>MAX(F8:F34)</f>
        <v>11.0868</v>
      </c>
      <c r="G38" s="78"/>
      <c r="H38" s="79">
        <f>MAX(H8:H34)</f>
        <v>10.074299999999999</v>
      </c>
      <c r="I38" s="78"/>
      <c r="J38" s="79">
        <f>MAX(J8:J34)</f>
        <v>5.8262</v>
      </c>
      <c r="K38" s="78"/>
      <c r="L38" s="79">
        <f>MAX(L8:L34)</f>
        <v>5.5148999999999999</v>
      </c>
      <c r="M38" s="78"/>
      <c r="N38" s="79">
        <f>MAX(N8:N34)</f>
        <v>6.0907999999999998</v>
      </c>
      <c r="O38" s="78"/>
      <c r="P38" s="79">
        <f>MAX(P8:P34)</f>
        <v>5.9710999999999999</v>
      </c>
      <c r="Q38" s="78"/>
      <c r="R38" s="79">
        <f>MAX(R8:R34)</f>
        <v>6.6605999999999996</v>
      </c>
      <c r="S38" s="78"/>
      <c r="T38" s="79">
        <f>MAX(T8:T34)</f>
        <v>7.7481999999999998</v>
      </c>
      <c r="U38" s="78"/>
      <c r="V38" s="79">
        <f>MAX(V8:V34)</f>
        <v>9.1991999999999994</v>
      </c>
      <c r="W38" s="78"/>
      <c r="X38" s="79">
        <f>MAX(X8:X34)</f>
        <v>8.8781999999999996</v>
      </c>
      <c r="Y38" s="78"/>
      <c r="Z38" s="79">
        <f>MAX(Z8:Z34)</f>
        <v>8.8308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44341</v>
      </c>
      <c r="C8" s="65">
        <f>VLOOKUP($A8,'Return Data'!$B$7:$R$2843,4,0)</f>
        <v>425.5582</v>
      </c>
      <c r="D8" s="65">
        <f>VLOOKUP($A8,'Return Data'!$B$7:$R$2843,5,0)</f>
        <v>4.3319000000000001</v>
      </c>
      <c r="E8" s="66">
        <f t="shared" ref="E8:E34" si="0">RANK(D8,D$8:D$34,0)</f>
        <v>9</v>
      </c>
      <c r="F8" s="65">
        <f>VLOOKUP($A8,'Return Data'!$B$7:$R$2843,6,0)</f>
        <v>4.1016000000000004</v>
      </c>
      <c r="G8" s="66">
        <f t="shared" ref="G8:G34" si="1">RANK(F8,F$8:F$34,0)</f>
        <v>4</v>
      </c>
      <c r="H8" s="65">
        <f>VLOOKUP($A8,'Return Data'!$B$7:$R$2843,7,0)</f>
        <v>4.3669000000000002</v>
      </c>
      <c r="I8" s="66">
        <f t="shared" ref="I8:I34" si="2">RANK(H8,H$8:H$34,0)</f>
        <v>4</v>
      </c>
      <c r="J8" s="65">
        <f>VLOOKUP($A8,'Return Data'!$B$7:$R$2843,8,0)</f>
        <v>4.0632000000000001</v>
      </c>
      <c r="K8" s="66">
        <f t="shared" ref="K8:K34" si="3">RANK(J8,J$8:J$34,0)</f>
        <v>3</v>
      </c>
      <c r="L8" s="65">
        <f>VLOOKUP($A8,'Return Data'!$B$7:$R$2843,9,0)</f>
        <v>4.4854000000000003</v>
      </c>
      <c r="M8" s="66">
        <f t="shared" ref="M8:M34" si="4">RANK(L8,L$8:L$34,0)</f>
        <v>2</v>
      </c>
      <c r="N8" s="65">
        <f>VLOOKUP($A8,'Return Data'!$B$7:$R$2843,10,0)</f>
        <v>4.8087999999999997</v>
      </c>
      <c r="O8" s="66">
        <f t="shared" ref="O8:O34" si="5">RANK(N8,N$8:N$34,0)</f>
        <v>3</v>
      </c>
      <c r="P8" s="65">
        <f>VLOOKUP($A8,'Return Data'!$B$7:$R$2843,11,0)</f>
        <v>3.8109000000000002</v>
      </c>
      <c r="Q8" s="66">
        <f t="shared" ref="Q8:Q34" si="6">RANK(P8,P$8:P$34,0)</f>
        <v>5</v>
      </c>
      <c r="R8" s="65">
        <f>VLOOKUP($A8,'Return Data'!$B$7:$R$2843,12,0)</f>
        <v>4.5087000000000002</v>
      </c>
      <c r="S8" s="66">
        <f>RANK(R8,R$8:R$34,0)</f>
        <v>4</v>
      </c>
      <c r="T8" s="65">
        <f>VLOOKUP($A8,'Return Data'!$B$7:$R$2843,13,0)</f>
        <v>5.5403000000000002</v>
      </c>
      <c r="U8" s="66">
        <f>RANK(T8,T$8:T$34,0)</f>
        <v>3</v>
      </c>
      <c r="V8" s="65">
        <f>VLOOKUP($A8,'Return Data'!$B$7:$R$2843,17,0)</f>
        <v>6.7092000000000001</v>
      </c>
      <c r="W8" s="66">
        <f>RANK(V8,V$8:V$34,0)</f>
        <v>2</v>
      </c>
      <c r="X8" s="65">
        <f>VLOOKUP($A8,'Return Data'!$B$7:$R$2843,14,0)</f>
        <v>7.3818000000000001</v>
      </c>
      <c r="Y8" s="66">
        <f>RANK(X8,X$8:X$34,0)</f>
        <v>2</v>
      </c>
      <c r="Z8" s="65">
        <f>VLOOKUP($A8,'Return Data'!$B$7:$R$2843,16,0)</f>
        <v>7.6698000000000004</v>
      </c>
      <c r="AA8" s="67">
        <f>RANK(Z8,Z$8:Z$34,0)</f>
        <v>4</v>
      </c>
    </row>
    <row r="9" spans="1:27" x14ac:dyDescent="0.3">
      <c r="A9" s="63" t="s">
        <v>1501</v>
      </c>
      <c r="B9" s="64">
        <f>VLOOKUP($A9,'Return Data'!$B$7:$R$2843,3,0)</f>
        <v>44341</v>
      </c>
      <c r="C9" s="65">
        <f>VLOOKUP($A9,'Return Data'!$B$7:$R$2843,4,0)</f>
        <v>11.758599999999999</v>
      </c>
      <c r="D9" s="65">
        <f>VLOOKUP($A9,'Return Data'!$B$7:$R$2843,5,0)</f>
        <v>4.9672999999999998</v>
      </c>
      <c r="E9" s="66">
        <f t="shared" si="0"/>
        <v>6</v>
      </c>
      <c r="F9" s="65">
        <f>VLOOKUP($A9,'Return Data'!$B$7:$R$2843,6,0)</f>
        <v>3.3380999999999998</v>
      </c>
      <c r="G9" s="66">
        <f t="shared" si="1"/>
        <v>11</v>
      </c>
      <c r="H9" s="65">
        <f>VLOOKUP($A9,'Return Data'!$B$7:$R$2843,7,0)</f>
        <v>3.9941</v>
      </c>
      <c r="I9" s="66">
        <f t="shared" si="2"/>
        <v>5</v>
      </c>
      <c r="J9" s="65">
        <f>VLOOKUP($A9,'Return Data'!$B$7:$R$2843,8,0)</f>
        <v>3.7303000000000002</v>
      </c>
      <c r="K9" s="66">
        <f t="shared" si="3"/>
        <v>4</v>
      </c>
      <c r="L9" s="65">
        <f>VLOOKUP($A9,'Return Data'!$B$7:$R$2843,9,0)</f>
        <v>3.62</v>
      </c>
      <c r="M9" s="66">
        <f t="shared" si="4"/>
        <v>6</v>
      </c>
      <c r="N9" s="65">
        <f>VLOOKUP($A9,'Return Data'!$B$7:$R$2843,10,0)</f>
        <v>3.6312000000000002</v>
      </c>
      <c r="O9" s="66">
        <f t="shared" si="5"/>
        <v>10</v>
      </c>
      <c r="P9" s="65">
        <f>VLOOKUP($A9,'Return Data'!$B$7:$R$2843,11,0)</f>
        <v>3.2570999999999999</v>
      </c>
      <c r="Q9" s="66">
        <f t="shared" si="6"/>
        <v>11</v>
      </c>
      <c r="R9" s="65">
        <f>VLOOKUP($A9,'Return Data'!$B$7:$R$2843,12,0)</f>
        <v>3.7583000000000002</v>
      </c>
      <c r="S9" s="66">
        <f t="shared" ref="S9:S34" si="7">RANK(R9,R$8:R$34,0)</f>
        <v>9</v>
      </c>
      <c r="T9" s="65">
        <f>VLOOKUP($A9,'Return Data'!$B$7:$R$2843,13,0)</f>
        <v>4.1927000000000003</v>
      </c>
      <c r="U9" s="66">
        <f t="shared" ref="U9:U34" si="8">RANK(T9,T$8:T$34,0)</f>
        <v>9</v>
      </c>
      <c r="V9" s="65">
        <f>VLOOKUP($A9,'Return Data'!$B$7:$R$2843,17,0)</f>
        <v>5.4728000000000003</v>
      </c>
      <c r="W9" s="66">
        <f t="shared" ref="W9:W33" si="9">RANK(V9,V$8:V$34,0)</f>
        <v>11</v>
      </c>
      <c r="X9" s="65"/>
      <c r="Y9" s="66"/>
      <c r="Z9" s="65">
        <f>VLOOKUP($A9,'Return Data'!$B$7:$R$2843,16,0)</f>
        <v>6.1675000000000004</v>
      </c>
      <c r="AA9" s="67">
        <f t="shared" ref="AA9:AA34" si="10">RANK(Z9,Z$8:Z$34,0)</f>
        <v>17</v>
      </c>
    </row>
    <row r="10" spans="1:27" x14ac:dyDescent="0.3">
      <c r="A10" s="63" t="s">
        <v>1502</v>
      </c>
      <c r="B10" s="64">
        <f>VLOOKUP($A10,'Return Data'!$B$7:$R$2843,3,0)</f>
        <v>44341</v>
      </c>
      <c r="C10" s="65">
        <f>VLOOKUP($A10,'Return Data'!$B$7:$R$2843,4,0)</f>
        <v>1202.9471000000001</v>
      </c>
      <c r="D10" s="65">
        <f>VLOOKUP($A10,'Return Data'!$B$7:$R$2843,5,0)</f>
        <v>3.2681</v>
      </c>
      <c r="E10" s="66">
        <f t="shared" si="0"/>
        <v>18</v>
      </c>
      <c r="F10" s="65">
        <f>VLOOKUP($A10,'Return Data'!$B$7:$R$2843,6,0)</f>
        <v>3.0495999999999999</v>
      </c>
      <c r="G10" s="66">
        <f t="shared" si="1"/>
        <v>14</v>
      </c>
      <c r="H10" s="65">
        <f>VLOOKUP($A10,'Return Data'!$B$7:$R$2843,7,0)</f>
        <v>3.5828000000000002</v>
      </c>
      <c r="I10" s="66">
        <f t="shared" si="2"/>
        <v>9</v>
      </c>
      <c r="J10" s="65">
        <f>VLOOKUP($A10,'Return Data'!$B$7:$R$2843,8,0)</f>
        <v>3.3912</v>
      </c>
      <c r="K10" s="66">
        <f t="shared" si="3"/>
        <v>8</v>
      </c>
      <c r="L10" s="65">
        <f>VLOOKUP($A10,'Return Data'!$B$7:$R$2843,9,0)</f>
        <v>4.0833000000000004</v>
      </c>
      <c r="M10" s="66">
        <f t="shared" si="4"/>
        <v>4</v>
      </c>
      <c r="N10" s="65">
        <f>VLOOKUP($A10,'Return Data'!$B$7:$R$2843,10,0)</f>
        <v>4.3461999999999996</v>
      </c>
      <c r="O10" s="66">
        <f t="shared" si="5"/>
        <v>5</v>
      </c>
      <c r="P10" s="65">
        <f>VLOOKUP($A10,'Return Data'!$B$7:$R$2843,11,0)</f>
        <v>3.5558000000000001</v>
      </c>
      <c r="Q10" s="66">
        <f t="shared" si="6"/>
        <v>6</v>
      </c>
      <c r="R10" s="65">
        <f>VLOOKUP($A10,'Return Data'!$B$7:$R$2843,12,0)</f>
        <v>3.8098999999999998</v>
      </c>
      <c r="S10" s="66">
        <f t="shared" si="7"/>
        <v>8</v>
      </c>
      <c r="T10" s="65">
        <f>VLOOKUP($A10,'Return Data'!$B$7:$R$2843,13,0)</f>
        <v>3.8292999999999999</v>
      </c>
      <c r="U10" s="66">
        <f t="shared" si="8"/>
        <v>14</v>
      </c>
      <c r="V10" s="65">
        <f>VLOOKUP($A10,'Return Data'!$B$7:$R$2843,17,0)</f>
        <v>5.4600999999999997</v>
      </c>
      <c r="W10" s="66">
        <f t="shared" si="9"/>
        <v>12</v>
      </c>
      <c r="X10" s="65"/>
      <c r="Y10" s="66"/>
      <c r="Z10" s="65">
        <f>VLOOKUP($A10,'Return Data'!$B$7:$R$2843,16,0)</f>
        <v>6.3888999999999996</v>
      </c>
      <c r="AA10" s="67">
        <f t="shared" si="10"/>
        <v>16</v>
      </c>
    </row>
    <row r="11" spans="1:27" x14ac:dyDescent="0.3">
      <c r="A11" s="63" t="s">
        <v>1505</v>
      </c>
      <c r="B11" s="64">
        <f>VLOOKUP($A11,'Return Data'!$B$7:$R$2843,3,0)</f>
        <v>44341</v>
      </c>
      <c r="C11" s="65">
        <f>VLOOKUP($A11,'Return Data'!$B$7:$R$2843,4,0)</f>
        <v>2533.5918999999999</v>
      </c>
      <c r="D11" s="65">
        <f>VLOOKUP($A11,'Return Data'!$B$7:$R$2843,5,0)</f>
        <v>3.6177999999999999</v>
      </c>
      <c r="E11" s="66">
        <f t="shared" si="0"/>
        <v>16</v>
      </c>
      <c r="F11" s="65">
        <f>VLOOKUP($A11,'Return Data'!$B$7:$R$2843,6,0)</f>
        <v>3.0396999999999998</v>
      </c>
      <c r="G11" s="66">
        <f t="shared" si="1"/>
        <v>15</v>
      </c>
      <c r="H11" s="65">
        <f>VLOOKUP($A11,'Return Data'!$B$7:$R$2843,7,0)</f>
        <v>3.2282000000000002</v>
      </c>
      <c r="I11" s="66">
        <f t="shared" si="2"/>
        <v>15</v>
      </c>
      <c r="J11" s="65">
        <f>VLOOKUP($A11,'Return Data'!$B$7:$R$2843,8,0)</f>
        <v>3.0261</v>
      </c>
      <c r="K11" s="66">
        <f t="shared" si="3"/>
        <v>18</v>
      </c>
      <c r="L11" s="65">
        <f>VLOOKUP($A11,'Return Data'!$B$7:$R$2843,9,0)</f>
        <v>3.1869000000000001</v>
      </c>
      <c r="M11" s="66">
        <f t="shared" si="4"/>
        <v>17</v>
      </c>
      <c r="N11" s="65">
        <f>VLOOKUP($A11,'Return Data'!$B$7:$R$2843,10,0)</f>
        <v>3.3938000000000001</v>
      </c>
      <c r="O11" s="66">
        <f t="shared" si="5"/>
        <v>16</v>
      </c>
      <c r="P11" s="65">
        <f>VLOOKUP($A11,'Return Data'!$B$7:$R$2843,11,0)</f>
        <v>2.9701</v>
      </c>
      <c r="Q11" s="66">
        <f t="shared" si="6"/>
        <v>19</v>
      </c>
      <c r="R11" s="65">
        <f>VLOOKUP($A11,'Return Data'!$B$7:$R$2843,12,0)</f>
        <v>3.3155999999999999</v>
      </c>
      <c r="S11" s="66">
        <f t="shared" si="7"/>
        <v>18</v>
      </c>
      <c r="T11" s="65">
        <f>VLOOKUP($A11,'Return Data'!$B$7:$R$2843,13,0)</f>
        <v>3.6543000000000001</v>
      </c>
      <c r="U11" s="66">
        <f t="shared" si="8"/>
        <v>18</v>
      </c>
      <c r="V11" s="65">
        <f>VLOOKUP($A11,'Return Data'!$B$7:$R$2843,17,0)</f>
        <v>5.2343000000000002</v>
      </c>
      <c r="W11" s="66">
        <f t="shared" si="9"/>
        <v>14</v>
      </c>
      <c r="X11" s="65">
        <f>VLOOKUP($A11,'Return Data'!$B$7:$R$2843,14,0)</f>
        <v>6.1445999999999996</v>
      </c>
      <c r="Y11" s="66">
        <f t="shared" ref="Y11:Y33" si="11">RANK(X11,X$8:X$34,0)</f>
        <v>9</v>
      </c>
      <c r="Z11" s="65">
        <f>VLOOKUP($A11,'Return Data'!$B$7:$R$2843,16,0)</f>
        <v>7.4931000000000001</v>
      </c>
      <c r="AA11" s="67">
        <f t="shared" si="10"/>
        <v>8</v>
      </c>
    </row>
    <row r="12" spans="1:27" x14ac:dyDescent="0.3">
      <c r="A12" s="63" t="s">
        <v>1507</v>
      </c>
      <c r="B12" s="64">
        <f>VLOOKUP($A12,'Return Data'!$B$7:$R$2843,3,0)</f>
        <v>44341</v>
      </c>
      <c r="C12" s="65">
        <f>VLOOKUP($A12,'Return Data'!$B$7:$R$2843,4,0)</f>
        <v>3058.7242000000001</v>
      </c>
      <c r="D12" s="65">
        <f>VLOOKUP($A12,'Return Data'!$B$7:$R$2843,5,0)</f>
        <v>2.7471999999999999</v>
      </c>
      <c r="E12" s="66">
        <f t="shared" si="0"/>
        <v>22</v>
      </c>
      <c r="F12" s="65">
        <f>VLOOKUP($A12,'Return Data'!$B$7:$R$2843,6,0)</f>
        <v>2.6027999999999998</v>
      </c>
      <c r="G12" s="66">
        <f t="shared" si="1"/>
        <v>22</v>
      </c>
      <c r="H12" s="65">
        <f>VLOOKUP($A12,'Return Data'!$B$7:$R$2843,7,0)</f>
        <v>2.8241999999999998</v>
      </c>
      <c r="I12" s="66">
        <f t="shared" si="2"/>
        <v>22</v>
      </c>
      <c r="J12" s="65">
        <f>VLOOKUP($A12,'Return Data'!$B$7:$R$2843,8,0)</f>
        <v>2.5428999999999999</v>
      </c>
      <c r="K12" s="66">
        <f t="shared" si="3"/>
        <v>22</v>
      </c>
      <c r="L12" s="65">
        <f>VLOOKUP($A12,'Return Data'!$B$7:$R$2843,9,0)</f>
        <v>2.6396000000000002</v>
      </c>
      <c r="M12" s="66">
        <f t="shared" si="4"/>
        <v>23</v>
      </c>
      <c r="N12" s="65">
        <f>VLOOKUP($A12,'Return Data'!$B$7:$R$2843,10,0)</f>
        <v>2.8161999999999998</v>
      </c>
      <c r="O12" s="66">
        <f t="shared" si="5"/>
        <v>23</v>
      </c>
      <c r="P12" s="65">
        <f>VLOOKUP($A12,'Return Data'!$B$7:$R$2843,11,0)</f>
        <v>2.5169000000000001</v>
      </c>
      <c r="Q12" s="66">
        <f t="shared" si="6"/>
        <v>24</v>
      </c>
      <c r="R12" s="65">
        <f>VLOOKUP($A12,'Return Data'!$B$7:$R$2843,12,0)</f>
        <v>2.7370999999999999</v>
      </c>
      <c r="S12" s="66">
        <f t="shared" si="7"/>
        <v>25</v>
      </c>
      <c r="T12" s="65">
        <f>VLOOKUP($A12,'Return Data'!$B$7:$R$2843,13,0)</f>
        <v>3.1215999999999999</v>
      </c>
      <c r="U12" s="66">
        <f t="shared" si="8"/>
        <v>23</v>
      </c>
      <c r="V12" s="65">
        <f>VLOOKUP($A12,'Return Data'!$B$7:$R$2843,17,0)</f>
        <v>4.6951000000000001</v>
      </c>
      <c r="W12" s="66">
        <f t="shared" si="9"/>
        <v>17</v>
      </c>
      <c r="X12" s="65">
        <f>VLOOKUP($A12,'Return Data'!$B$7:$R$2843,14,0)</f>
        <v>5.2907000000000002</v>
      </c>
      <c r="Y12" s="66">
        <f t="shared" si="11"/>
        <v>11</v>
      </c>
      <c r="Z12" s="65">
        <f>VLOOKUP($A12,'Return Data'!$B$7:$R$2843,16,0)</f>
        <v>7.2571000000000003</v>
      </c>
      <c r="AA12" s="67">
        <f t="shared" si="10"/>
        <v>10</v>
      </c>
    </row>
    <row r="13" spans="1:27" x14ac:dyDescent="0.3">
      <c r="A13" s="63" t="s">
        <v>1509</v>
      </c>
      <c r="B13" s="64">
        <f>VLOOKUP($A13,'Return Data'!$B$7:$R$2843,3,0)</f>
        <v>44341</v>
      </c>
      <c r="C13" s="65">
        <f>VLOOKUP($A13,'Return Data'!$B$7:$R$2843,4,0)</f>
        <v>2718.4295000000002</v>
      </c>
      <c r="D13" s="65">
        <f>VLOOKUP($A13,'Return Data'!$B$7:$R$2843,5,0)</f>
        <v>5.2278000000000002</v>
      </c>
      <c r="E13" s="66">
        <f t="shared" si="0"/>
        <v>5</v>
      </c>
      <c r="F13" s="65">
        <f>VLOOKUP($A13,'Return Data'!$B$7:$R$2843,6,0)</f>
        <v>3.2101999999999999</v>
      </c>
      <c r="G13" s="66">
        <f t="shared" si="1"/>
        <v>12</v>
      </c>
      <c r="H13" s="65">
        <f>VLOOKUP($A13,'Return Data'!$B$7:$R$2843,7,0)</f>
        <v>2.8967999999999998</v>
      </c>
      <c r="I13" s="66">
        <f t="shared" si="2"/>
        <v>20</v>
      </c>
      <c r="J13" s="65">
        <f>VLOOKUP($A13,'Return Data'!$B$7:$R$2843,8,0)</f>
        <v>3.0951</v>
      </c>
      <c r="K13" s="66">
        <f t="shared" si="3"/>
        <v>15</v>
      </c>
      <c r="L13" s="65">
        <f>VLOOKUP($A13,'Return Data'!$B$7:$R$2843,9,0)</f>
        <v>2.9348000000000001</v>
      </c>
      <c r="M13" s="66">
        <f t="shared" si="4"/>
        <v>20</v>
      </c>
      <c r="N13" s="65">
        <f>VLOOKUP($A13,'Return Data'!$B$7:$R$2843,10,0)</f>
        <v>3.2635000000000001</v>
      </c>
      <c r="O13" s="66">
        <f t="shared" si="5"/>
        <v>19</v>
      </c>
      <c r="P13" s="65">
        <f>VLOOKUP($A13,'Return Data'!$B$7:$R$2843,11,0)</f>
        <v>2.8411</v>
      </c>
      <c r="Q13" s="66">
        <f t="shared" si="6"/>
        <v>22</v>
      </c>
      <c r="R13" s="65">
        <f>VLOOKUP($A13,'Return Data'!$B$7:$R$2843,12,0)</f>
        <v>3.1145</v>
      </c>
      <c r="S13" s="66">
        <f t="shared" si="7"/>
        <v>22</v>
      </c>
      <c r="T13" s="65">
        <f>VLOOKUP($A13,'Return Data'!$B$7:$R$2843,13,0)</f>
        <v>3.2622</v>
      </c>
      <c r="U13" s="66">
        <f t="shared" si="8"/>
        <v>22</v>
      </c>
      <c r="V13" s="65">
        <f>VLOOKUP($A13,'Return Data'!$B$7:$R$2843,17,0)</f>
        <v>5.0452000000000004</v>
      </c>
      <c r="W13" s="66">
        <f t="shared" si="9"/>
        <v>16</v>
      </c>
      <c r="X13" s="65">
        <f>VLOOKUP($A13,'Return Data'!$B$7:$R$2843,14,0)</f>
        <v>5.2496</v>
      </c>
      <c r="Y13" s="66">
        <f t="shared" si="11"/>
        <v>12</v>
      </c>
      <c r="Z13" s="65">
        <f>VLOOKUP($A13,'Return Data'!$B$7:$R$2843,16,0)</f>
        <v>6.9772999999999996</v>
      </c>
      <c r="AA13" s="67">
        <f t="shared" si="10"/>
        <v>12</v>
      </c>
    </row>
    <row r="14" spans="1:27" x14ac:dyDescent="0.3">
      <c r="A14" s="63" t="s">
        <v>1512</v>
      </c>
      <c r="B14" s="64">
        <f>VLOOKUP($A14,'Return Data'!$B$7:$R$2843,3,0)</f>
        <v>44341</v>
      </c>
      <c r="C14" s="65">
        <f>VLOOKUP($A14,'Return Data'!$B$7:$R$2843,4,0)</f>
        <v>29.892399999999999</v>
      </c>
      <c r="D14" s="65">
        <f>VLOOKUP($A14,'Return Data'!$B$7:$R$2843,5,0)</f>
        <v>10.8705</v>
      </c>
      <c r="E14" s="66">
        <f t="shared" si="0"/>
        <v>2</v>
      </c>
      <c r="F14" s="65">
        <f>VLOOKUP($A14,'Return Data'!$B$7:$R$2843,6,0)</f>
        <v>11.0945</v>
      </c>
      <c r="G14" s="66">
        <f t="shared" si="1"/>
        <v>1</v>
      </c>
      <c r="H14" s="65">
        <f>VLOOKUP($A14,'Return Data'!$B$7:$R$2843,7,0)</f>
        <v>10.0844</v>
      </c>
      <c r="I14" s="66">
        <f t="shared" si="2"/>
        <v>1</v>
      </c>
      <c r="J14" s="65">
        <f>VLOOKUP($A14,'Return Data'!$B$7:$R$2843,8,0)</f>
        <v>-23.740500000000001</v>
      </c>
      <c r="K14" s="66">
        <f t="shared" si="3"/>
        <v>27</v>
      </c>
      <c r="L14" s="65">
        <f>VLOOKUP($A14,'Return Data'!$B$7:$R$2843,9,0)</f>
        <v>-2.5053000000000001</v>
      </c>
      <c r="M14" s="66">
        <f t="shared" si="4"/>
        <v>27</v>
      </c>
      <c r="N14" s="65">
        <f>VLOOKUP($A14,'Return Data'!$B$7:$R$2843,10,0)</f>
        <v>5.5045000000000002</v>
      </c>
      <c r="O14" s="66">
        <f t="shared" si="5"/>
        <v>1</v>
      </c>
      <c r="P14" s="65">
        <f>VLOOKUP($A14,'Return Data'!$B$7:$R$2843,11,0)</f>
        <v>5.9226999999999999</v>
      </c>
      <c r="Q14" s="66">
        <f t="shared" si="6"/>
        <v>1</v>
      </c>
      <c r="R14" s="65">
        <f>VLOOKUP($A14,'Return Data'!$B$7:$R$2843,12,0)</f>
        <v>6.5956000000000001</v>
      </c>
      <c r="S14" s="66">
        <f t="shared" si="7"/>
        <v>1</v>
      </c>
      <c r="T14" s="65">
        <f>VLOOKUP($A14,'Return Data'!$B$7:$R$2843,13,0)</f>
        <v>7.6740000000000004</v>
      </c>
      <c r="U14" s="66">
        <f t="shared" si="8"/>
        <v>1</v>
      </c>
      <c r="V14" s="65">
        <f>VLOOKUP($A14,'Return Data'!$B$7:$R$2843,17,0)</f>
        <v>5.9534000000000002</v>
      </c>
      <c r="W14" s="66">
        <f t="shared" si="9"/>
        <v>6</v>
      </c>
      <c r="X14" s="65">
        <f>VLOOKUP($A14,'Return Data'!$B$7:$R$2843,14,0)</f>
        <v>7.2049000000000003</v>
      </c>
      <c r="Y14" s="66">
        <f t="shared" si="11"/>
        <v>3</v>
      </c>
      <c r="Z14" s="65">
        <f>VLOOKUP($A14,'Return Data'!$B$7:$R$2843,16,0)</f>
        <v>8.4860000000000007</v>
      </c>
      <c r="AA14" s="67">
        <f t="shared" si="10"/>
        <v>1</v>
      </c>
    </row>
    <row r="15" spans="1:27" x14ac:dyDescent="0.3">
      <c r="A15" s="63" t="s">
        <v>1515</v>
      </c>
      <c r="B15" s="64">
        <f>VLOOKUP($A15,'Return Data'!$B$7:$R$2843,3,0)</f>
        <v>44341</v>
      </c>
      <c r="C15" s="65">
        <f>VLOOKUP($A15,'Return Data'!$B$7:$R$2843,4,0)</f>
        <v>11.9152</v>
      </c>
      <c r="D15" s="65">
        <f>VLOOKUP($A15,'Return Data'!$B$7:$R$2843,5,0)</f>
        <v>3.9826999999999999</v>
      </c>
      <c r="E15" s="66">
        <f t="shared" si="0"/>
        <v>12</v>
      </c>
      <c r="F15" s="65">
        <f>VLOOKUP($A15,'Return Data'!$B$7:$R$2843,6,0)</f>
        <v>3.4474999999999998</v>
      </c>
      <c r="G15" s="66">
        <f t="shared" si="1"/>
        <v>7</v>
      </c>
      <c r="H15" s="65">
        <f>VLOOKUP($A15,'Return Data'!$B$7:$R$2843,7,0)</f>
        <v>3.7662</v>
      </c>
      <c r="I15" s="66">
        <f t="shared" si="2"/>
        <v>6</v>
      </c>
      <c r="J15" s="65">
        <f>VLOOKUP($A15,'Return Data'!$B$7:$R$2843,8,0)</f>
        <v>3.4618000000000002</v>
      </c>
      <c r="K15" s="66">
        <f t="shared" si="3"/>
        <v>6</v>
      </c>
      <c r="L15" s="65">
        <f>VLOOKUP($A15,'Return Data'!$B$7:$R$2843,9,0)</f>
        <v>3.8517000000000001</v>
      </c>
      <c r="M15" s="66">
        <f t="shared" si="4"/>
        <v>5</v>
      </c>
      <c r="N15" s="65">
        <f>VLOOKUP($A15,'Return Data'!$B$7:$R$2843,10,0)</f>
        <v>4.1266999999999996</v>
      </c>
      <c r="O15" s="66">
        <f t="shared" si="5"/>
        <v>6</v>
      </c>
      <c r="P15" s="65">
        <f>VLOOKUP($A15,'Return Data'!$B$7:$R$2843,11,0)</f>
        <v>3.5407999999999999</v>
      </c>
      <c r="Q15" s="66">
        <f t="shared" si="6"/>
        <v>7</v>
      </c>
      <c r="R15" s="65">
        <f>VLOOKUP($A15,'Return Data'!$B$7:$R$2843,12,0)</f>
        <v>4.0593000000000004</v>
      </c>
      <c r="S15" s="66">
        <f t="shared" si="7"/>
        <v>5</v>
      </c>
      <c r="T15" s="65">
        <f>VLOOKUP($A15,'Return Data'!$B$7:$R$2843,13,0)</f>
        <v>4.7606000000000002</v>
      </c>
      <c r="U15" s="66">
        <f t="shared" si="8"/>
        <v>5</v>
      </c>
      <c r="V15" s="65">
        <f>VLOOKUP($A15,'Return Data'!$B$7:$R$2843,17,0)</f>
        <v>6.1143999999999998</v>
      </c>
      <c r="W15" s="66">
        <f t="shared" si="9"/>
        <v>4</v>
      </c>
      <c r="X15" s="65"/>
      <c r="Y15" s="66"/>
      <c r="Z15" s="65">
        <f>VLOOKUP($A15,'Return Data'!$B$7:$R$2843,16,0)</f>
        <v>6.7869999999999999</v>
      </c>
      <c r="AA15" s="67">
        <f t="shared" si="10"/>
        <v>14</v>
      </c>
    </row>
    <row r="16" spans="1:27" x14ac:dyDescent="0.3">
      <c r="A16" s="63" t="s">
        <v>1517</v>
      </c>
      <c r="B16" s="64">
        <f>VLOOKUP($A16,'Return Data'!$B$7:$R$2843,3,0)</f>
        <v>44341</v>
      </c>
      <c r="C16" s="65">
        <f>VLOOKUP($A16,'Return Data'!$B$7:$R$2843,4,0)</f>
        <v>1063.4475</v>
      </c>
      <c r="D16" s="65">
        <f>VLOOKUP($A16,'Return Data'!$B$7:$R$2843,5,0)</f>
        <v>5.2727000000000004</v>
      </c>
      <c r="E16" s="66">
        <f t="shared" si="0"/>
        <v>4</v>
      </c>
      <c r="F16" s="65">
        <f>VLOOKUP($A16,'Return Data'!$B$7:$R$2843,6,0)</f>
        <v>3.5022000000000002</v>
      </c>
      <c r="G16" s="66">
        <f t="shared" si="1"/>
        <v>6</v>
      </c>
      <c r="H16" s="65">
        <f>VLOOKUP($A16,'Return Data'!$B$7:$R$2843,7,0)</f>
        <v>3.2823000000000002</v>
      </c>
      <c r="I16" s="66">
        <f t="shared" si="2"/>
        <v>12</v>
      </c>
      <c r="J16" s="65">
        <f>VLOOKUP($A16,'Return Data'!$B$7:$R$2843,8,0)</f>
        <v>3.3774999999999999</v>
      </c>
      <c r="K16" s="66">
        <f t="shared" si="3"/>
        <v>9</v>
      </c>
      <c r="L16" s="65">
        <f>VLOOKUP($A16,'Return Data'!$B$7:$R$2843,9,0)</f>
        <v>3.3935</v>
      </c>
      <c r="M16" s="66">
        <f t="shared" si="4"/>
        <v>11</v>
      </c>
      <c r="N16" s="65">
        <f>VLOOKUP($A16,'Return Data'!$B$7:$R$2843,10,0)</f>
        <v>3.8144999999999998</v>
      </c>
      <c r="O16" s="66">
        <f t="shared" si="5"/>
        <v>7</v>
      </c>
      <c r="P16" s="65">
        <f>VLOOKUP($A16,'Return Data'!$B$7:$R$2843,11,0)</f>
        <v>3.3174999999999999</v>
      </c>
      <c r="Q16" s="66">
        <f t="shared" si="6"/>
        <v>10</v>
      </c>
      <c r="R16" s="65">
        <f>VLOOKUP($A16,'Return Data'!$B$7:$R$2843,12,0)</f>
        <v>3.6029</v>
      </c>
      <c r="S16" s="66">
        <f t="shared" si="7"/>
        <v>12</v>
      </c>
      <c r="T16" s="65">
        <f>VLOOKUP($A16,'Return Data'!$B$7:$R$2843,13,0)</f>
        <v>3.9815999999999998</v>
      </c>
      <c r="U16" s="66">
        <f t="shared" si="8"/>
        <v>12</v>
      </c>
      <c r="V16" s="65"/>
      <c r="W16" s="66"/>
      <c r="X16" s="65"/>
      <c r="Y16" s="66"/>
      <c r="Z16" s="65">
        <f>VLOOKUP($A16,'Return Data'!$B$7:$R$2843,16,0)</f>
        <v>4.7686000000000002</v>
      </c>
      <c r="AA16" s="67">
        <f t="shared" si="10"/>
        <v>22</v>
      </c>
    </row>
    <row r="17" spans="1:27" x14ac:dyDescent="0.3">
      <c r="A17" s="63" t="s">
        <v>1518</v>
      </c>
      <c r="B17" s="64">
        <f>VLOOKUP($A17,'Return Data'!$B$7:$R$2843,3,0)</f>
        <v>44341</v>
      </c>
      <c r="C17" s="65">
        <f>VLOOKUP($A17,'Return Data'!$B$7:$R$2843,4,0)</f>
        <v>21.709099999999999</v>
      </c>
      <c r="D17" s="65">
        <f>VLOOKUP($A17,'Return Data'!$B$7:$R$2843,5,0)</f>
        <v>8.5768000000000004</v>
      </c>
      <c r="E17" s="66">
        <f t="shared" si="0"/>
        <v>3</v>
      </c>
      <c r="F17" s="65">
        <f>VLOOKUP($A17,'Return Data'!$B$7:$R$2843,6,0)</f>
        <v>4.6260000000000003</v>
      </c>
      <c r="G17" s="66">
        <f t="shared" si="1"/>
        <v>3</v>
      </c>
      <c r="H17" s="65">
        <f>VLOOKUP($A17,'Return Data'!$B$7:$R$2843,7,0)</f>
        <v>4.9767000000000001</v>
      </c>
      <c r="I17" s="66">
        <f t="shared" si="2"/>
        <v>3</v>
      </c>
      <c r="J17" s="65">
        <f>VLOOKUP($A17,'Return Data'!$B$7:$R$2843,8,0)</f>
        <v>4.5716000000000001</v>
      </c>
      <c r="K17" s="66">
        <f t="shared" si="3"/>
        <v>2</v>
      </c>
      <c r="L17" s="65">
        <f>VLOOKUP($A17,'Return Data'!$B$7:$R$2843,9,0)</f>
        <v>4.2611999999999997</v>
      </c>
      <c r="M17" s="66">
        <f t="shared" si="4"/>
        <v>3</v>
      </c>
      <c r="N17" s="65">
        <f>VLOOKUP($A17,'Return Data'!$B$7:$R$2843,10,0)</f>
        <v>4.4977</v>
      </c>
      <c r="O17" s="66">
        <f t="shared" si="5"/>
        <v>4</v>
      </c>
      <c r="P17" s="65">
        <f>VLOOKUP($A17,'Return Data'!$B$7:$R$2843,11,0)</f>
        <v>4.0305999999999997</v>
      </c>
      <c r="Q17" s="66">
        <f t="shared" si="6"/>
        <v>3</v>
      </c>
      <c r="R17" s="65">
        <f>VLOOKUP($A17,'Return Data'!$B$7:$R$2843,12,0)</f>
        <v>4.7077</v>
      </c>
      <c r="S17" s="66">
        <f t="shared" si="7"/>
        <v>3</v>
      </c>
      <c r="T17" s="65">
        <f>VLOOKUP($A17,'Return Data'!$B$7:$R$2843,13,0)</f>
        <v>5.6219000000000001</v>
      </c>
      <c r="U17" s="66">
        <f t="shared" si="8"/>
        <v>2</v>
      </c>
      <c r="V17" s="65">
        <f>VLOOKUP($A17,'Return Data'!$B$7:$R$2843,17,0)</f>
        <v>6.6035000000000004</v>
      </c>
      <c r="W17" s="66">
        <f t="shared" si="9"/>
        <v>3</v>
      </c>
      <c r="X17" s="65">
        <f>VLOOKUP($A17,'Return Data'!$B$7:$R$2843,14,0)</f>
        <v>7.1669</v>
      </c>
      <c r="Y17" s="66">
        <f t="shared" si="11"/>
        <v>4</v>
      </c>
      <c r="Z17" s="65">
        <f>VLOOKUP($A17,'Return Data'!$B$7:$R$2843,16,0)</f>
        <v>8.0028000000000006</v>
      </c>
      <c r="AA17" s="67">
        <f t="shared" si="10"/>
        <v>3</v>
      </c>
    </row>
    <row r="18" spans="1:27" x14ac:dyDescent="0.3">
      <c r="A18" s="63" t="s">
        <v>1520</v>
      </c>
      <c r="B18" s="64">
        <f>VLOOKUP($A18,'Return Data'!$B$7:$R$2843,3,0)</f>
        <v>44341</v>
      </c>
      <c r="C18" s="65">
        <f>VLOOKUP($A18,'Return Data'!$B$7:$R$2843,4,0)</f>
        <v>2178.1174000000001</v>
      </c>
      <c r="D18" s="65">
        <f>VLOOKUP($A18,'Return Data'!$B$7:$R$2843,5,0)</f>
        <v>2.8725000000000001</v>
      </c>
      <c r="E18" s="66">
        <f t="shared" si="0"/>
        <v>21</v>
      </c>
      <c r="F18" s="65">
        <f>VLOOKUP($A18,'Return Data'!$B$7:$R$2843,6,0)</f>
        <v>2.6292</v>
      </c>
      <c r="G18" s="66">
        <f t="shared" si="1"/>
        <v>21</v>
      </c>
      <c r="H18" s="65">
        <f>VLOOKUP($A18,'Return Data'!$B$7:$R$2843,7,0)</f>
        <v>1.948</v>
      </c>
      <c r="I18" s="66">
        <f t="shared" si="2"/>
        <v>27</v>
      </c>
      <c r="J18" s="65">
        <f>VLOOKUP($A18,'Return Data'!$B$7:$R$2843,8,0)</f>
        <v>2.7218</v>
      </c>
      <c r="K18" s="66">
        <f t="shared" si="3"/>
        <v>20</v>
      </c>
      <c r="L18" s="65">
        <f>VLOOKUP($A18,'Return Data'!$B$7:$R$2843,9,0)</f>
        <v>3.4386000000000001</v>
      </c>
      <c r="M18" s="66">
        <f t="shared" si="4"/>
        <v>9</v>
      </c>
      <c r="N18" s="65">
        <f>VLOOKUP($A18,'Return Data'!$B$7:$R$2843,10,0)</f>
        <v>3.0066999999999999</v>
      </c>
      <c r="O18" s="66">
        <f t="shared" si="5"/>
        <v>21</v>
      </c>
      <c r="P18" s="65">
        <f>VLOOKUP($A18,'Return Data'!$B$7:$R$2843,11,0)</f>
        <v>3.5049000000000001</v>
      </c>
      <c r="Q18" s="66">
        <f t="shared" si="6"/>
        <v>8</v>
      </c>
      <c r="R18" s="65">
        <f>VLOOKUP($A18,'Return Data'!$B$7:$R$2843,12,0)</f>
        <v>4.0049999999999999</v>
      </c>
      <c r="S18" s="66">
        <f t="shared" si="7"/>
        <v>6</v>
      </c>
      <c r="T18" s="65">
        <f>VLOOKUP($A18,'Return Data'!$B$7:$R$2843,13,0)</f>
        <v>4.4736000000000002</v>
      </c>
      <c r="U18" s="66">
        <f t="shared" si="8"/>
        <v>6</v>
      </c>
      <c r="V18" s="65">
        <f>VLOOKUP($A18,'Return Data'!$B$7:$R$2843,17,0)</f>
        <v>6.1073000000000004</v>
      </c>
      <c r="W18" s="66">
        <f t="shared" si="9"/>
        <v>5</v>
      </c>
      <c r="X18" s="65">
        <f>VLOOKUP($A18,'Return Data'!$B$7:$R$2843,14,0)</f>
        <v>5.9256000000000002</v>
      </c>
      <c r="Y18" s="66">
        <f t="shared" si="11"/>
        <v>10</v>
      </c>
      <c r="Z18" s="65">
        <f>VLOOKUP($A18,'Return Data'!$B$7:$R$2843,16,0)</f>
        <v>7.5236000000000001</v>
      </c>
      <c r="AA18" s="67">
        <f t="shared" si="10"/>
        <v>7</v>
      </c>
    </row>
    <row r="19" spans="1:27" x14ac:dyDescent="0.3">
      <c r="A19" s="63" t="s">
        <v>1523</v>
      </c>
      <c r="B19" s="64">
        <f>VLOOKUP($A19,'Return Data'!$B$7:$R$2843,3,0)</f>
        <v>44341</v>
      </c>
      <c r="C19" s="65">
        <f>VLOOKUP($A19,'Return Data'!$B$7:$R$2843,4,0)</f>
        <v>11.981400000000001</v>
      </c>
      <c r="D19" s="65">
        <f>VLOOKUP($A19,'Return Data'!$B$7:$R$2843,5,0)</f>
        <v>4.8749000000000002</v>
      </c>
      <c r="E19" s="66">
        <f t="shared" si="0"/>
        <v>7</v>
      </c>
      <c r="F19" s="65">
        <f>VLOOKUP($A19,'Return Data'!$B$7:$R$2843,6,0)</f>
        <v>3.5047000000000001</v>
      </c>
      <c r="G19" s="66">
        <f t="shared" si="1"/>
        <v>5</v>
      </c>
      <c r="H19" s="65">
        <f>VLOOKUP($A19,'Return Data'!$B$7:$R$2843,7,0)</f>
        <v>3.266</v>
      </c>
      <c r="I19" s="66">
        <f t="shared" si="2"/>
        <v>14</v>
      </c>
      <c r="J19" s="65">
        <f>VLOOKUP($A19,'Return Data'!$B$7:$R$2843,8,0)</f>
        <v>3.1154000000000002</v>
      </c>
      <c r="K19" s="66">
        <f t="shared" si="3"/>
        <v>13</v>
      </c>
      <c r="L19" s="65">
        <f>VLOOKUP($A19,'Return Data'!$B$7:$R$2843,9,0)</f>
        <v>3.3992</v>
      </c>
      <c r="M19" s="66">
        <f t="shared" si="4"/>
        <v>10</v>
      </c>
      <c r="N19" s="65">
        <f>VLOOKUP($A19,'Return Data'!$B$7:$R$2843,10,0)</f>
        <v>3.6642000000000001</v>
      </c>
      <c r="O19" s="66">
        <f t="shared" si="5"/>
        <v>8</v>
      </c>
      <c r="P19" s="65">
        <f>VLOOKUP($A19,'Return Data'!$B$7:$R$2843,11,0)</f>
        <v>3.1556000000000002</v>
      </c>
      <c r="Q19" s="66">
        <f t="shared" si="6"/>
        <v>15</v>
      </c>
      <c r="R19" s="65">
        <f>VLOOKUP($A19,'Return Data'!$B$7:$R$2843,12,0)</f>
        <v>3.4359999999999999</v>
      </c>
      <c r="S19" s="66">
        <f t="shared" si="7"/>
        <v>16</v>
      </c>
      <c r="T19" s="65">
        <f>VLOOKUP($A19,'Return Data'!$B$7:$R$2843,13,0)</f>
        <v>3.8206000000000002</v>
      </c>
      <c r="U19" s="66">
        <f t="shared" si="8"/>
        <v>15</v>
      </c>
      <c r="V19" s="65">
        <f>VLOOKUP($A19,'Return Data'!$B$7:$R$2843,17,0)</f>
        <v>5.7323000000000004</v>
      </c>
      <c r="W19" s="66">
        <f t="shared" si="9"/>
        <v>9</v>
      </c>
      <c r="X19" s="65"/>
      <c r="Y19" s="66"/>
      <c r="Z19" s="65">
        <f>VLOOKUP($A19,'Return Data'!$B$7:$R$2843,16,0)</f>
        <v>6.5369000000000002</v>
      </c>
      <c r="AA19" s="67">
        <f t="shared" si="10"/>
        <v>15</v>
      </c>
    </row>
    <row r="20" spans="1:27" x14ac:dyDescent="0.3">
      <c r="A20" s="63" t="s">
        <v>1526</v>
      </c>
      <c r="B20" s="64">
        <f>VLOOKUP($A20,'Return Data'!$B$7:$R$2843,3,0)</f>
        <v>44341</v>
      </c>
      <c r="C20" s="65">
        <f>VLOOKUP($A20,'Return Data'!$B$7:$R$2843,4,0)</f>
        <v>2140.3842</v>
      </c>
      <c r="D20" s="65">
        <f>VLOOKUP($A20,'Return Data'!$B$7:$R$2843,5,0)</f>
        <v>4.2176999999999998</v>
      </c>
      <c r="E20" s="66">
        <f t="shared" si="0"/>
        <v>10</v>
      </c>
      <c r="F20" s="65">
        <f>VLOOKUP($A20,'Return Data'!$B$7:$R$2843,6,0)</f>
        <v>2.9392</v>
      </c>
      <c r="G20" s="66">
        <f t="shared" si="1"/>
        <v>16</v>
      </c>
      <c r="H20" s="65">
        <f>VLOOKUP($A20,'Return Data'!$B$7:$R$2843,7,0)</f>
        <v>2.835</v>
      </c>
      <c r="I20" s="66">
        <f t="shared" si="2"/>
        <v>21</v>
      </c>
      <c r="J20" s="65">
        <f>VLOOKUP($A20,'Return Data'!$B$7:$R$2843,8,0)</f>
        <v>2.9135</v>
      </c>
      <c r="K20" s="66">
        <f t="shared" si="3"/>
        <v>19</v>
      </c>
      <c r="L20" s="65">
        <f>VLOOKUP($A20,'Return Data'!$B$7:$R$2843,9,0)</f>
        <v>3.0785999999999998</v>
      </c>
      <c r="M20" s="66">
        <f t="shared" si="4"/>
        <v>19</v>
      </c>
      <c r="N20" s="65">
        <f>VLOOKUP($A20,'Return Data'!$B$7:$R$2843,10,0)</f>
        <v>3.3605999999999998</v>
      </c>
      <c r="O20" s="66">
        <f t="shared" si="5"/>
        <v>18</v>
      </c>
      <c r="P20" s="65">
        <f>VLOOKUP($A20,'Return Data'!$B$7:$R$2843,11,0)</f>
        <v>2.9676999999999998</v>
      </c>
      <c r="Q20" s="66">
        <f t="shared" si="6"/>
        <v>20</v>
      </c>
      <c r="R20" s="65">
        <f>VLOOKUP($A20,'Return Data'!$B$7:$R$2843,12,0)</f>
        <v>3.2004999999999999</v>
      </c>
      <c r="S20" s="66">
        <f t="shared" si="7"/>
        <v>21</v>
      </c>
      <c r="T20" s="65">
        <f>VLOOKUP($A20,'Return Data'!$B$7:$R$2843,13,0)</f>
        <v>3.5346000000000002</v>
      </c>
      <c r="U20" s="66">
        <f t="shared" si="8"/>
        <v>21</v>
      </c>
      <c r="V20" s="65">
        <f>VLOOKUP($A20,'Return Data'!$B$7:$R$2843,17,0)</f>
        <v>5.3254999999999999</v>
      </c>
      <c r="W20" s="66">
        <f t="shared" si="9"/>
        <v>13</v>
      </c>
      <c r="X20" s="65">
        <f>VLOOKUP($A20,'Return Data'!$B$7:$R$2843,14,0)</f>
        <v>6.1919000000000004</v>
      </c>
      <c r="Y20" s="66">
        <f t="shared" si="11"/>
        <v>8</v>
      </c>
      <c r="Z20" s="65">
        <f>VLOOKUP($A20,'Return Data'!$B$7:$R$2843,16,0)</f>
        <v>7.5853000000000002</v>
      </c>
      <c r="AA20" s="67">
        <f t="shared" si="10"/>
        <v>5</v>
      </c>
    </row>
    <row r="21" spans="1:27" x14ac:dyDescent="0.3">
      <c r="A21" s="63" t="s">
        <v>1530</v>
      </c>
      <c r="B21" s="64">
        <f>VLOOKUP($A21,'Return Data'!$B$7:$R$2843,3,0)</f>
        <v>44341</v>
      </c>
      <c r="C21" s="65">
        <f>VLOOKUP($A21,'Return Data'!$B$7:$R$2843,4,0)</f>
        <v>33.898499999999999</v>
      </c>
      <c r="D21" s="65">
        <f>VLOOKUP($A21,'Return Data'!$B$7:$R$2843,5,0)</f>
        <v>3.0150999999999999</v>
      </c>
      <c r="E21" s="66">
        <f t="shared" si="0"/>
        <v>19</v>
      </c>
      <c r="F21" s="65">
        <f>VLOOKUP($A21,'Return Data'!$B$7:$R$2843,6,0)</f>
        <v>2.9350999999999998</v>
      </c>
      <c r="G21" s="66">
        <f t="shared" si="1"/>
        <v>17</v>
      </c>
      <c r="H21" s="65">
        <f>VLOOKUP($A21,'Return Data'!$B$7:$R$2843,7,0)</f>
        <v>3.2168000000000001</v>
      </c>
      <c r="I21" s="66">
        <f t="shared" si="2"/>
        <v>16</v>
      </c>
      <c r="J21" s="65">
        <f>VLOOKUP($A21,'Return Data'!$B$7:$R$2843,8,0)</f>
        <v>3.4346999999999999</v>
      </c>
      <c r="K21" s="66">
        <f t="shared" si="3"/>
        <v>7</v>
      </c>
      <c r="L21" s="65">
        <f>VLOOKUP($A21,'Return Data'!$B$7:$R$2843,9,0)</f>
        <v>3.2563</v>
      </c>
      <c r="M21" s="66">
        <f t="shared" si="4"/>
        <v>13</v>
      </c>
      <c r="N21" s="65">
        <f>VLOOKUP($A21,'Return Data'!$B$7:$R$2843,10,0)</f>
        <v>3.5634000000000001</v>
      </c>
      <c r="O21" s="66">
        <f t="shared" si="5"/>
        <v>13</v>
      </c>
      <c r="P21" s="65">
        <f>VLOOKUP($A21,'Return Data'!$B$7:$R$2843,11,0)</f>
        <v>3.1078999999999999</v>
      </c>
      <c r="Q21" s="66">
        <f t="shared" si="6"/>
        <v>17</v>
      </c>
      <c r="R21" s="65">
        <f>VLOOKUP($A21,'Return Data'!$B$7:$R$2843,12,0)</f>
        <v>3.5840999999999998</v>
      </c>
      <c r="S21" s="66">
        <f t="shared" si="7"/>
        <v>13</v>
      </c>
      <c r="T21" s="65">
        <f>VLOOKUP($A21,'Return Data'!$B$7:$R$2843,13,0)</f>
        <v>4.1977000000000002</v>
      </c>
      <c r="U21" s="66">
        <f t="shared" si="8"/>
        <v>8</v>
      </c>
      <c r="V21" s="65">
        <f>VLOOKUP($A21,'Return Data'!$B$7:$R$2843,17,0)</f>
        <v>5.7721999999999998</v>
      </c>
      <c r="W21" s="66">
        <f t="shared" si="9"/>
        <v>8</v>
      </c>
      <c r="X21" s="65">
        <f>VLOOKUP($A21,'Return Data'!$B$7:$R$2843,14,0)</f>
        <v>6.5671999999999997</v>
      </c>
      <c r="Y21" s="66">
        <f t="shared" si="11"/>
        <v>6</v>
      </c>
      <c r="Z21" s="65">
        <f>VLOOKUP($A21,'Return Data'!$B$7:$R$2843,16,0)</f>
        <v>7.5408999999999997</v>
      </c>
      <c r="AA21" s="67">
        <f t="shared" si="10"/>
        <v>6</v>
      </c>
    </row>
    <row r="22" spans="1:27" x14ac:dyDescent="0.3">
      <c r="A22" s="63" t="s">
        <v>1532</v>
      </c>
      <c r="B22" s="64">
        <f>VLOOKUP($A22,'Return Data'!$B$7:$R$2843,3,0)</f>
        <v>44341</v>
      </c>
      <c r="C22" s="65">
        <f>VLOOKUP($A22,'Return Data'!$B$7:$R$2843,4,0)</f>
        <v>34.401899999999998</v>
      </c>
      <c r="D22" s="65">
        <f>VLOOKUP($A22,'Return Data'!$B$7:$R$2843,5,0)</f>
        <v>3.5015999999999998</v>
      </c>
      <c r="E22" s="66">
        <f t="shared" si="0"/>
        <v>17</v>
      </c>
      <c r="F22" s="65">
        <f>VLOOKUP($A22,'Return Data'!$B$7:$R$2843,6,0)</f>
        <v>3.1309999999999998</v>
      </c>
      <c r="G22" s="66">
        <f t="shared" si="1"/>
        <v>13</v>
      </c>
      <c r="H22" s="65">
        <f>VLOOKUP($A22,'Return Data'!$B$7:$R$2843,7,0)</f>
        <v>3.2000999999999999</v>
      </c>
      <c r="I22" s="66">
        <f t="shared" si="2"/>
        <v>17</v>
      </c>
      <c r="J22" s="65">
        <f>VLOOKUP($A22,'Return Data'!$B$7:$R$2843,8,0)</f>
        <v>3.1564999999999999</v>
      </c>
      <c r="K22" s="66">
        <f t="shared" si="3"/>
        <v>12</v>
      </c>
      <c r="L22" s="65">
        <f>VLOOKUP($A22,'Return Data'!$B$7:$R$2843,9,0)</f>
        <v>3.2084999999999999</v>
      </c>
      <c r="M22" s="66">
        <f t="shared" si="4"/>
        <v>16</v>
      </c>
      <c r="N22" s="65">
        <f>VLOOKUP($A22,'Return Data'!$B$7:$R$2843,10,0)</f>
        <v>3.5908000000000002</v>
      </c>
      <c r="O22" s="66">
        <f t="shared" si="5"/>
        <v>12</v>
      </c>
      <c r="P22" s="65">
        <f>VLOOKUP($A22,'Return Data'!$B$7:$R$2843,11,0)</f>
        <v>3.2080000000000002</v>
      </c>
      <c r="Q22" s="66">
        <f t="shared" si="6"/>
        <v>14</v>
      </c>
      <c r="R22" s="65">
        <f>VLOOKUP($A22,'Return Data'!$B$7:$R$2843,12,0)</f>
        <v>3.4230999999999998</v>
      </c>
      <c r="S22" s="66">
        <f t="shared" si="7"/>
        <v>17</v>
      </c>
      <c r="T22" s="65">
        <f>VLOOKUP($A22,'Return Data'!$B$7:$R$2843,13,0)</f>
        <v>3.7124999999999999</v>
      </c>
      <c r="U22" s="66">
        <f t="shared" si="8"/>
        <v>17</v>
      </c>
      <c r="V22" s="65">
        <f>VLOOKUP($A22,'Return Data'!$B$7:$R$2843,17,0)</f>
        <v>5.5781999999999998</v>
      </c>
      <c r="W22" s="66">
        <f t="shared" si="9"/>
        <v>10</v>
      </c>
      <c r="X22" s="65">
        <f>VLOOKUP($A22,'Return Data'!$B$7:$R$2843,14,0)</f>
        <v>6.3981000000000003</v>
      </c>
      <c r="Y22" s="66">
        <f t="shared" si="11"/>
        <v>7</v>
      </c>
      <c r="Z22" s="65">
        <f>VLOOKUP($A22,'Return Data'!$B$7:$R$2843,16,0)</f>
        <v>3.8422999999999998</v>
      </c>
      <c r="AA22" s="67">
        <f t="shared" si="10"/>
        <v>27</v>
      </c>
    </row>
    <row r="23" spans="1:27" x14ac:dyDescent="0.3">
      <c r="A23" s="63" t="s">
        <v>1535</v>
      </c>
      <c r="B23" s="64">
        <f>VLOOKUP($A23,'Return Data'!$B$7:$R$2843,3,0)</f>
        <v>44341</v>
      </c>
      <c r="C23" s="65">
        <f>VLOOKUP($A23,'Return Data'!$B$7:$R$2843,4,0)</f>
        <v>1061.0811000000001</v>
      </c>
      <c r="D23" s="65">
        <f>VLOOKUP($A23,'Return Data'!$B$7:$R$2843,5,0)</f>
        <v>3.9321999999999999</v>
      </c>
      <c r="E23" s="66">
        <f t="shared" si="0"/>
        <v>13</v>
      </c>
      <c r="F23" s="65">
        <f>VLOOKUP($A23,'Return Data'!$B$7:$R$2843,6,0)</f>
        <v>3.4291</v>
      </c>
      <c r="G23" s="66">
        <f t="shared" si="1"/>
        <v>9</v>
      </c>
      <c r="H23" s="65">
        <f>VLOOKUP($A23,'Return Data'!$B$7:$R$2843,7,0)</f>
        <v>3.3628999999999998</v>
      </c>
      <c r="I23" s="66">
        <f t="shared" si="2"/>
        <v>11</v>
      </c>
      <c r="J23" s="65">
        <f>VLOOKUP($A23,'Return Data'!$B$7:$R$2843,8,0)</f>
        <v>3.3456000000000001</v>
      </c>
      <c r="K23" s="66">
        <f t="shared" si="3"/>
        <v>10</v>
      </c>
      <c r="L23" s="65">
        <f>VLOOKUP($A23,'Return Data'!$B$7:$R$2843,9,0)</f>
        <v>3.1406000000000001</v>
      </c>
      <c r="M23" s="66">
        <f t="shared" si="4"/>
        <v>18</v>
      </c>
      <c r="N23" s="65">
        <f>VLOOKUP($A23,'Return Data'!$B$7:$R$2843,10,0)</f>
        <v>3.1932999999999998</v>
      </c>
      <c r="O23" s="66">
        <f t="shared" si="5"/>
        <v>20</v>
      </c>
      <c r="P23" s="65">
        <f>VLOOKUP($A23,'Return Data'!$B$7:$R$2843,11,0)</f>
        <v>3.0508999999999999</v>
      </c>
      <c r="Q23" s="66">
        <f t="shared" si="6"/>
        <v>18</v>
      </c>
      <c r="R23" s="65">
        <f>VLOOKUP($A23,'Return Data'!$B$7:$R$2843,12,0)</f>
        <v>3.2871999999999999</v>
      </c>
      <c r="S23" s="66">
        <f t="shared" si="7"/>
        <v>19</v>
      </c>
      <c r="T23" s="65">
        <f>VLOOKUP($A23,'Return Data'!$B$7:$R$2843,13,0)</f>
        <v>3.5966999999999998</v>
      </c>
      <c r="U23" s="66">
        <f t="shared" si="8"/>
        <v>19</v>
      </c>
      <c r="V23" s="65"/>
      <c r="W23" s="66"/>
      <c r="X23" s="65"/>
      <c r="Y23" s="66"/>
      <c r="Z23" s="65">
        <f>VLOOKUP($A23,'Return Data'!$B$7:$R$2843,16,0)</f>
        <v>4.0506000000000002</v>
      </c>
      <c r="AA23" s="67">
        <f t="shared" si="10"/>
        <v>25</v>
      </c>
    </row>
    <row r="24" spans="1:27" x14ac:dyDescent="0.3">
      <c r="A24" s="63" t="s">
        <v>1537</v>
      </c>
      <c r="B24" s="64">
        <f>VLOOKUP($A24,'Return Data'!$B$7:$R$2843,3,0)</f>
        <v>44341</v>
      </c>
      <c r="C24" s="65">
        <f>VLOOKUP($A24,'Return Data'!$B$7:$R$2843,4,0)</f>
        <v>1086.4767999999999</v>
      </c>
      <c r="D24" s="65">
        <f>VLOOKUP($A24,'Return Data'!$B$7:$R$2843,5,0)</f>
        <v>4.1661999999999999</v>
      </c>
      <c r="E24" s="66">
        <f t="shared" si="0"/>
        <v>11</v>
      </c>
      <c r="F24" s="65">
        <f>VLOOKUP($A24,'Return Data'!$B$7:$R$2843,6,0)</f>
        <v>3.4068999999999998</v>
      </c>
      <c r="G24" s="66">
        <f t="shared" si="1"/>
        <v>10</v>
      </c>
      <c r="H24" s="65">
        <f>VLOOKUP($A24,'Return Data'!$B$7:$R$2843,7,0)</f>
        <v>3.6821999999999999</v>
      </c>
      <c r="I24" s="66">
        <f t="shared" si="2"/>
        <v>8</v>
      </c>
      <c r="J24" s="65">
        <f>VLOOKUP($A24,'Return Data'!$B$7:$R$2843,8,0)</f>
        <v>3.0482</v>
      </c>
      <c r="K24" s="66">
        <f t="shared" si="3"/>
        <v>17</v>
      </c>
      <c r="L24" s="65">
        <f>VLOOKUP($A24,'Return Data'!$B$7:$R$2843,9,0)</f>
        <v>3.5163000000000002</v>
      </c>
      <c r="M24" s="66">
        <f t="shared" si="4"/>
        <v>7</v>
      </c>
      <c r="N24" s="65">
        <f>VLOOKUP($A24,'Return Data'!$B$7:$R$2843,10,0)</f>
        <v>3.6440000000000001</v>
      </c>
      <c r="O24" s="66">
        <f t="shared" si="5"/>
        <v>9</v>
      </c>
      <c r="P24" s="65">
        <f>VLOOKUP($A24,'Return Data'!$B$7:$R$2843,11,0)</f>
        <v>3.1387</v>
      </c>
      <c r="Q24" s="66">
        <f t="shared" si="6"/>
        <v>16</v>
      </c>
      <c r="R24" s="65">
        <f>VLOOKUP($A24,'Return Data'!$B$7:$R$2843,12,0)</f>
        <v>3.5417999999999998</v>
      </c>
      <c r="S24" s="66">
        <f t="shared" si="7"/>
        <v>15</v>
      </c>
      <c r="T24" s="65">
        <f>VLOOKUP($A24,'Return Data'!$B$7:$R$2843,13,0)</f>
        <v>4.1013000000000002</v>
      </c>
      <c r="U24" s="66">
        <f t="shared" si="8"/>
        <v>11</v>
      </c>
      <c r="V24" s="65"/>
      <c r="W24" s="66"/>
      <c r="X24" s="65"/>
      <c r="Y24" s="66"/>
      <c r="Z24" s="65">
        <f>VLOOKUP($A24,'Return Data'!$B$7:$R$2843,16,0)</f>
        <v>5.3018000000000001</v>
      </c>
      <c r="AA24" s="67">
        <f t="shared" si="10"/>
        <v>21</v>
      </c>
    </row>
    <row r="25" spans="1:27" x14ac:dyDescent="0.3">
      <c r="A25" s="63" t="s">
        <v>1539</v>
      </c>
      <c r="B25" s="64">
        <f>VLOOKUP($A25,'Return Data'!$B$7:$R$2843,3,0)</f>
        <v>44341</v>
      </c>
      <c r="C25" s="65">
        <f>VLOOKUP($A25,'Return Data'!$B$7:$R$2843,4,0)</f>
        <v>13.5853</v>
      </c>
      <c r="D25" s="65">
        <f>VLOOKUP($A25,'Return Data'!$B$7:$R$2843,5,0)</f>
        <v>0.80600000000000005</v>
      </c>
      <c r="E25" s="66">
        <f t="shared" si="0"/>
        <v>27</v>
      </c>
      <c r="F25" s="65">
        <f>VLOOKUP($A25,'Return Data'!$B$7:$R$2843,6,0)</f>
        <v>2.0827</v>
      </c>
      <c r="G25" s="66">
        <f t="shared" si="1"/>
        <v>27</v>
      </c>
      <c r="H25" s="65">
        <f>VLOOKUP($A25,'Return Data'!$B$7:$R$2843,7,0)</f>
        <v>2.0733999999999999</v>
      </c>
      <c r="I25" s="66">
        <f t="shared" si="2"/>
        <v>26</v>
      </c>
      <c r="J25" s="65">
        <f>VLOOKUP($A25,'Return Data'!$B$7:$R$2843,8,0)</f>
        <v>2.5164</v>
      </c>
      <c r="K25" s="66">
        <f t="shared" si="3"/>
        <v>23</v>
      </c>
      <c r="L25" s="65">
        <f>VLOOKUP($A25,'Return Data'!$B$7:$R$2843,9,0)</f>
        <v>2.3641999999999999</v>
      </c>
      <c r="M25" s="66">
        <f t="shared" si="4"/>
        <v>25</v>
      </c>
      <c r="N25" s="65">
        <f>VLOOKUP($A25,'Return Data'!$B$7:$R$2843,10,0)</f>
        <v>2.3805000000000001</v>
      </c>
      <c r="O25" s="66">
        <f t="shared" si="5"/>
        <v>26</v>
      </c>
      <c r="P25" s="65">
        <f>VLOOKUP($A25,'Return Data'!$B$7:$R$2843,11,0)</f>
        <v>2.4367999999999999</v>
      </c>
      <c r="Q25" s="66">
        <f t="shared" si="6"/>
        <v>25</v>
      </c>
      <c r="R25" s="65">
        <f>VLOOKUP($A25,'Return Data'!$B$7:$R$2843,12,0)</f>
        <v>2.8115999999999999</v>
      </c>
      <c r="S25" s="66">
        <f t="shared" si="7"/>
        <v>23</v>
      </c>
      <c r="T25" s="65">
        <f>VLOOKUP($A25,'Return Data'!$B$7:$R$2843,13,0)</f>
        <v>2.8780999999999999</v>
      </c>
      <c r="U25" s="66">
        <f t="shared" si="8"/>
        <v>26</v>
      </c>
      <c r="V25" s="65">
        <f>VLOOKUP($A25,'Return Data'!$B$7:$R$2843,17,0)</f>
        <v>4.4177999999999997</v>
      </c>
      <c r="W25" s="66">
        <f t="shared" si="9"/>
        <v>18</v>
      </c>
      <c r="X25" s="65">
        <f>VLOOKUP($A25,'Return Data'!$B$7:$R$2843,14,0)</f>
        <v>0.19789999999999999</v>
      </c>
      <c r="Y25" s="66">
        <f t="shared" si="11"/>
        <v>17</v>
      </c>
      <c r="Z25" s="65">
        <f>VLOOKUP($A25,'Return Data'!$B$7:$R$2843,16,0)</f>
        <v>4.0484999999999998</v>
      </c>
      <c r="AA25" s="67">
        <f t="shared" si="10"/>
        <v>26</v>
      </c>
    </row>
    <row r="26" spans="1:27" x14ac:dyDescent="0.3">
      <c r="A26" s="63" t="s">
        <v>2030</v>
      </c>
      <c r="B26" s="64">
        <f>VLOOKUP($A26,'Return Data'!$B$7:$R$2843,3,0)</f>
        <v>44341</v>
      </c>
      <c r="C26" s="65">
        <f>VLOOKUP($A26,'Return Data'!$B$7:$R$2843,4,0)</f>
        <v>2200.6558</v>
      </c>
      <c r="D26" s="65">
        <f>VLOOKUP($A26,'Return Data'!$B$7:$R$2843,5,0)</f>
        <v>3.6907999999999999</v>
      </c>
      <c r="E26" s="66">
        <f t="shared" si="0"/>
        <v>15</v>
      </c>
      <c r="F26" s="65">
        <f>VLOOKUP($A26,'Return Data'!$B$7:$R$2843,6,0)</f>
        <v>2.4121999999999999</v>
      </c>
      <c r="G26" s="66">
        <f t="shared" si="1"/>
        <v>26</v>
      </c>
      <c r="H26" s="65">
        <f>VLOOKUP($A26,'Return Data'!$B$7:$R$2843,7,0)</f>
        <v>2.1648999999999998</v>
      </c>
      <c r="I26" s="66">
        <f t="shared" si="2"/>
        <v>25</v>
      </c>
      <c r="J26" s="65">
        <f>VLOOKUP($A26,'Return Data'!$B$7:$R$2843,8,0)</f>
        <v>1.8116000000000001</v>
      </c>
      <c r="K26" s="66">
        <f t="shared" si="3"/>
        <v>26</v>
      </c>
      <c r="L26" s="65">
        <f>VLOOKUP($A26,'Return Data'!$B$7:$R$2843,9,0)</f>
        <v>1.9934000000000001</v>
      </c>
      <c r="M26" s="66">
        <f t="shared" si="4"/>
        <v>26</v>
      </c>
      <c r="N26" s="65">
        <f>VLOOKUP($A26,'Return Data'!$B$7:$R$2843,10,0)</f>
        <v>2.1082000000000001</v>
      </c>
      <c r="O26" s="66">
        <f t="shared" si="5"/>
        <v>27</v>
      </c>
      <c r="P26" s="65">
        <f>VLOOKUP($A26,'Return Data'!$B$7:$R$2843,11,0)</f>
        <v>1.704</v>
      </c>
      <c r="Q26" s="66">
        <f t="shared" si="6"/>
        <v>27</v>
      </c>
      <c r="R26" s="65">
        <f>VLOOKUP($A26,'Return Data'!$B$7:$R$2843,12,0)</f>
        <v>1.9708000000000001</v>
      </c>
      <c r="S26" s="66">
        <f t="shared" si="7"/>
        <v>27</v>
      </c>
      <c r="T26" s="65">
        <f>VLOOKUP($A26,'Return Data'!$B$7:$R$2843,13,0)</f>
        <v>2.2717000000000001</v>
      </c>
      <c r="U26" s="66">
        <f t="shared" si="8"/>
        <v>27</v>
      </c>
      <c r="V26" s="65">
        <f>VLOOKUP($A26,'Return Data'!$B$7:$R$2843,17,0)</f>
        <v>3.9853999999999998</v>
      </c>
      <c r="W26" s="66">
        <f t="shared" si="9"/>
        <v>20</v>
      </c>
      <c r="X26" s="65">
        <f>VLOOKUP($A26,'Return Data'!$B$7:$R$2843,14,0)</f>
        <v>5.0293999999999999</v>
      </c>
      <c r="Y26" s="66">
        <f t="shared" si="11"/>
        <v>13</v>
      </c>
      <c r="Z26" s="65">
        <f>VLOOKUP($A26,'Return Data'!$B$7:$R$2843,16,0)</f>
        <v>7.2504</v>
      </c>
      <c r="AA26" s="67">
        <f t="shared" si="10"/>
        <v>11</v>
      </c>
    </row>
    <row r="27" spans="1:27" x14ac:dyDescent="0.3">
      <c r="A27" s="63" t="s">
        <v>1540</v>
      </c>
      <c r="B27" s="64">
        <f>VLOOKUP($A27,'Return Data'!$B$7:$R$2843,3,0)</f>
        <v>44341</v>
      </c>
      <c r="C27" s="65">
        <f>VLOOKUP($A27,'Return Data'!$B$7:$R$2843,4,0)</f>
        <v>3066.8915999999999</v>
      </c>
      <c r="D27" s="65">
        <f>VLOOKUP($A27,'Return Data'!$B$7:$R$2843,5,0)</f>
        <v>13.079499999999999</v>
      </c>
      <c r="E27" s="66">
        <f t="shared" si="0"/>
        <v>1</v>
      </c>
      <c r="F27" s="65">
        <f>VLOOKUP($A27,'Return Data'!$B$7:$R$2843,6,0)</f>
        <v>6.2736000000000001</v>
      </c>
      <c r="G27" s="66">
        <f t="shared" si="1"/>
        <v>2</v>
      </c>
      <c r="H27" s="65">
        <f>VLOOKUP($A27,'Return Data'!$B$7:$R$2843,7,0)</f>
        <v>5.6155999999999997</v>
      </c>
      <c r="I27" s="66">
        <f t="shared" si="2"/>
        <v>2</v>
      </c>
      <c r="J27" s="65">
        <f>VLOOKUP($A27,'Return Data'!$B$7:$R$2843,8,0)</f>
        <v>4.9542999999999999</v>
      </c>
      <c r="K27" s="66">
        <f t="shared" si="3"/>
        <v>1</v>
      </c>
      <c r="L27" s="65">
        <f>VLOOKUP($A27,'Return Data'!$B$7:$R$2843,9,0)</f>
        <v>4.6950000000000003</v>
      </c>
      <c r="M27" s="66">
        <f t="shared" si="4"/>
        <v>1</v>
      </c>
      <c r="N27" s="65">
        <f>VLOOKUP($A27,'Return Data'!$B$7:$R$2843,10,0)</f>
        <v>5.2935999999999996</v>
      </c>
      <c r="O27" s="66">
        <f t="shared" si="5"/>
        <v>2</v>
      </c>
      <c r="P27" s="65">
        <f>VLOOKUP($A27,'Return Data'!$B$7:$R$2843,11,0)</f>
        <v>4.5007000000000001</v>
      </c>
      <c r="Q27" s="66">
        <f t="shared" si="6"/>
        <v>2</v>
      </c>
      <c r="R27" s="65">
        <f>VLOOKUP($A27,'Return Data'!$B$7:$R$2843,12,0)</f>
        <v>5.5204000000000004</v>
      </c>
      <c r="S27" s="66">
        <f t="shared" si="7"/>
        <v>2</v>
      </c>
      <c r="T27" s="65">
        <f>VLOOKUP($A27,'Return Data'!$B$7:$R$2843,13,0)</f>
        <v>4.8884999999999996</v>
      </c>
      <c r="U27" s="66">
        <f t="shared" si="8"/>
        <v>4</v>
      </c>
      <c r="V27" s="65">
        <f>VLOOKUP($A27,'Return Data'!$B$7:$R$2843,17,0)</f>
        <v>2.7008000000000001</v>
      </c>
      <c r="W27" s="66">
        <f t="shared" si="9"/>
        <v>22</v>
      </c>
      <c r="X27" s="65">
        <f>VLOOKUP($A27,'Return Data'!$B$7:$R$2843,14,0)</f>
        <v>4.125</v>
      </c>
      <c r="Y27" s="66">
        <f t="shared" si="11"/>
        <v>15</v>
      </c>
      <c r="Z27" s="65">
        <f>VLOOKUP($A27,'Return Data'!$B$7:$R$2843,16,0)</f>
        <v>5.9218000000000002</v>
      </c>
      <c r="AA27" s="67">
        <f t="shared" si="10"/>
        <v>19</v>
      </c>
    </row>
    <row r="28" spans="1:27" x14ac:dyDescent="0.3">
      <c r="A28" s="63" t="s">
        <v>1544</v>
      </c>
      <c r="B28" s="64">
        <f>VLOOKUP($A28,'Return Data'!$B$7:$R$2843,3,0)</f>
        <v>44341</v>
      </c>
      <c r="C28" s="65">
        <f>VLOOKUP($A28,'Return Data'!$B$7:$R$2843,4,0)</f>
        <v>27.196100000000001</v>
      </c>
      <c r="D28" s="65">
        <f>VLOOKUP($A28,'Return Data'!$B$7:$R$2843,5,0)</f>
        <v>2.2816999999999998</v>
      </c>
      <c r="E28" s="66">
        <f t="shared" si="0"/>
        <v>25</v>
      </c>
      <c r="F28" s="65">
        <f>VLOOKUP($A28,'Return Data'!$B$7:$R$2843,6,0)</f>
        <v>2.8864000000000001</v>
      </c>
      <c r="G28" s="66">
        <f t="shared" si="1"/>
        <v>18</v>
      </c>
      <c r="H28" s="65">
        <f>VLOOKUP($A28,'Return Data'!$B$7:$R$2843,7,0)</f>
        <v>3.6838000000000002</v>
      </c>
      <c r="I28" s="66">
        <f t="shared" si="2"/>
        <v>7</v>
      </c>
      <c r="J28" s="65">
        <f>VLOOKUP($A28,'Return Data'!$B$7:$R$2843,8,0)</f>
        <v>3.4748999999999999</v>
      </c>
      <c r="K28" s="66">
        <f t="shared" si="3"/>
        <v>5</v>
      </c>
      <c r="L28" s="65">
        <f>VLOOKUP($A28,'Return Data'!$B$7:$R$2843,9,0)</f>
        <v>3.4411</v>
      </c>
      <c r="M28" s="66">
        <f t="shared" si="4"/>
        <v>8</v>
      </c>
      <c r="N28" s="65">
        <f>VLOOKUP($A28,'Return Data'!$B$7:$R$2843,10,0)</f>
        <v>3.4780000000000002</v>
      </c>
      <c r="O28" s="66">
        <f t="shared" si="5"/>
        <v>14</v>
      </c>
      <c r="P28" s="65">
        <f>VLOOKUP($A28,'Return Data'!$B$7:$R$2843,11,0)</f>
        <v>3.2343000000000002</v>
      </c>
      <c r="Q28" s="66">
        <f t="shared" si="6"/>
        <v>13</v>
      </c>
      <c r="R28" s="65">
        <f>VLOOKUP($A28,'Return Data'!$B$7:$R$2843,12,0)</f>
        <v>3.625</v>
      </c>
      <c r="S28" s="66">
        <f t="shared" si="7"/>
        <v>11</v>
      </c>
      <c r="T28" s="65">
        <f>VLOOKUP($A28,'Return Data'!$B$7:$R$2843,13,0)</f>
        <v>3.9468999999999999</v>
      </c>
      <c r="U28" s="66">
        <f t="shared" si="8"/>
        <v>13</v>
      </c>
      <c r="V28" s="65">
        <f>VLOOKUP($A28,'Return Data'!$B$7:$R$2843,17,0)</f>
        <v>8.9515999999999991</v>
      </c>
      <c r="W28" s="66">
        <f t="shared" si="9"/>
        <v>1</v>
      </c>
      <c r="X28" s="65">
        <f>VLOOKUP($A28,'Return Data'!$B$7:$R$2843,14,0)</f>
        <v>8.5988000000000007</v>
      </c>
      <c r="Y28" s="66">
        <f t="shared" si="11"/>
        <v>1</v>
      </c>
      <c r="Z28" s="65">
        <f>VLOOKUP($A28,'Return Data'!$B$7:$R$2843,16,0)</f>
        <v>8.0653000000000006</v>
      </c>
      <c r="AA28" s="67">
        <f t="shared" si="10"/>
        <v>2</v>
      </c>
    </row>
    <row r="29" spans="1:27" x14ac:dyDescent="0.3">
      <c r="A29" s="63" t="s">
        <v>1546</v>
      </c>
      <c r="B29" s="64">
        <f>VLOOKUP($A29,'Return Data'!$B$7:$R$2843,3,0)</f>
        <v>44341</v>
      </c>
      <c r="C29" s="65">
        <f>VLOOKUP($A29,'Return Data'!$B$7:$R$2843,4,0)</f>
        <v>2185.8225000000002</v>
      </c>
      <c r="D29" s="65">
        <f>VLOOKUP($A29,'Return Data'!$B$7:$R$2843,5,0)</f>
        <v>1.8954</v>
      </c>
      <c r="E29" s="66">
        <f t="shared" si="0"/>
        <v>26</v>
      </c>
      <c r="F29" s="65">
        <f>VLOOKUP($A29,'Return Data'!$B$7:$R$2843,6,0)</f>
        <v>2.5609999999999999</v>
      </c>
      <c r="G29" s="66">
        <f t="shared" si="1"/>
        <v>23</v>
      </c>
      <c r="H29" s="65">
        <f>VLOOKUP($A29,'Return Data'!$B$7:$R$2843,7,0)</f>
        <v>3.0922999999999998</v>
      </c>
      <c r="I29" s="66">
        <f t="shared" si="2"/>
        <v>19</v>
      </c>
      <c r="J29" s="65">
        <f>VLOOKUP($A29,'Return Data'!$B$7:$R$2843,8,0)</f>
        <v>2.6284000000000001</v>
      </c>
      <c r="K29" s="66">
        <f t="shared" si="3"/>
        <v>21</v>
      </c>
      <c r="L29" s="65">
        <f>VLOOKUP($A29,'Return Data'!$B$7:$R$2843,9,0)</f>
        <v>2.7332999999999998</v>
      </c>
      <c r="M29" s="66">
        <f t="shared" si="4"/>
        <v>22</v>
      </c>
      <c r="N29" s="65">
        <f>VLOOKUP($A29,'Return Data'!$B$7:$R$2843,10,0)</f>
        <v>2.9786000000000001</v>
      </c>
      <c r="O29" s="66">
        <f t="shared" si="5"/>
        <v>22</v>
      </c>
      <c r="P29" s="65">
        <f>VLOOKUP($A29,'Return Data'!$B$7:$R$2843,11,0)</f>
        <v>2.62</v>
      </c>
      <c r="Q29" s="66">
        <f t="shared" si="6"/>
        <v>23</v>
      </c>
      <c r="R29" s="65">
        <f>VLOOKUP($A29,'Return Data'!$B$7:$R$2843,12,0)</f>
        <v>2.8050999999999999</v>
      </c>
      <c r="S29" s="66">
        <f t="shared" si="7"/>
        <v>24</v>
      </c>
      <c r="T29" s="65">
        <f>VLOOKUP($A29,'Return Data'!$B$7:$R$2843,13,0)</f>
        <v>2.9702999999999999</v>
      </c>
      <c r="U29" s="66">
        <f t="shared" si="8"/>
        <v>25</v>
      </c>
      <c r="V29" s="65">
        <f>VLOOKUP($A29,'Return Data'!$B$7:$R$2843,17,0)</f>
        <v>4.3364000000000003</v>
      </c>
      <c r="W29" s="66">
        <f t="shared" si="9"/>
        <v>19</v>
      </c>
      <c r="X29" s="65">
        <f>VLOOKUP($A29,'Return Data'!$B$7:$R$2843,14,0)</f>
        <v>3.3605</v>
      </c>
      <c r="Y29" s="66">
        <f t="shared" si="11"/>
        <v>16</v>
      </c>
      <c r="Z29" s="65">
        <f>VLOOKUP($A29,'Return Data'!$B$7:$R$2843,16,0)</f>
        <v>6.0018000000000002</v>
      </c>
      <c r="AA29" s="67">
        <f t="shared" si="10"/>
        <v>18</v>
      </c>
    </row>
    <row r="30" spans="1:27" x14ac:dyDescent="0.3">
      <c r="A30" s="63" t="s">
        <v>1549</v>
      </c>
      <c r="B30" s="64">
        <f>VLOOKUP($A30,'Return Data'!$B$7:$R$2843,3,0)</f>
        <v>44341</v>
      </c>
      <c r="C30" s="65">
        <f>VLOOKUP($A30,'Return Data'!$B$7:$R$2843,4,0)</f>
        <v>4701.4475000000002</v>
      </c>
      <c r="D30" s="65">
        <f>VLOOKUP($A30,'Return Data'!$B$7:$R$2843,5,0)</f>
        <v>2.9807000000000001</v>
      </c>
      <c r="E30" s="66">
        <f t="shared" si="0"/>
        <v>20</v>
      </c>
      <c r="F30" s="65">
        <f>VLOOKUP($A30,'Return Data'!$B$7:$R$2843,6,0)</f>
        <v>2.8111000000000002</v>
      </c>
      <c r="G30" s="66">
        <f t="shared" si="1"/>
        <v>20</v>
      </c>
      <c r="H30" s="65">
        <f>VLOOKUP($A30,'Return Data'!$B$7:$R$2843,7,0)</f>
        <v>3.0931999999999999</v>
      </c>
      <c r="I30" s="66">
        <f t="shared" si="2"/>
        <v>18</v>
      </c>
      <c r="J30" s="65">
        <f>VLOOKUP($A30,'Return Data'!$B$7:$R$2843,8,0)</f>
        <v>3.0691000000000002</v>
      </c>
      <c r="K30" s="66">
        <f t="shared" si="3"/>
        <v>16</v>
      </c>
      <c r="L30" s="65">
        <f>VLOOKUP($A30,'Return Data'!$B$7:$R$2843,9,0)</f>
        <v>3.2399</v>
      </c>
      <c r="M30" s="66">
        <f t="shared" si="4"/>
        <v>14</v>
      </c>
      <c r="N30" s="65">
        <f>VLOOKUP($A30,'Return Data'!$B$7:$R$2843,10,0)</f>
        <v>3.5981999999999998</v>
      </c>
      <c r="O30" s="66">
        <f t="shared" si="5"/>
        <v>11</v>
      </c>
      <c r="P30" s="65">
        <f>VLOOKUP($A30,'Return Data'!$B$7:$R$2843,11,0)</f>
        <v>3.2372000000000001</v>
      </c>
      <c r="Q30" s="66">
        <f t="shared" si="6"/>
        <v>12</v>
      </c>
      <c r="R30" s="65">
        <f>VLOOKUP($A30,'Return Data'!$B$7:$R$2843,12,0)</f>
        <v>3.6783999999999999</v>
      </c>
      <c r="S30" s="66">
        <f t="shared" si="7"/>
        <v>10</v>
      </c>
      <c r="T30" s="65">
        <f>VLOOKUP($A30,'Return Data'!$B$7:$R$2843,13,0)</f>
        <v>4.2004000000000001</v>
      </c>
      <c r="U30" s="66">
        <f t="shared" si="8"/>
        <v>7</v>
      </c>
      <c r="V30" s="65">
        <f>VLOOKUP($A30,'Return Data'!$B$7:$R$2843,17,0)</f>
        <v>5.8925000000000001</v>
      </c>
      <c r="W30" s="66">
        <f t="shared" si="9"/>
        <v>7</v>
      </c>
      <c r="X30" s="65">
        <f>VLOOKUP($A30,'Return Data'!$B$7:$R$2843,14,0)</f>
        <v>6.7344999999999997</v>
      </c>
      <c r="Y30" s="66">
        <f t="shared" si="11"/>
        <v>5</v>
      </c>
      <c r="Z30" s="65">
        <f>VLOOKUP($A30,'Return Data'!$B$7:$R$2843,16,0)</f>
        <v>7.2778999999999998</v>
      </c>
      <c r="AA30" s="67">
        <f t="shared" si="10"/>
        <v>9</v>
      </c>
    </row>
    <row r="31" spans="1:27" x14ac:dyDescent="0.3">
      <c r="A31" s="63" t="s">
        <v>1551</v>
      </c>
      <c r="B31" s="64">
        <f>VLOOKUP($A31,'Return Data'!$B$7:$R$2843,3,0)</f>
        <v>44341</v>
      </c>
      <c r="C31" s="65">
        <f>VLOOKUP($A31,'Return Data'!$B$7:$R$2843,4,0)</f>
        <v>10.8893</v>
      </c>
      <c r="D31" s="65">
        <f>VLOOKUP($A31,'Return Data'!$B$7:$R$2843,5,0)</f>
        <v>2.6817000000000002</v>
      </c>
      <c r="E31" s="66">
        <f t="shared" si="0"/>
        <v>23</v>
      </c>
      <c r="F31" s="65">
        <f>VLOOKUP($A31,'Return Data'!$B$7:$R$2843,6,0)</f>
        <v>2.4308000000000001</v>
      </c>
      <c r="G31" s="66">
        <f t="shared" si="1"/>
        <v>25</v>
      </c>
      <c r="H31" s="65">
        <f>VLOOKUP($A31,'Return Data'!$B$7:$R$2843,7,0)</f>
        <v>2.5870000000000002</v>
      </c>
      <c r="I31" s="66">
        <f t="shared" si="2"/>
        <v>23</v>
      </c>
      <c r="J31" s="65">
        <f>VLOOKUP($A31,'Return Data'!$B$7:$R$2843,8,0)</f>
        <v>2.3963999999999999</v>
      </c>
      <c r="K31" s="66">
        <f t="shared" si="3"/>
        <v>25</v>
      </c>
      <c r="L31" s="65">
        <f>VLOOKUP($A31,'Return Data'!$B$7:$R$2843,9,0)</f>
        <v>2.8142</v>
      </c>
      <c r="M31" s="66">
        <f t="shared" si="4"/>
        <v>21</v>
      </c>
      <c r="N31" s="65">
        <f>VLOOKUP($A31,'Return Data'!$B$7:$R$2843,10,0)</f>
        <v>2.6686999999999999</v>
      </c>
      <c r="O31" s="66">
        <f t="shared" si="5"/>
        <v>24</v>
      </c>
      <c r="P31" s="65">
        <f>VLOOKUP($A31,'Return Data'!$B$7:$R$2843,11,0)</f>
        <v>2.2944</v>
      </c>
      <c r="Q31" s="66">
        <f t="shared" si="6"/>
        <v>26</v>
      </c>
      <c r="R31" s="65">
        <f>VLOOKUP($A31,'Return Data'!$B$7:$R$2843,12,0)</f>
        <v>2.6444000000000001</v>
      </c>
      <c r="S31" s="66">
        <f t="shared" si="7"/>
        <v>26</v>
      </c>
      <c r="T31" s="65">
        <f>VLOOKUP($A31,'Return Data'!$B$7:$R$2843,13,0)</f>
        <v>2.9798</v>
      </c>
      <c r="U31" s="66">
        <f t="shared" si="8"/>
        <v>24</v>
      </c>
      <c r="V31" s="65"/>
      <c r="W31" s="66"/>
      <c r="X31" s="65"/>
      <c r="Y31" s="66"/>
      <c r="Z31" s="65">
        <f>VLOOKUP($A31,'Return Data'!$B$7:$R$2843,16,0)</f>
        <v>4.5358999999999998</v>
      </c>
      <c r="AA31" s="67">
        <f t="shared" si="10"/>
        <v>23</v>
      </c>
    </row>
    <row r="32" spans="1:27" x14ac:dyDescent="0.3">
      <c r="A32" s="63" t="s">
        <v>1553</v>
      </c>
      <c r="B32" s="64">
        <f>VLOOKUP($A32,'Return Data'!$B$7:$R$2843,3,0)</f>
        <v>44341</v>
      </c>
      <c r="C32" s="65">
        <f>VLOOKUP($A32,'Return Data'!$B$7:$R$2843,4,0)</f>
        <v>11.324</v>
      </c>
      <c r="D32" s="65">
        <f>VLOOKUP($A32,'Return Data'!$B$7:$R$2843,5,0)</f>
        <v>3.8683000000000001</v>
      </c>
      <c r="E32" s="66">
        <f t="shared" si="0"/>
        <v>14</v>
      </c>
      <c r="F32" s="65">
        <f>VLOOKUP($A32,'Return Data'!$B$7:$R$2843,6,0)</f>
        <v>2.8212000000000002</v>
      </c>
      <c r="G32" s="66">
        <f t="shared" si="1"/>
        <v>19</v>
      </c>
      <c r="H32" s="65">
        <f>VLOOKUP($A32,'Return Data'!$B$7:$R$2843,7,0)</f>
        <v>3.2713000000000001</v>
      </c>
      <c r="I32" s="66">
        <f t="shared" si="2"/>
        <v>13</v>
      </c>
      <c r="J32" s="65">
        <f>VLOOKUP($A32,'Return Data'!$B$7:$R$2843,8,0)</f>
        <v>3.2734000000000001</v>
      </c>
      <c r="K32" s="66">
        <f t="shared" si="3"/>
        <v>11</v>
      </c>
      <c r="L32" s="65">
        <f>VLOOKUP($A32,'Return Data'!$B$7:$R$2843,9,0)</f>
        <v>3.3134000000000001</v>
      </c>
      <c r="M32" s="66">
        <f t="shared" si="4"/>
        <v>12</v>
      </c>
      <c r="N32" s="65">
        <f>VLOOKUP($A32,'Return Data'!$B$7:$R$2843,10,0)</f>
        <v>3.4255</v>
      </c>
      <c r="O32" s="66">
        <f t="shared" si="5"/>
        <v>15</v>
      </c>
      <c r="P32" s="65">
        <f>VLOOKUP($A32,'Return Data'!$B$7:$R$2843,11,0)</f>
        <v>2.9359000000000002</v>
      </c>
      <c r="Q32" s="66">
        <f t="shared" si="6"/>
        <v>21</v>
      </c>
      <c r="R32" s="65">
        <f>VLOOKUP($A32,'Return Data'!$B$7:$R$2843,12,0)</f>
        <v>3.2744</v>
      </c>
      <c r="S32" s="66">
        <f t="shared" si="7"/>
        <v>20</v>
      </c>
      <c r="T32" s="65">
        <f>VLOOKUP($A32,'Return Data'!$B$7:$R$2843,13,0)</f>
        <v>3.5941999999999998</v>
      </c>
      <c r="U32" s="66">
        <f t="shared" si="8"/>
        <v>20</v>
      </c>
      <c r="V32" s="65">
        <f>VLOOKUP($A32,'Return Data'!$B$7:$R$2843,17,0)</f>
        <v>5.0871000000000004</v>
      </c>
      <c r="W32" s="66">
        <f t="shared" si="9"/>
        <v>15</v>
      </c>
      <c r="X32" s="65"/>
      <c r="Y32" s="66"/>
      <c r="Z32" s="65">
        <f>VLOOKUP($A32,'Return Data'!$B$7:$R$2843,16,0)</f>
        <v>5.4580000000000002</v>
      </c>
      <c r="AA32" s="67">
        <f t="shared" si="10"/>
        <v>20</v>
      </c>
    </row>
    <row r="33" spans="1:27" x14ac:dyDescent="0.3">
      <c r="A33" s="63" t="s">
        <v>1555</v>
      </c>
      <c r="B33" s="64">
        <f>VLOOKUP($A33,'Return Data'!$B$7:$R$2843,3,0)</f>
        <v>44341</v>
      </c>
      <c r="C33" s="65">
        <f>VLOOKUP($A33,'Return Data'!$B$7:$R$2843,4,0)</f>
        <v>3275.4005999999999</v>
      </c>
      <c r="D33" s="65">
        <f>VLOOKUP($A33,'Return Data'!$B$7:$R$2843,5,0)</f>
        <v>4.4367999999999999</v>
      </c>
      <c r="E33" s="66">
        <f t="shared" si="0"/>
        <v>8</v>
      </c>
      <c r="F33" s="65">
        <f>VLOOKUP($A33,'Return Data'!$B$7:$R$2843,6,0)</f>
        <v>3.4411</v>
      </c>
      <c r="G33" s="66">
        <f t="shared" si="1"/>
        <v>8</v>
      </c>
      <c r="H33" s="65">
        <f>VLOOKUP($A33,'Return Data'!$B$7:$R$2843,7,0)</f>
        <v>3.3765000000000001</v>
      </c>
      <c r="I33" s="66">
        <f t="shared" si="2"/>
        <v>10</v>
      </c>
      <c r="J33" s="65">
        <f>VLOOKUP($A33,'Return Data'!$B$7:$R$2843,8,0)</f>
        <v>3.1006999999999998</v>
      </c>
      <c r="K33" s="66">
        <f t="shared" si="3"/>
        <v>14</v>
      </c>
      <c r="L33" s="65">
        <f>VLOOKUP($A33,'Return Data'!$B$7:$R$2843,9,0)</f>
        <v>3.2136</v>
      </c>
      <c r="M33" s="66">
        <f t="shared" si="4"/>
        <v>15</v>
      </c>
      <c r="N33" s="65">
        <f>VLOOKUP($A33,'Return Data'!$B$7:$R$2843,10,0)</f>
        <v>3.3932000000000002</v>
      </c>
      <c r="O33" s="66">
        <f t="shared" si="5"/>
        <v>17</v>
      </c>
      <c r="P33" s="65">
        <f>VLOOKUP($A33,'Return Data'!$B$7:$R$2843,11,0)</f>
        <v>3.4106000000000001</v>
      </c>
      <c r="Q33" s="66">
        <f t="shared" si="6"/>
        <v>9</v>
      </c>
      <c r="R33" s="65">
        <f>VLOOKUP($A33,'Return Data'!$B$7:$R$2843,12,0)</f>
        <v>3.9243000000000001</v>
      </c>
      <c r="S33" s="66">
        <f t="shared" si="7"/>
        <v>7</v>
      </c>
      <c r="T33" s="65">
        <f>VLOOKUP($A33,'Return Data'!$B$7:$R$2843,13,0)</f>
        <v>4.1829000000000001</v>
      </c>
      <c r="U33" s="66">
        <f t="shared" si="8"/>
        <v>10</v>
      </c>
      <c r="V33" s="65">
        <f>VLOOKUP($A33,'Return Data'!$B$7:$R$2843,17,0)</f>
        <v>3.4518</v>
      </c>
      <c r="W33" s="66">
        <f t="shared" si="9"/>
        <v>21</v>
      </c>
      <c r="X33" s="65">
        <f>VLOOKUP($A33,'Return Data'!$B$7:$R$2843,14,0)</f>
        <v>4.7931999999999997</v>
      </c>
      <c r="Y33" s="66">
        <f t="shared" si="11"/>
        <v>14</v>
      </c>
      <c r="Z33" s="65">
        <f>VLOOKUP($A33,'Return Data'!$B$7:$R$2843,16,0)</f>
        <v>6.9123000000000001</v>
      </c>
      <c r="AA33" s="67">
        <f t="shared" si="10"/>
        <v>13</v>
      </c>
    </row>
    <row r="34" spans="1:27" x14ac:dyDescent="0.3">
      <c r="A34" s="63" t="s">
        <v>1557</v>
      </c>
      <c r="B34" s="64">
        <f>VLOOKUP($A34,'Return Data'!$B$7:$R$2843,3,0)</f>
        <v>44341</v>
      </c>
      <c r="C34" s="65">
        <f>VLOOKUP($A34,'Return Data'!$B$7:$R$2843,4,0)</f>
        <v>1089.3965000000001</v>
      </c>
      <c r="D34" s="65">
        <f>VLOOKUP($A34,'Return Data'!$B$7:$R$2843,5,0)</f>
        <v>2.5196999999999998</v>
      </c>
      <c r="E34" s="66">
        <f t="shared" si="0"/>
        <v>24</v>
      </c>
      <c r="F34" s="65">
        <f>VLOOKUP($A34,'Return Data'!$B$7:$R$2843,6,0)</f>
        <v>2.5076999999999998</v>
      </c>
      <c r="G34" s="66">
        <f t="shared" si="1"/>
        <v>24</v>
      </c>
      <c r="H34" s="65">
        <f>VLOOKUP($A34,'Return Data'!$B$7:$R$2843,7,0)</f>
        <v>2.4891999999999999</v>
      </c>
      <c r="I34" s="66">
        <f t="shared" si="2"/>
        <v>24</v>
      </c>
      <c r="J34" s="65">
        <f>VLOOKUP($A34,'Return Data'!$B$7:$R$2843,8,0)</f>
        <v>2.4855999999999998</v>
      </c>
      <c r="K34" s="66">
        <f t="shared" si="3"/>
        <v>24</v>
      </c>
      <c r="L34" s="65">
        <f>VLOOKUP($A34,'Return Data'!$B$7:$R$2843,9,0)</f>
        <v>2.4948999999999999</v>
      </c>
      <c r="M34" s="66">
        <f t="shared" si="4"/>
        <v>24</v>
      </c>
      <c r="N34" s="65">
        <f>VLOOKUP($A34,'Return Data'!$B$7:$R$2843,10,0)</f>
        <v>2.6055000000000001</v>
      </c>
      <c r="O34" s="66">
        <f t="shared" si="5"/>
        <v>25</v>
      </c>
      <c r="P34" s="65">
        <f>VLOOKUP($A34,'Return Data'!$B$7:$R$2843,11,0)</f>
        <v>3.9653</v>
      </c>
      <c r="Q34" s="66">
        <f t="shared" si="6"/>
        <v>4</v>
      </c>
      <c r="R34" s="65">
        <f>VLOOKUP($A34,'Return Data'!$B$7:$R$2843,12,0)</f>
        <v>3.5760999999999998</v>
      </c>
      <c r="S34" s="66">
        <f t="shared" si="7"/>
        <v>14</v>
      </c>
      <c r="T34" s="65">
        <f>VLOOKUP($A34,'Return Data'!$B$7:$R$2843,13,0)</f>
        <v>3.7132000000000001</v>
      </c>
      <c r="U34" s="66">
        <f t="shared" si="8"/>
        <v>16</v>
      </c>
      <c r="V34" s="65"/>
      <c r="W34" s="66"/>
      <c r="X34" s="65"/>
      <c r="Y34" s="66"/>
      <c r="Z34" s="65">
        <f>VLOOKUP($A34,'Return Data'!$B$7:$R$2843,16,0)</f>
        <v>4.4424999999999999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4.3586518518518522</v>
      </c>
      <c r="E36" s="74"/>
      <c r="F36" s="75">
        <f>AVERAGE(F8:F34)</f>
        <v>3.4894518518518516</v>
      </c>
      <c r="G36" s="74"/>
      <c r="H36" s="75">
        <f>AVERAGE(H8:H34)</f>
        <v>3.5541037037037033</v>
      </c>
      <c r="I36" s="74"/>
      <c r="J36" s="75">
        <f>AVERAGE(J8:J34)</f>
        <v>2.1839148148148144</v>
      </c>
      <c r="K36" s="74"/>
      <c r="L36" s="75">
        <f>AVERAGE(L8:L34)</f>
        <v>3.0848962962962965</v>
      </c>
      <c r="M36" s="74"/>
      <c r="N36" s="75">
        <f>AVERAGE(N8:N34)</f>
        <v>3.5613370370370374</v>
      </c>
      <c r="O36" s="74"/>
      <c r="P36" s="75">
        <f>AVERAGE(P8:P34)</f>
        <v>3.2680148148148151</v>
      </c>
      <c r="Q36" s="74"/>
      <c r="R36" s="75">
        <f>AVERAGE(R8:R34)</f>
        <v>3.6488074074074066</v>
      </c>
      <c r="S36" s="74"/>
      <c r="T36" s="75">
        <f>AVERAGE(T8:T34)</f>
        <v>4.0259814814814803</v>
      </c>
      <c r="U36" s="74"/>
      <c r="V36" s="75">
        <f>AVERAGE(V8:V34)</f>
        <v>5.3921318181818183</v>
      </c>
      <c r="W36" s="74"/>
      <c r="X36" s="75">
        <f>AVERAGE(X8:X34)</f>
        <v>5.6682705882352939</v>
      </c>
      <c r="Y36" s="74"/>
      <c r="Z36" s="75">
        <f>AVERAGE(Z8:Z34)</f>
        <v>6.3812555555555548</v>
      </c>
      <c r="AA36" s="76"/>
    </row>
    <row r="37" spans="1:27" x14ac:dyDescent="0.3">
      <c r="A37" s="73" t="s">
        <v>28</v>
      </c>
      <c r="B37" s="74"/>
      <c r="C37" s="74"/>
      <c r="D37" s="75">
        <f>MIN(D8:D34)</f>
        <v>0.80600000000000005</v>
      </c>
      <c r="E37" s="74"/>
      <c r="F37" s="75">
        <f>MIN(F8:F34)</f>
        <v>2.0827</v>
      </c>
      <c r="G37" s="74"/>
      <c r="H37" s="75">
        <f>MIN(H8:H34)</f>
        <v>1.948</v>
      </c>
      <c r="I37" s="74"/>
      <c r="J37" s="75">
        <f>MIN(J8:J34)</f>
        <v>-23.740500000000001</v>
      </c>
      <c r="K37" s="74"/>
      <c r="L37" s="75">
        <f>MIN(L8:L34)</f>
        <v>-2.5053000000000001</v>
      </c>
      <c r="M37" s="74"/>
      <c r="N37" s="75">
        <f>MIN(N8:N34)</f>
        <v>2.1082000000000001</v>
      </c>
      <c r="O37" s="74"/>
      <c r="P37" s="75">
        <f>MIN(P8:P34)</f>
        <v>1.704</v>
      </c>
      <c r="Q37" s="74"/>
      <c r="R37" s="75">
        <f>MIN(R8:R34)</f>
        <v>1.9708000000000001</v>
      </c>
      <c r="S37" s="74"/>
      <c r="T37" s="75">
        <f>MIN(T8:T34)</f>
        <v>2.2717000000000001</v>
      </c>
      <c r="U37" s="74"/>
      <c r="V37" s="75">
        <f>MIN(V8:V34)</f>
        <v>2.7008000000000001</v>
      </c>
      <c r="W37" s="74"/>
      <c r="X37" s="75">
        <f>MIN(X8:X34)</f>
        <v>0.19789999999999999</v>
      </c>
      <c r="Y37" s="74"/>
      <c r="Z37" s="75">
        <f>MIN(Z8:Z34)</f>
        <v>3.8422999999999998</v>
      </c>
      <c r="AA37" s="76"/>
    </row>
    <row r="38" spans="1:27" ht="15" thickBot="1" x14ac:dyDescent="0.35">
      <c r="A38" s="77" t="s">
        <v>29</v>
      </c>
      <c r="B38" s="78"/>
      <c r="C38" s="78"/>
      <c r="D38" s="79">
        <f>MAX(D8:D34)</f>
        <v>13.079499999999999</v>
      </c>
      <c r="E38" s="78"/>
      <c r="F38" s="79">
        <f>MAX(F8:F34)</f>
        <v>11.0945</v>
      </c>
      <c r="G38" s="78"/>
      <c r="H38" s="79">
        <f>MAX(H8:H34)</f>
        <v>10.0844</v>
      </c>
      <c r="I38" s="78"/>
      <c r="J38" s="79">
        <f>MAX(J8:J34)</f>
        <v>4.9542999999999999</v>
      </c>
      <c r="K38" s="78"/>
      <c r="L38" s="79">
        <f>MAX(L8:L34)</f>
        <v>4.6950000000000003</v>
      </c>
      <c r="M38" s="78"/>
      <c r="N38" s="79">
        <f>MAX(N8:N34)</f>
        <v>5.5045000000000002</v>
      </c>
      <c r="O38" s="78"/>
      <c r="P38" s="79">
        <f>MAX(P8:P34)</f>
        <v>5.9226999999999999</v>
      </c>
      <c r="Q38" s="78"/>
      <c r="R38" s="79">
        <f>MAX(R8:R34)</f>
        <v>6.5956000000000001</v>
      </c>
      <c r="S38" s="78"/>
      <c r="T38" s="79">
        <f>MAX(T8:T34)</f>
        <v>7.6740000000000004</v>
      </c>
      <c r="U38" s="78"/>
      <c r="V38" s="79">
        <f>MAX(V8:V34)</f>
        <v>8.9515999999999991</v>
      </c>
      <c r="W38" s="78"/>
      <c r="X38" s="79">
        <f>MAX(X8:X34)</f>
        <v>8.5988000000000007</v>
      </c>
      <c r="Y38" s="78"/>
      <c r="Z38" s="79">
        <f>MAX(Z8:Z34)</f>
        <v>8.4860000000000007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44341</v>
      </c>
      <c r="C8" s="65">
        <f>VLOOKUP($A8,'Return Data'!$B$7:$R$2843,4,0)</f>
        <v>288.93970000000002</v>
      </c>
      <c r="D8" s="65">
        <f>VLOOKUP($A8,'Return Data'!$B$7:$R$2843,5,0)</f>
        <v>3.4868999999999999</v>
      </c>
      <c r="E8" s="66">
        <f t="shared" ref="E8:E24" si="0">RANK(D8,D$8:D$24,0)</f>
        <v>5</v>
      </c>
      <c r="F8" s="65">
        <f>VLOOKUP($A8,'Return Data'!$B$7:$R$2843,6,0)</f>
        <v>3.6080000000000001</v>
      </c>
      <c r="G8" s="66">
        <f t="shared" ref="G8:G24" si="1">RANK(F8,F$8:F$24,0)</f>
        <v>4</v>
      </c>
      <c r="H8" s="65">
        <f>VLOOKUP($A8,'Return Data'!$B$7:$R$2843,7,0)</f>
        <v>3.9479000000000002</v>
      </c>
      <c r="I8" s="66">
        <f t="shared" ref="I8:I24" si="2">RANK(H8,H$8:H$24,0)</f>
        <v>4</v>
      </c>
      <c r="J8" s="65">
        <f>VLOOKUP($A8,'Return Data'!$B$7:$R$2843,8,0)</f>
        <v>3.7925</v>
      </c>
      <c r="K8" s="66">
        <f t="shared" ref="K8:K24" si="3">RANK(J8,J$8:J$24,0)</f>
        <v>2</v>
      </c>
      <c r="L8" s="65">
        <f>VLOOKUP($A8,'Return Data'!$B$7:$R$2843,9,0)</f>
        <v>3.9529999999999998</v>
      </c>
      <c r="M8" s="66">
        <f t="shared" ref="M8:M24" si="4">RANK(L8,L$8:L$24,0)</f>
        <v>5</v>
      </c>
      <c r="N8" s="65">
        <f>VLOOKUP($A8,'Return Data'!$B$7:$R$2843,10,0)</f>
        <v>4.3346999999999998</v>
      </c>
      <c r="O8" s="66">
        <f t="shared" ref="O8:O24" si="5">RANK(N8,N$8:N$24,0)</f>
        <v>5</v>
      </c>
      <c r="P8" s="65">
        <f>VLOOKUP($A8,'Return Data'!$B$7:$R$2843,11,0)</f>
        <v>3.8778999999999999</v>
      </c>
      <c r="Q8" s="66">
        <f t="shared" ref="Q8:Q24" si="6">RANK(P8,P$8:P$24,0)</f>
        <v>3</v>
      </c>
      <c r="R8" s="65">
        <f>VLOOKUP($A8,'Return Data'!$B$7:$R$2843,12,0)</f>
        <v>4.1902999999999997</v>
      </c>
      <c r="S8" s="66">
        <f t="shared" ref="S8:S24" si="7">RANK(R8,R$8:R$24,0)</f>
        <v>2</v>
      </c>
      <c r="T8" s="65">
        <f>VLOOKUP($A8,'Return Data'!$B$7:$R$2843,13,0)</f>
        <v>4.8372999999999999</v>
      </c>
      <c r="U8" s="66">
        <f t="shared" ref="U8:U19" si="8">RANK(T8,T$8:T$24,0)</f>
        <v>2</v>
      </c>
      <c r="V8" s="65">
        <f>VLOOKUP($A8,'Return Data'!$B$7:$R$2843,17,0)</f>
        <v>6.5148000000000001</v>
      </c>
      <c r="W8" s="66">
        <f>RANK(V8,V$8:V$24,0)</f>
        <v>2</v>
      </c>
      <c r="X8" s="65">
        <f>VLOOKUP($A8,'Return Data'!$B$7:$R$2843,14,0)</f>
        <v>7.2165999999999997</v>
      </c>
      <c r="Y8" s="66">
        <f>RANK(X8,X$8:X$24,0)</f>
        <v>1</v>
      </c>
      <c r="Z8" s="65">
        <f>VLOOKUP($A8,'Return Data'!$B$7:$R$2843,16,0)</f>
        <v>7.8952</v>
      </c>
      <c r="AA8" s="67">
        <f t="shared" ref="AA8:AA24" si="9">RANK(Z8,Z$8:Z$24,0)</f>
        <v>5</v>
      </c>
    </row>
    <row r="9" spans="1:27" x14ac:dyDescent="0.3">
      <c r="A9" s="63" t="s">
        <v>1204</v>
      </c>
      <c r="B9" s="64">
        <f>VLOOKUP($A9,'Return Data'!$B$7:$R$2843,3,0)</f>
        <v>44341</v>
      </c>
      <c r="C9" s="65">
        <f>VLOOKUP($A9,'Return Data'!$B$7:$R$2843,4,0)</f>
        <v>1113.5648000000001</v>
      </c>
      <c r="D9" s="65">
        <f>VLOOKUP($A9,'Return Data'!$B$7:$R$2843,5,0)</f>
        <v>3.2387000000000001</v>
      </c>
      <c r="E9" s="66">
        <f t="shared" si="0"/>
        <v>9</v>
      </c>
      <c r="F9" s="65">
        <f>VLOOKUP($A9,'Return Data'!$B$7:$R$2843,6,0)</f>
        <v>3.4117999999999999</v>
      </c>
      <c r="G9" s="66">
        <f t="shared" si="1"/>
        <v>6</v>
      </c>
      <c r="H9" s="65">
        <f>VLOOKUP($A9,'Return Data'!$B$7:$R$2843,7,0)</f>
        <v>3.8931</v>
      </c>
      <c r="I9" s="66">
        <f t="shared" si="2"/>
        <v>7</v>
      </c>
      <c r="J9" s="65">
        <f>VLOOKUP($A9,'Return Data'!$B$7:$R$2843,8,0)</f>
        <v>3.8249</v>
      </c>
      <c r="K9" s="66">
        <f t="shared" si="3"/>
        <v>1</v>
      </c>
      <c r="L9" s="65">
        <f>VLOOKUP($A9,'Return Data'!$B$7:$R$2843,9,0)</f>
        <v>3.8092000000000001</v>
      </c>
      <c r="M9" s="66">
        <f t="shared" si="4"/>
        <v>7</v>
      </c>
      <c r="N9" s="65">
        <f>VLOOKUP($A9,'Return Data'!$B$7:$R$2843,10,0)</f>
        <v>4.1974999999999998</v>
      </c>
      <c r="O9" s="66">
        <f t="shared" si="5"/>
        <v>6</v>
      </c>
      <c r="P9" s="65">
        <f>VLOOKUP($A9,'Return Data'!$B$7:$R$2843,11,0)</f>
        <v>3.8408000000000002</v>
      </c>
      <c r="Q9" s="66">
        <f t="shared" si="6"/>
        <v>6</v>
      </c>
      <c r="R9" s="65">
        <f>VLOOKUP($A9,'Return Data'!$B$7:$R$2843,12,0)</f>
        <v>4.1344000000000003</v>
      </c>
      <c r="S9" s="66">
        <f t="shared" si="7"/>
        <v>3</v>
      </c>
      <c r="T9" s="65">
        <f>VLOOKUP($A9,'Return Data'!$B$7:$R$2843,13,0)</f>
        <v>4.6033999999999997</v>
      </c>
      <c r="U9" s="66">
        <f t="shared" si="8"/>
        <v>5</v>
      </c>
      <c r="V9" s="65"/>
      <c r="W9" s="66"/>
      <c r="X9" s="65"/>
      <c r="Y9" s="66"/>
      <c r="Z9" s="65">
        <f>VLOOKUP($A9,'Return Data'!$B$7:$R$2843,16,0)</f>
        <v>6.1483999999999996</v>
      </c>
      <c r="AA9" s="67">
        <f t="shared" si="9"/>
        <v>15</v>
      </c>
    </row>
    <row r="10" spans="1:27" x14ac:dyDescent="0.3">
      <c r="A10" s="63" t="s">
        <v>1206</v>
      </c>
      <c r="B10" s="64">
        <f>VLOOKUP($A10,'Return Data'!$B$7:$R$2843,3,0)</f>
        <v>44341</v>
      </c>
      <c r="C10" s="65">
        <f>VLOOKUP($A10,'Return Data'!$B$7:$R$2843,4,0)</f>
        <v>1095.6882000000001</v>
      </c>
      <c r="D10" s="65">
        <f>VLOOKUP($A10,'Return Data'!$B$7:$R$2843,5,0)</f>
        <v>2.7951000000000001</v>
      </c>
      <c r="E10" s="66">
        <f t="shared" si="0"/>
        <v>14</v>
      </c>
      <c r="F10" s="65">
        <f>VLOOKUP($A10,'Return Data'!$B$7:$R$2843,6,0)</f>
        <v>2.8483000000000001</v>
      </c>
      <c r="G10" s="66">
        <f t="shared" si="1"/>
        <v>16</v>
      </c>
      <c r="H10" s="65">
        <f>VLOOKUP($A10,'Return Data'!$B$7:$R$2843,7,0)</f>
        <v>2.8698000000000001</v>
      </c>
      <c r="I10" s="66">
        <f t="shared" si="2"/>
        <v>17</v>
      </c>
      <c r="J10" s="65">
        <f>VLOOKUP($A10,'Return Data'!$B$7:$R$2843,8,0)</f>
        <v>2.9</v>
      </c>
      <c r="K10" s="66">
        <f t="shared" si="3"/>
        <v>17</v>
      </c>
      <c r="L10" s="65">
        <f>VLOOKUP($A10,'Return Data'!$B$7:$R$2843,9,0)</f>
        <v>2.9157999999999999</v>
      </c>
      <c r="M10" s="66">
        <f t="shared" si="4"/>
        <v>17</v>
      </c>
      <c r="N10" s="65">
        <f>VLOOKUP($A10,'Return Data'!$B$7:$R$2843,10,0)</f>
        <v>2.9483999999999999</v>
      </c>
      <c r="O10" s="66">
        <f t="shared" si="5"/>
        <v>17</v>
      </c>
      <c r="P10" s="65">
        <f>VLOOKUP($A10,'Return Data'!$B$7:$R$2843,11,0)</f>
        <v>2.89</v>
      </c>
      <c r="Q10" s="66">
        <f t="shared" si="6"/>
        <v>17</v>
      </c>
      <c r="R10" s="65">
        <f>VLOOKUP($A10,'Return Data'!$B$7:$R$2843,12,0)</f>
        <v>3.129</v>
      </c>
      <c r="S10" s="66">
        <f t="shared" si="7"/>
        <v>17</v>
      </c>
      <c r="T10" s="65">
        <f>VLOOKUP($A10,'Return Data'!$B$7:$R$2843,13,0)</f>
        <v>3.0865999999999998</v>
      </c>
      <c r="U10" s="66">
        <f t="shared" si="8"/>
        <v>16</v>
      </c>
      <c r="V10" s="65"/>
      <c r="W10" s="66"/>
      <c r="X10" s="65"/>
      <c r="Y10" s="66"/>
      <c r="Z10" s="65">
        <f>VLOOKUP($A10,'Return Data'!$B$7:$R$2843,16,0)</f>
        <v>4.8377999999999997</v>
      </c>
      <c r="AA10" s="67">
        <f t="shared" si="9"/>
        <v>16</v>
      </c>
    </row>
    <row r="11" spans="1:27" x14ac:dyDescent="0.3">
      <c r="A11" s="63" t="s">
        <v>1208</v>
      </c>
      <c r="B11" s="64">
        <f>VLOOKUP($A11,'Return Data'!$B$7:$R$2843,3,0)</f>
        <v>44341</v>
      </c>
      <c r="C11" s="65">
        <f>VLOOKUP($A11,'Return Data'!$B$7:$R$2843,4,0)</f>
        <v>42.384300000000003</v>
      </c>
      <c r="D11" s="65">
        <f>VLOOKUP($A11,'Return Data'!$B$7:$R$2843,5,0)</f>
        <v>3.0143</v>
      </c>
      <c r="E11" s="66">
        <f t="shared" si="0"/>
        <v>13</v>
      </c>
      <c r="F11" s="65">
        <f>VLOOKUP($A11,'Return Data'!$B$7:$R$2843,6,0)</f>
        <v>2.8426999999999998</v>
      </c>
      <c r="G11" s="66">
        <f t="shared" si="1"/>
        <v>17</v>
      </c>
      <c r="H11" s="65">
        <f>VLOOKUP($A11,'Return Data'!$B$7:$R$2843,7,0)</f>
        <v>3.9150999999999998</v>
      </c>
      <c r="I11" s="66">
        <f t="shared" si="2"/>
        <v>6</v>
      </c>
      <c r="J11" s="65">
        <f>VLOOKUP($A11,'Return Data'!$B$7:$R$2843,8,0)</f>
        <v>3.3506</v>
      </c>
      <c r="K11" s="66">
        <f t="shared" si="3"/>
        <v>14</v>
      </c>
      <c r="L11" s="65">
        <f>VLOOKUP($A11,'Return Data'!$B$7:$R$2843,9,0)</f>
        <v>4.2869000000000002</v>
      </c>
      <c r="M11" s="66">
        <f t="shared" si="4"/>
        <v>1</v>
      </c>
      <c r="N11" s="65">
        <f>VLOOKUP($A11,'Return Data'!$B$7:$R$2843,10,0)</f>
        <v>4.7313999999999998</v>
      </c>
      <c r="O11" s="66">
        <f t="shared" si="5"/>
        <v>3</v>
      </c>
      <c r="P11" s="65">
        <f>VLOOKUP($A11,'Return Data'!$B$7:$R$2843,11,0)</f>
        <v>3.8359999999999999</v>
      </c>
      <c r="Q11" s="66">
        <f t="shared" si="6"/>
        <v>7</v>
      </c>
      <c r="R11" s="65">
        <f>VLOOKUP($A11,'Return Data'!$B$7:$R$2843,12,0)</f>
        <v>3.8778999999999999</v>
      </c>
      <c r="S11" s="66">
        <f t="shared" si="7"/>
        <v>11</v>
      </c>
      <c r="T11" s="65">
        <f>VLOOKUP($A11,'Return Data'!$B$7:$R$2843,13,0)</f>
        <v>4.3525999999999998</v>
      </c>
      <c r="U11" s="66">
        <f t="shared" si="8"/>
        <v>10</v>
      </c>
      <c r="V11" s="65">
        <f>VLOOKUP($A11,'Return Data'!$B$7:$R$2843,17,0)</f>
        <v>6.1177000000000001</v>
      </c>
      <c r="W11" s="66">
        <f t="shared" ref="W11:W19" si="10">RANK(V11,V$8:V$24,0)</f>
        <v>10</v>
      </c>
      <c r="X11" s="65">
        <f>VLOOKUP($A11,'Return Data'!$B$7:$R$2843,14,0)</f>
        <v>6.9321000000000002</v>
      </c>
      <c r="Y11" s="66">
        <f t="shared" ref="Y11:Y19" si="11">RANK(X11,X$8:X$24,0)</f>
        <v>7</v>
      </c>
      <c r="Z11" s="65">
        <f>VLOOKUP($A11,'Return Data'!$B$7:$R$2843,16,0)</f>
        <v>7.4515000000000002</v>
      </c>
      <c r="AA11" s="67">
        <f t="shared" si="9"/>
        <v>12</v>
      </c>
    </row>
    <row r="12" spans="1:27" x14ac:dyDescent="0.3">
      <c r="A12" s="63" t="s">
        <v>1211</v>
      </c>
      <c r="B12" s="64">
        <f>VLOOKUP($A12,'Return Data'!$B$7:$R$2843,3,0)</f>
        <v>44341</v>
      </c>
      <c r="C12" s="65">
        <f>VLOOKUP($A12,'Return Data'!$B$7:$R$2843,4,0)</f>
        <v>40.188400000000001</v>
      </c>
      <c r="D12" s="65">
        <f>VLOOKUP($A12,'Return Data'!$B$7:$R$2843,5,0)</f>
        <v>2.5432000000000001</v>
      </c>
      <c r="E12" s="66">
        <f t="shared" si="0"/>
        <v>15</v>
      </c>
      <c r="F12" s="65">
        <f>VLOOKUP($A12,'Return Data'!$B$7:$R$2843,6,0)</f>
        <v>3.0436000000000001</v>
      </c>
      <c r="G12" s="66">
        <f t="shared" si="1"/>
        <v>15</v>
      </c>
      <c r="H12" s="65">
        <f>VLOOKUP($A12,'Return Data'!$B$7:$R$2843,7,0)</f>
        <v>3.2976000000000001</v>
      </c>
      <c r="I12" s="66">
        <f t="shared" si="2"/>
        <v>13</v>
      </c>
      <c r="J12" s="65">
        <f>VLOOKUP($A12,'Return Data'!$B$7:$R$2843,8,0)</f>
        <v>3.3582999999999998</v>
      </c>
      <c r="K12" s="66">
        <f t="shared" si="3"/>
        <v>13</v>
      </c>
      <c r="L12" s="65">
        <f>VLOOKUP($A12,'Return Data'!$B$7:$R$2843,9,0)</f>
        <v>3.7159</v>
      </c>
      <c r="M12" s="66">
        <f t="shared" si="4"/>
        <v>10</v>
      </c>
      <c r="N12" s="65">
        <f>VLOOKUP($A12,'Return Data'!$B$7:$R$2843,10,0)</f>
        <v>4.0843999999999996</v>
      </c>
      <c r="O12" s="66">
        <f t="shared" si="5"/>
        <v>11</v>
      </c>
      <c r="P12" s="65">
        <f>VLOOKUP($A12,'Return Data'!$B$7:$R$2843,11,0)</f>
        <v>3.6204999999999998</v>
      </c>
      <c r="Q12" s="66">
        <f t="shared" si="6"/>
        <v>12</v>
      </c>
      <c r="R12" s="65">
        <f>VLOOKUP($A12,'Return Data'!$B$7:$R$2843,12,0)</f>
        <v>3.7797000000000001</v>
      </c>
      <c r="S12" s="66">
        <f t="shared" si="7"/>
        <v>13</v>
      </c>
      <c r="T12" s="65">
        <f>VLOOKUP($A12,'Return Data'!$B$7:$R$2843,13,0)</f>
        <v>4.4695</v>
      </c>
      <c r="U12" s="66">
        <f t="shared" si="8"/>
        <v>9</v>
      </c>
      <c r="V12" s="65">
        <f>VLOOKUP($A12,'Return Data'!$B$7:$R$2843,17,0)</f>
        <v>6.2965</v>
      </c>
      <c r="W12" s="66">
        <f t="shared" si="10"/>
        <v>6</v>
      </c>
      <c r="X12" s="65">
        <f>VLOOKUP($A12,'Return Data'!$B$7:$R$2843,14,0)</f>
        <v>7.1307</v>
      </c>
      <c r="Y12" s="66">
        <f t="shared" si="11"/>
        <v>2</v>
      </c>
      <c r="Z12" s="65">
        <f>VLOOKUP($A12,'Return Data'!$B$7:$R$2843,16,0)</f>
        <v>8.0551999999999992</v>
      </c>
      <c r="AA12" s="67">
        <f t="shared" si="9"/>
        <v>4</v>
      </c>
    </row>
    <row r="13" spans="1:27" x14ac:dyDescent="0.3">
      <c r="A13" s="63" t="s">
        <v>1213</v>
      </c>
      <c r="B13" s="64">
        <f>VLOOKUP($A13,'Return Data'!$B$7:$R$2843,3,0)</f>
        <v>44341</v>
      </c>
      <c r="C13" s="65">
        <f>VLOOKUP($A13,'Return Data'!$B$7:$R$2843,4,0)</f>
        <v>4501.4732000000004</v>
      </c>
      <c r="D13" s="65">
        <f>VLOOKUP($A13,'Return Data'!$B$7:$R$2843,5,0)</f>
        <v>3.3020999999999998</v>
      </c>
      <c r="E13" s="66">
        <f t="shared" si="0"/>
        <v>8</v>
      </c>
      <c r="F13" s="65">
        <f>VLOOKUP($A13,'Return Data'!$B$7:$R$2843,6,0)</f>
        <v>3.3938000000000001</v>
      </c>
      <c r="G13" s="66">
        <f t="shared" si="1"/>
        <v>8</v>
      </c>
      <c r="H13" s="65">
        <f>VLOOKUP($A13,'Return Data'!$B$7:$R$2843,7,0)</f>
        <v>3.9792000000000001</v>
      </c>
      <c r="I13" s="66">
        <f t="shared" si="2"/>
        <v>2</v>
      </c>
      <c r="J13" s="65">
        <f>VLOOKUP($A13,'Return Data'!$B$7:$R$2843,8,0)</f>
        <v>3.7865000000000002</v>
      </c>
      <c r="K13" s="66">
        <f t="shared" si="3"/>
        <v>3</v>
      </c>
      <c r="L13" s="65">
        <f>VLOOKUP($A13,'Return Data'!$B$7:$R$2843,9,0)</f>
        <v>4.0345000000000004</v>
      </c>
      <c r="M13" s="66">
        <f t="shared" si="4"/>
        <v>4</v>
      </c>
      <c r="N13" s="65">
        <f>VLOOKUP($A13,'Return Data'!$B$7:$R$2843,10,0)</f>
        <v>4.4359999999999999</v>
      </c>
      <c r="O13" s="66">
        <f t="shared" si="5"/>
        <v>4</v>
      </c>
      <c r="P13" s="65">
        <f>VLOOKUP($A13,'Return Data'!$B$7:$R$2843,11,0)</f>
        <v>3.8428</v>
      </c>
      <c r="Q13" s="66">
        <f t="shared" si="6"/>
        <v>5</v>
      </c>
      <c r="R13" s="65">
        <f>VLOOKUP($A13,'Return Data'!$B$7:$R$2843,12,0)</f>
        <v>4.0526999999999997</v>
      </c>
      <c r="S13" s="66">
        <f t="shared" si="7"/>
        <v>6</v>
      </c>
      <c r="T13" s="65">
        <f>VLOOKUP($A13,'Return Data'!$B$7:$R$2843,13,0)</f>
        <v>4.6620999999999997</v>
      </c>
      <c r="U13" s="66">
        <f t="shared" si="8"/>
        <v>4</v>
      </c>
      <c r="V13" s="65">
        <f>VLOOKUP($A13,'Return Data'!$B$7:$R$2843,17,0)</f>
        <v>6.5410000000000004</v>
      </c>
      <c r="W13" s="66">
        <f t="shared" si="10"/>
        <v>1</v>
      </c>
      <c r="X13" s="65">
        <f>VLOOKUP($A13,'Return Data'!$B$7:$R$2843,14,0)</f>
        <v>7.1253000000000002</v>
      </c>
      <c r="Y13" s="66">
        <f t="shared" si="11"/>
        <v>3</v>
      </c>
      <c r="Z13" s="65">
        <f>VLOOKUP($A13,'Return Data'!$B$7:$R$2843,16,0)</f>
        <v>7.7763999999999998</v>
      </c>
      <c r="AA13" s="67">
        <f t="shared" si="9"/>
        <v>6</v>
      </c>
    </row>
    <row r="14" spans="1:27" x14ac:dyDescent="0.3">
      <c r="A14" s="63" t="s">
        <v>1215</v>
      </c>
      <c r="B14" s="64">
        <f>VLOOKUP($A14,'Return Data'!$B$7:$R$2843,3,0)</f>
        <v>44341</v>
      </c>
      <c r="C14" s="65">
        <f>VLOOKUP($A14,'Return Data'!$B$7:$R$2843,4,0)</f>
        <v>297.0052</v>
      </c>
      <c r="D14" s="65">
        <f>VLOOKUP($A14,'Return Data'!$B$7:$R$2843,5,0)</f>
        <v>3.3184</v>
      </c>
      <c r="E14" s="66">
        <f t="shared" si="0"/>
        <v>7</v>
      </c>
      <c r="F14" s="65">
        <f>VLOOKUP($A14,'Return Data'!$B$7:$R$2843,6,0)</f>
        <v>3.6175999999999999</v>
      </c>
      <c r="G14" s="66">
        <f t="shared" si="1"/>
        <v>3</v>
      </c>
      <c r="H14" s="65">
        <f>VLOOKUP($A14,'Return Data'!$B$7:$R$2843,7,0)</f>
        <v>3.8107000000000002</v>
      </c>
      <c r="I14" s="66">
        <f t="shared" si="2"/>
        <v>9</v>
      </c>
      <c r="J14" s="65">
        <f>VLOOKUP($A14,'Return Data'!$B$7:$R$2843,8,0)</f>
        <v>3.5996000000000001</v>
      </c>
      <c r="K14" s="66">
        <f t="shared" si="3"/>
        <v>7</v>
      </c>
      <c r="L14" s="65">
        <f>VLOOKUP($A14,'Return Data'!$B$7:$R$2843,9,0)</f>
        <v>3.8069999999999999</v>
      </c>
      <c r="M14" s="66">
        <f t="shared" si="4"/>
        <v>8</v>
      </c>
      <c r="N14" s="65">
        <f>VLOOKUP($A14,'Return Data'!$B$7:$R$2843,10,0)</f>
        <v>4.1651999999999996</v>
      </c>
      <c r="O14" s="66">
        <f t="shared" si="5"/>
        <v>8</v>
      </c>
      <c r="P14" s="65">
        <f>VLOOKUP($A14,'Return Data'!$B$7:$R$2843,11,0)</f>
        <v>3.7267999999999999</v>
      </c>
      <c r="Q14" s="66">
        <f t="shared" si="6"/>
        <v>10</v>
      </c>
      <c r="R14" s="65">
        <f>VLOOKUP($A14,'Return Data'!$B$7:$R$2843,12,0)</f>
        <v>3.9786000000000001</v>
      </c>
      <c r="S14" s="66">
        <f t="shared" si="7"/>
        <v>9</v>
      </c>
      <c r="T14" s="65">
        <f>VLOOKUP($A14,'Return Data'!$B$7:$R$2843,13,0)</f>
        <v>4.5571999999999999</v>
      </c>
      <c r="U14" s="66">
        <f t="shared" si="8"/>
        <v>6</v>
      </c>
      <c r="V14" s="65">
        <f>VLOOKUP($A14,'Return Data'!$B$7:$R$2843,17,0)</f>
        <v>6.2352999999999996</v>
      </c>
      <c r="W14" s="66">
        <f t="shared" si="10"/>
        <v>7</v>
      </c>
      <c r="X14" s="65">
        <f>VLOOKUP($A14,'Return Data'!$B$7:$R$2843,14,0)</f>
        <v>6.9175000000000004</v>
      </c>
      <c r="Y14" s="66">
        <f t="shared" si="11"/>
        <v>9</v>
      </c>
      <c r="Z14" s="65">
        <f>VLOOKUP($A14,'Return Data'!$B$7:$R$2843,16,0)</f>
        <v>7.7285000000000004</v>
      </c>
      <c r="AA14" s="67">
        <f t="shared" si="9"/>
        <v>9</v>
      </c>
    </row>
    <row r="15" spans="1:27" x14ac:dyDescent="0.3">
      <c r="A15" s="63" t="s">
        <v>1216</v>
      </c>
      <c r="B15" s="64">
        <f>VLOOKUP($A15,'Return Data'!$B$7:$R$2843,3,0)</f>
        <v>44341</v>
      </c>
      <c r="C15" s="65">
        <f>VLOOKUP($A15,'Return Data'!$B$7:$R$2843,4,0)</f>
        <v>33.834499999999998</v>
      </c>
      <c r="D15" s="65">
        <f>VLOOKUP($A15,'Return Data'!$B$7:$R$2843,5,0)</f>
        <v>2.4813999999999998</v>
      </c>
      <c r="E15" s="66">
        <f t="shared" si="0"/>
        <v>16</v>
      </c>
      <c r="F15" s="65">
        <f>VLOOKUP($A15,'Return Data'!$B$7:$R$2843,6,0)</f>
        <v>3.0486</v>
      </c>
      <c r="G15" s="66">
        <f t="shared" si="1"/>
        <v>14</v>
      </c>
      <c r="H15" s="65">
        <f>VLOOKUP($A15,'Return Data'!$B$7:$R$2843,7,0)</f>
        <v>3.3155000000000001</v>
      </c>
      <c r="I15" s="66">
        <f t="shared" si="2"/>
        <v>12</v>
      </c>
      <c r="J15" s="65">
        <f>VLOOKUP($A15,'Return Data'!$B$7:$R$2843,8,0)</f>
        <v>3.2789999999999999</v>
      </c>
      <c r="K15" s="66">
        <f t="shared" si="3"/>
        <v>15</v>
      </c>
      <c r="L15" s="65">
        <f>VLOOKUP($A15,'Return Data'!$B$7:$R$2843,9,0)</f>
        <v>3.5202</v>
      </c>
      <c r="M15" s="66">
        <f t="shared" si="4"/>
        <v>14</v>
      </c>
      <c r="N15" s="65">
        <f>VLOOKUP($A15,'Return Data'!$B$7:$R$2843,10,0)</f>
        <v>4.0850999999999997</v>
      </c>
      <c r="O15" s="66">
        <f t="shared" si="5"/>
        <v>10</v>
      </c>
      <c r="P15" s="65">
        <f>VLOOKUP($A15,'Return Data'!$B$7:$R$2843,11,0)</f>
        <v>3.5937000000000001</v>
      </c>
      <c r="Q15" s="66">
        <f t="shared" si="6"/>
        <v>13</v>
      </c>
      <c r="R15" s="65">
        <f>VLOOKUP($A15,'Return Data'!$B$7:$R$2843,12,0)</f>
        <v>3.6987000000000001</v>
      </c>
      <c r="S15" s="66">
        <f t="shared" si="7"/>
        <v>14</v>
      </c>
      <c r="T15" s="65">
        <f>VLOOKUP($A15,'Return Data'!$B$7:$R$2843,13,0)</f>
        <v>4.0815999999999999</v>
      </c>
      <c r="U15" s="66">
        <f t="shared" si="8"/>
        <v>13</v>
      </c>
      <c r="V15" s="65">
        <f>VLOOKUP($A15,'Return Data'!$B$7:$R$2843,17,0)</f>
        <v>5.7454000000000001</v>
      </c>
      <c r="W15" s="66">
        <f t="shared" si="10"/>
        <v>13</v>
      </c>
      <c r="X15" s="65">
        <f>VLOOKUP($A15,'Return Data'!$B$7:$R$2843,14,0)</f>
        <v>6.4558999999999997</v>
      </c>
      <c r="Y15" s="66">
        <f t="shared" si="11"/>
        <v>12</v>
      </c>
      <c r="Z15" s="65">
        <f>VLOOKUP($A15,'Return Data'!$B$7:$R$2843,16,0)</f>
        <v>7.6706000000000003</v>
      </c>
      <c r="AA15" s="67">
        <f t="shared" si="9"/>
        <v>11</v>
      </c>
    </row>
    <row r="16" spans="1:27" x14ac:dyDescent="0.3">
      <c r="A16" s="63" t="s">
        <v>1221</v>
      </c>
      <c r="B16" s="64">
        <f>VLOOKUP($A16,'Return Data'!$B$7:$R$2843,3,0)</f>
        <v>44341</v>
      </c>
      <c r="C16" s="65">
        <f>VLOOKUP($A16,'Return Data'!$B$7:$R$2843,4,0)</f>
        <v>2460.4551000000001</v>
      </c>
      <c r="D16" s="65">
        <f>VLOOKUP($A16,'Return Data'!$B$7:$R$2843,5,0)</f>
        <v>3.6749000000000001</v>
      </c>
      <c r="E16" s="66">
        <f t="shared" si="0"/>
        <v>2</v>
      </c>
      <c r="F16" s="65">
        <f>VLOOKUP($A16,'Return Data'!$B$7:$R$2843,6,0)</f>
        <v>3.1364000000000001</v>
      </c>
      <c r="G16" s="66">
        <f t="shared" si="1"/>
        <v>11</v>
      </c>
      <c r="H16" s="65">
        <f>VLOOKUP($A16,'Return Data'!$B$7:$R$2843,7,0)</f>
        <v>3.9493999999999998</v>
      </c>
      <c r="I16" s="66">
        <f t="shared" si="2"/>
        <v>3</v>
      </c>
      <c r="J16" s="65">
        <f>VLOOKUP($A16,'Return Data'!$B$7:$R$2843,8,0)</f>
        <v>3.3868999999999998</v>
      </c>
      <c r="K16" s="66">
        <f t="shared" si="3"/>
        <v>12</v>
      </c>
      <c r="L16" s="65">
        <f>VLOOKUP($A16,'Return Data'!$B$7:$R$2843,9,0)</f>
        <v>4.1630000000000003</v>
      </c>
      <c r="M16" s="66">
        <f t="shared" si="4"/>
        <v>3</v>
      </c>
      <c r="N16" s="65">
        <f>VLOOKUP($A16,'Return Data'!$B$7:$R$2843,10,0)</f>
        <v>4.7416999999999998</v>
      </c>
      <c r="O16" s="66">
        <f t="shared" si="5"/>
        <v>2</v>
      </c>
      <c r="P16" s="65">
        <f>VLOOKUP($A16,'Return Data'!$B$7:$R$2843,11,0)</f>
        <v>3.9339</v>
      </c>
      <c r="Q16" s="66">
        <f t="shared" si="6"/>
        <v>2</v>
      </c>
      <c r="R16" s="65">
        <f>VLOOKUP($A16,'Return Data'!$B$7:$R$2843,12,0)</f>
        <v>4.0228999999999999</v>
      </c>
      <c r="S16" s="66">
        <f t="shared" si="7"/>
        <v>7</v>
      </c>
      <c r="T16" s="65">
        <f>VLOOKUP($A16,'Return Data'!$B$7:$R$2843,13,0)</f>
        <v>4.2820999999999998</v>
      </c>
      <c r="U16" s="66">
        <f t="shared" si="8"/>
        <v>12</v>
      </c>
      <c r="V16" s="65">
        <f>VLOOKUP($A16,'Return Data'!$B$7:$R$2843,17,0)</f>
        <v>5.8723999999999998</v>
      </c>
      <c r="W16" s="66">
        <f t="shared" si="10"/>
        <v>12</v>
      </c>
      <c r="X16" s="65">
        <f>VLOOKUP($A16,'Return Data'!$B$7:$R$2843,14,0)</f>
        <v>6.601</v>
      </c>
      <c r="Y16" s="66">
        <f t="shared" si="11"/>
        <v>11</v>
      </c>
      <c r="Z16" s="65">
        <f>VLOOKUP($A16,'Return Data'!$B$7:$R$2843,16,0)</f>
        <v>8.1562000000000001</v>
      </c>
      <c r="AA16" s="67">
        <f t="shared" si="9"/>
        <v>1</v>
      </c>
    </row>
    <row r="17" spans="1:27" x14ac:dyDescent="0.3">
      <c r="A17" s="63" t="s">
        <v>1225</v>
      </c>
      <c r="B17" s="64">
        <f>VLOOKUP($A17,'Return Data'!$B$7:$R$2843,3,0)</f>
        <v>44341</v>
      </c>
      <c r="C17" s="65">
        <f>VLOOKUP($A17,'Return Data'!$B$7:$R$2843,4,0)</f>
        <v>3503.0023000000001</v>
      </c>
      <c r="D17" s="65">
        <f>VLOOKUP($A17,'Return Data'!$B$7:$R$2843,5,0)</f>
        <v>3.0939000000000001</v>
      </c>
      <c r="E17" s="66">
        <f t="shared" si="0"/>
        <v>11</v>
      </c>
      <c r="F17" s="65">
        <f>VLOOKUP($A17,'Return Data'!$B$7:$R$2843,6,0)</f>
        <v>3.4630000000000001</v>
      </c>
      <c r="G17" s="66">
        <f t="shared" si="1"/>
        <v>5</v>
      </c>
      <c r="H17" s="65">
        <f>VLOOKUP($A17,'Return Data'!$B$7:$R$2843,7,0)</f>
        <v>3.6246999999999998</v>
      </c>
      <c r="I17" s="66">
        <f t="shared" si="2"/>
        <v>11</v>
      </c>
      <c r="J17" s="65">
        <f>VLOOKUP($A17,'Return Data'!$B$7:$R$2843,8,0)</f>
        <v>3.5691000000000002</v>
      </c>
      <c r="K17" s="66">
        <f t="shared" si="3"/>
        <v>8</v>
      </c>
      <c r="L17" s="65">
        <f>VLOOKUP($A17,'Return Data'!$B$7:$R$2843,9,0)</f>
        <v>3.5565000000000002</v>
      </c>
      <c r="M17" s="66">
        <f t="shared" si="4"/>
        <v>13</v>
      </c>
      <c r="N17" s="65">
        <f>VLOOKUP($A17,'Return Data'!$B$7:$R$2843,10,0)</f>
        <v>3.9990999999999999</v>
      </c>
      <c r="O17" s="66">
        <f t="shared" si="5"/>
        <v>13</v>
      </c>
      <c r="P17" s="65">
        <f>VLOOKUP($A17,'Return Data'!$B$7:$R$2843,11,0)</f>
        <v>3.6358999999999999</v>
      </c>
      <c r="Q17" s="66">
        <f t="shared" si="6"/>
        <v>11</v>
      </c>
      <c r="R17" s="65">
        <f>VLOOKUP($A17,'Return Data'!$B$7:$R$2843,12,0)</f>
        <v>3.9514</v>
      </c>
      <c r="S17" s="66">
        <f t="shared" si="7"/>
        <v>10</v>
      </c>
      <c r="T17" s="65">
        <f>VLOOKUP($A17,'Return Data'!$B$7:$R$2843,13,0)</f>
        <v>4.3239999999999998</v>
      </c>
      <c r="U17" s="66">
        <f t="shared" si="8"/>
        <v>11</v>
      </c>
      <c r="V17" s="65">
        <f>VLOOKUP($A17,'Return Data'!$B$7:$R$2843,17,0)</f>
        <v>5.9112</v>
      </c>
      <c r="W17" s="66">
        <f t="shared" si="10"/>
        <v>11</v>
      </c>
      <c r="X17" s="65">
        <f>VLOOKUP($A17,'Return Data'!$B$7:$R$2843,14,0)</f>
        <v>6.7317</v>
      </c>
      <c r="Y17" s="66">
        <f t="shared" si="11"/>
        <v>10</v>
      </c>
      <c r="Z17" s="65">
        <f>VLOOKUP($A17,'Return Data'!$B$7:$R$2843,16,0)</f>
        <v>7.6764999999999999</v>
      </c>
      <c r="AA17" s="67">
        <f t="shared" si="9"/>
        <v>10</v>
      </c>
    </row>
    <row r="18" spans="1:27" x14ac:dyDescent="0.3">
      <c r="A18" s="63" t="s">
        <v>1226</v>
      </c>
      <c r="B18" s="64">
        <f>VLOOKUP($A18,'Return Data'!$B$7:$R$2843,3,0)</f>
        <v>44341</v>
      </c>
      <c r="C18" s="65">
        <f>VLOOKUP($A18,'Return Data'!$B$7:$R$2843,4,0)</f>
        <v>32.340632968351599</v>
      </c>
      <c r="D18" s="65">
        <f>VLOOKUP($A18,'Return Data'!$B$7:$R$2843,5,0)</f>
        <v>3.3860000000000001</v>
      </c>
      <c r="E18" s="66">
        <f t="shared" si="0"/>
        <v>6</v>
      </c>
      <c r="F18" s="65">
        <f>VLOOKUP($A18,'Return Data'!$B$7:$R$2843,6,0)</f>
        <v>3.2174999999999998</v>
      </c>
      <c r="G18" s="66">
        <f t="shared" si="1"/>
        <v>10</v>
      </c>
      <c r="H18" s="65">
        <f>VLOOKUP($A18,'Return Data'!$B$7:$R$2843,7,0)</f>
        <v>3.2909999999999999</v>
      </c>
      <c r="I18" s="66">
        <f t="shared" si="2"/>
        <v>14</v>
      </c>
      <c r="J18" s="65">
        <f>VLOOKUP($A18,'Return Data'!$B$7:$R$2843,8,0)</f>
        <v>3.2204000000000002</v>
      </c>
      <c r="K18" s="66">
        <f t="shared" si="3"/>
        <v>16</v>
      </c>
      <c r="L18" s="65">
        <f>VLOOKUP($A18,'Return Data'!$B$7:$R$2843,9,0)</f>
        <v>3.1191</v>
      </c>
      <c r="M18" s="66">
        <f t="shared" si="4"/>
        <v>16</v>
      </c>
      <c r="N18" s="65">
        <f>VLOOKUP($A18,'Return Data'!$B$7:$R$2843,10,0)</f>
        <v>3.2688999999999999</v>
      </c>
      <c r="O18" s="66">
        <f t="shared" si="5"/>
        <v>16</v>
      </c>
      <c r="P18" s="65">
        <f>VLOOKUP($A18,'Return Data'!$B$7:$R$2843,11,0)</f>
        <v>3.1324000000000001</v>
      </c>
      <c r="Q18" s="66">
        <f t="shared" si="6"/>
        <v>16</v>
      </c>
      <c r="R18" s="65">
        <f>VLOOKUP($A18,'Return Data'!$B$7:$R$2843,12,0)</f>
        <v>3.4586000000000001</v>
      </c>
      <c r="S18" s="66">
        <f t="shared" si="7"/>
        <v>16</v>
      </c>
      <c r="T18" s="65">
        <f>VLOOKUP($A18,'Return Data'!$B$7:$R$2843,13,0)</f>
        <v>3.7652999999999999</v>
      </c>
      <c r="U18" s="66">
        <f t="shared" si="8"/>
        <v>15</v>
      </c>
      <c r="V18" s="65">
        <f>VLOOKUP($A18,'Return Data'!$B$7:$R$2843,17,0)</f>
        <v>6.5007000000000001</v>
      </c>
      <c r="W18" s="66">
        <f t="shared" si="10"/>
        <v>3</v>
      </c>
      <c r="X18" s="65">
        <f>VLOOKUP($A18,'Return Data'!$B$7:$R$2843,14,0)</f>
        <v>6.9341999999999997</v>
      </c>
      <c r="Y18" s="66">
        <f t="shared" si="11"/>
        <v>6</v>
      </c>
      <c r="Z18" s="65">
        <f>VLOOKUP($A18,'Return Data'!$B$7:$R$2843,16,0)</f>
        <v>8.0760000000000005</v>
      </c>
      <c r="AA18" s="67">
        <f t="shared" si="9"/>
        <v>3</v>
      </c>
    </row>
    <row r="19" spans="1:27" x14ac:dyDescent="0.3">
      <c r="A19" s="63" t="s">
        <v>1229</v>
      </c>
      <c r="B19" s="64">
        <f>VLOOKUP($A19,'Return Data'!$B$7:$R$2843,3,0)</f>
        <v>44341</v>
      </c>
      <c r="C19" s="65">
        <f>VLOOKUP($A19,'Return Data'!$B$7:$R$2843,4,0)</f>
        <v>3239.1131</v>
      </c>
      <c r="D19" s="65">
        <f>VLOOKUP($A19,'Return Data'!$B$7:$R$2843,5,0)</f>
        <v>3.1261999999999999</v>
      </c>
      <c r="E19" s="66">
        <f t="shared" si="0"/>
        <v>10</v>
      </c>
      <c r="F19" s="65">
        <f>VLOOKUP($A19,'Return Data'!$B$7:$R$2843,6,0)</f>
        <v>3.4072</v>
      </c>
      <c r="G19" s="66">
        <f t="shared" si="1"/>
        <v>7</v>
      </c>
      <c r="H19" s="65">
        <f>VLOOKUP($A19,'Return Data'!$B$7:$R$2843,7,0)</f>
        <v>3.7999000000000001</v>
      </c>
      <c r="I19" s="66">
        <f t="shared" si="2"/>
        <v>10</v>
      </c>
      <c r="J19" s="65">
        <f>VLOOKUP($A19,'Return Data'!$B$7:$R$2843,8,0)</f>
        <v>3.7570000000000001</v>
      </c>
      <c r="K19" s="66">
        <f t="shared" si="3"/>
        <v>5</v>
      </c>
      <c r="L19" s="65">
        <f>VLOOKUP($A19,'Return Data'!$B$7:$R$2843,9,0)</f>
        <v>3.7122000000000002</v>
      </c>
      <c r="M19" s="66">
        <f t="shared" si="4"/>
        <v>11</v>
      </c>
      <c r="N19" s="65">
        <f>VLOOKUP($A19,'Return Data'!$B$7:$R$2843,10,0)</f>
        <v>4.1058000000000003</v>
      </c>
      <c r="O19" s="66">
        <f t="shared" si="5"/>
        <v>9</v>
      </c>
      <c r="P19" s="65">
        <f>VLOOKUP($A19,'Return Data'!$B$7:$R$2843,11,0)</f>
        <v>3.8435000000000001</v>
      </c>
      <c r="Q19" s="66">
        <f t="shared" si="6"/>
        <v>4</v>
      </c>
      <c r="R19" s="65">
        <f>VLOOKUP($A19,'Return Data'!$B$7:$R$2843,12,0)</f>
        <v>4.0800999999999998</v>
      </c>
      <c r="S19" s="66">
        <f t="shared" si="7"/>
        <v>5</v>
      </c>
      <c r="T19" s="65">
        <f>VLOOKUP($A19,'Return Data'!$B$7:$R$2843,13,0)</f>
        <v>4.4729999999999999</v>
      </c>
      <c r="U19" s="66">
        <f t="shared" si="8"/>
        <v>8</v>
      </c>
      <c r="V19" s="65">
        <f>VLOOKUP($A19,'Return Data'!$B$7:$R$2843,17,0)</f>
        <v>6.1637000000000004</v>
      </c>
      <c r="W19" s="66">
        <f t="shared" si="10"/>
        <v>8</v>
      </c>
      <c r="X19" s="65">
        <f>VLOOKUP($A19,'Return Data'!$B$7:$R$2843,14,0)</f>
        <v>7.0042</v>
      </c>
      <c r="Y19" s="66">
        <f t="shared" si="11"/>
        <v>5</v>
      </c>
      <c r="Z19" s="65">
        <f>VLOOKUP($A19,'Return Data'!$B$7:$R$2843,16,0)</f>
        <v>7.7504</v>
      </c>
      <c r="AA19" s="67">
        <f t="shared" si="9"/>
        <v>8</v>
      </c>
    </row>
    <row r="20" spans="1:27" x14ac:dyDescent="0.3">
      <c r="A20" s="63" t="s">
        <v>1230</v>
      </c>
      <c r="B20" s="64">
        <f>VLOOKUP($A20,'Return Data'!$B$7:$R$2843,3,0)</f>
        <v>44341</v>
      </c>
      <c r="C20" s="65">
        <f>VLOOKUP($A20,'Return Data'!$B$7:$R$2843,4,0)</f>
        <v>1058.5261</v>
      </c>
      <c r="D20" s="65">
        <f>VLOOKUP($A20,'Return Data'!$B$7:$R$2843,5,0)</f>
        <v>3.0485000000000002</v>
      </c>
      <c r="E20" s="66">
        <f t="shared" si="0"/>
        <v>12</v>
      </c>
      <c r="F20" s="65">
        <f>VLOOKUP($A20,'Return Data'!$B$7:$R$2843,6,0)</f>
        <v>3.0501</v>
      </c>
      <c r="G20" s="66">
        <f t="shared" si="1"/>
        <v>13</v>
      </c>
      <c r="H20" s="65">
        <f>VLOOKUP($A20,'Return Data'!$B$7:$R$2843,7,0)</f>
        <v>3.1545000000000001</v>
      </c>
      <c r="I20" s="66">
        <f t="shared" si="2"/>
        <v>15</v>
      </c>
      <c r="J20" s="65">
        <f>VLOOKUP($A20,'Return Data'!$B$7:$R$2843,8,0)</f>
        <v>3.4224000000000001</v>
      </c>
      <c r="K20" s="66">
        <f t="shared" si="3"/>
        <v>11</v>
      </c>
      <c r="L20" s="65">
        <f>VLOOKUP($A20,'Return Data'!$B$7:$R$2843,9,0)</f>
        <v>3.5676000000000001</v>
      </c>
      <c r="M20" s="66">
        <f t="shared" si="4"/>
        <v>12</v>
      </c>
      <c r="N20" s="65">
        <f>VLOOKUP($A20,'Return Data'!$B$7:$R$2843,10,0)</f>
        <v>3.6396999999999999</v>
      </c>
      <c r="O20" s="66">
        <f t="shared" si="5"/>
        <v>14</v>
      </c>
      <c r="P20" s="65">
        <f>VLOOKUP($A20,'Return Data'!$B$7:$R$2843,11,0)</f>
        <v>3.5076999999999998</v>
      </c>
      <c r="Q20" s="66">
        <f t="shared" si="6"/>
        <v>14</v>
      </c>
      <c r="R20" s="65">
        <f>VLOOKUP($A20,'Return Data'!$B$7:$R$2843,12,0)</f>
        <v>3.7884000000000002</v>
      </c>
      <c r="S20" s="66">
        <f t="shared" si="7"/>
        <v>12</v>
      </c>
      <c r="T20" s="65"/>
      <c r="U20" s="66"/>
      <c r="V20" s="65"/>
      <c r="W20" s="66"/>
      <c r="X20" s="65"/>
      <c r="Y20" s="66"/>
      <c r="Z20" s="65">
        <f>VLOOKUP($A20,'Return Data'!$B$7:$R$2843,16,0)</f>
        <v>4.7758000000000003</v>
      </c>
      <c r="AA20" s="67">
        <f t="shared" si="9"/>
        <v>17</v>
      </c>
    </row>
    <row r="21" spans="1:27" x14ac:dyDescent="0.3">
      <c r="A21" s="63" t="s">
        <v>1234</v>
      </c>
      <c r="B21" s="64">
        <f>VLOOKUP($A21,'Return Data'!$B$7:$R$2843,3,0)</f>
        <v>44341</v>
      </c>
      <c r="C21" s="65">
        <f>VLOOKUP($A21,'Return Data'!$B$7:$R$2843,4,0)</f>
        <v>34.398899999999998</v>
      </c>
      <c r="D21" s="65">
        <f>VLOOKUP($A21,'Return Data'!$B$7:$R$2843,5,0)</f>
        <v>3.8203</v>
      </c>
      <c r="E21" s="66">
        <f t="shared" si="0"/>
        <v>1</v>
      </c>
      <c r="F21" s="65">
        <f>VLOOKUP($A21,'Return Data'!$B$7:$R$2843,6,0)</f>
        <v>3.6356000000000002</v>
      </c>
      <c r="G21" s="66">
        <f t="shared" si="1"/>
        <v>2</v>
      </c>
      <c r="H21" s="65">
        <f>VLOOKUP($A21,'Return Data'!$B$7:$R$2843,7,0)</f>
        <v>3.8227000000000002</v>
      </c>
      <c r="I21" s="66">
        <f t="shared" si="2"/>
        <v>8</v>
      </c>
      <c r="J21" s="65">
        <f>VLOOKUP($A21,'Return Data'!$B$7:$R$2843,8,0)</f>
        <v>3.4910999999999999</v>
      </c>
      <c r="K21" s="66">
        <f t="shared" si="3"/>
        <v>9</v>
      </c>
      <c r="L21" s="65">
        <f>VLOOKUP($A21,'Return Data'!$B$7:$R$2843,9,0)</f>
        <v>3.8761000000000001</v>
      </c>
      <c r="M21" s="66">
        <f t="shared" si="4"/>
        <v>6</v>
      </c>
      <c r="N21" s="65">
        <f>VLOOKUP($A21,'Return Data'!$B$7:$R$2843,10,0)</f>
        <v>4.1828000000000003</v>
      </c>
      <c r="O21" s="66">
        <f t="shared" si="5"/>
        <v>7</v>
      </c>
      <c r="P21" s="65">
        <f>VLOOKUP($A21,'Return Data'!$B$7:$R$2843,11,0)</f>
        <v>3.8254000000000001</v>
      </c>
      <c r="Q21" s="66">
        <f t="shared" si="6"/>
        <v>8</v>
      </c>
      <c r="R21" s="65">
        <f>VLOOKUP($A21,'Return Data'!$B$7:$R$2843,12,0)</f>
        <v>4.1223999999999998</v>
      </c>
      <c r="S21" s="66">
        <f t="shared" si="7"/>
        <v>4</v>
      </c>
      <c r="T21" s="65">
        <f>VLOOKUP($A21,'Return Data'!$B$7:$R$2843,13,0)</f>
        <v>4.7398999999999996</v>
      </c>
      <c r="U21" s="66">
        <f>RANK(T21,T$8:T$24,0)</f>
        <v>3</v>
      </c>
      <c r="V21" s="65">
        <f>VLOOKUP($A21,'Return Data'!$B$7:$R$2843,17,0)</f>
        <v>6.3611000000000004</v>
      </c>
      <c r="W21" s="66">
        <f>RANK(V21,V$8:V$24,0)</f>
        <v>5</v>
      </c>
      <c r="X21" s="65">
        <f>VLOOKUP($A21,'Return Data'!$B$7:$R$2843,14,0)</f>
        <v>7.0749000000000004</v>
      </c>
      <c r="Y21" s="66">
        <f>RANK(X21,X$8:X$24,0)</f>
        <v>4</v>
      </c>
      <c r="Z21" s="65">
        <f>VLOOKUP($A21,'Return Data'!$B$7:$R$2843,16,0)</f>
        <v>8.1120000000000001</v>
      </c>
      <c r="AA21" s="67">
        <f t="shared" si="9"/>
        <v>2</v>
      </c>
    </row>
    <row r="22" spans="1:27" x14ac:dyDescent="0.3">
      <c r="A22" s="63" t="s">
        <v>1236</v>
      </c>
      <c r="B22" s="64">
        <f>VLOOKUP($A22,'Return Data'!$B$7:$R$2843,3,0)</f>
        <v>44341</v>
      </c>
      <c r="C22" s="65">
        <f>VLOOKUP($A22,'Return Data'!$B$7:$R$2843,4,0)</f>
        <v>11.771100000000001</v>
      </c>
      <c r="D22" s="65">
        <f>VLOOKUP($A22,'Return Data'!$B$7:$R$2843,5,0)</f>
        <v>1.8606</v>
      </c>
      <c r="E22" s="66">
        <f t="shared" si="0"/>
        <v>17</v>
      </c>
      <c r="F22" s="65">
        <f>VLOOKUP($A22,'Return Data'!$B$7:$R$2843,6,0)</f>
        <v>3.1019000000000001</v>
      </c>
      <c r="G22" s="66">
        <f t="shared" si="1"/>
        <v>12</v>
      </c>
      <c r="H22" s="65">
        <f>VLOOKUP($A22,'Return Data'!$B$7:$R$2843,7,0)</f>
        <v>2.9695999999999998</v>
      </c>
      <c r="I22" s="66">
        <f t="shared" si="2"/>
        <v>16</v>
      </c>
      <c r="J22" s="65">
        <f>VLOOKUP($A22,'Return Data'!$B$7:$R$2843,8,0)</f>
        <v>3.4376000000000002</v>
      </c>
      <c r="K22" s="66">
        <f t="shared" si="3"/>
        <v>10</v>
      </c>
      <c r="L22" s="65">
        <f>VLOOKUP($A22,'Return Data'!$B$7:$R$2843,9,0)</f>
        <v>3.1970000000000001</v>
      </c>
      <c r="M22" s="66">
        <f t="shared" si="4"/>
        <v>15</v>
      </c>
      <c r="N22" s="65">
        <f>VLOOKUP($A22,'Return Data'!$B$7:$R$2843,10,0)</f>
        <v>3.5068000000000001</v>
      </c>
      <c r="O22" s="66">
        <f t="shared" si="5"/>
        <v>15</v>
      </c>
      <c r="P22" s="65">
        <f>VLOOKUP($A22,'Return Data'!$B$7:$R$2843,11,0)</f>
        <v>3.4039999999999999</v>
      </c>
      <c r="Q22" s="66">
        <f t="shared" si="6"/>
        <v>15</v>
      </c>
      <c r="R22" s="65">
        <f>VLOOKUP($A22,'Return Data'!$B$7:$R$2843,12,0)</f>
        <v>3.5192999999999999</v>
      </c>
      <c r="S22" s="66">
        <f t="shared" si="7"/>
        <v>15</v>
      </c>
      <c r="T22" s="65">
        <f>VLOOKUP($A22,'Return Data'!$B$7:$R$2843,13,0)</f>
        <v>3.7696999999999998</v>
      </c>
      <c r="U22" s="66">
        <f>RANK(T22,T$8:T$24,0)</f>
        <v>14</v>
      </c>
      <c r="V22" s="65">
        <f>VLOOKUP($A22,'Return Data'!$B$7:$R$2843,17,0)</f>
        <v>5.6040000000000001</v>
      </c>
      <c r="W22" s="66">
        <f>RANK(V22,V$8:V$24,0)</f>
        <v>14</v>
      </c>
      <c r="X22" s="65"/>
      <c r="Y22" s="66"/>
      <c r="Z22" s="65">
        <f>VLOOKUP($A22,'Return Data'!$B$7:$R$2843,16,0)</f>
        <v>6.3146000000000004</v>
      </c>
      <c r="AA22" s="67">
        <f t="shared" si="9"/>
        <v>14</v>
      </c>
    </row>
    <row r="23" spans="1:27" x14ac:dyDescent="0.3">
      <c r="A23" s="63" t="s">
        <v>1238</v>
      </c>
      <c r="B23" s="64">
        <f>VLOOKUP($A23,'Return Data'!$B$7:$R$2843,3,0)</f>
        <v>44341</v>
      </c>
      <c r="C23" s="65">
        <f>VLOOKUP($A23,'Return Data'!$B$7:$R$2843,4,0)</f>
        <v>3694.1925999999999</v>
      </c>
      <c r="D23" s="65">
        <f>VLOOKUP($A23,'Return Data'!$B$7:$R$2843,5,0)</f>
        <v>3.5009999999999999</v>
      </c>
      <c r="E23" s="66">
        <f t="shared" si="0"/>
        <v>4</v>
      </c>
      <c r="F23" s="65">
        <f>VLOOKUP($A23,'Return Data'!$B$7:$R$2843,6,0)</f>
        <v>3.3022</v>
      </c>
      <c r="G23" s="66">
        <f t="shared" si="1"/>
        <v>9</v>
      </c>
      <c r="H23" s="65">
        <f>VLOOKUP($A23,'Return Data'!$B$7:$R$2843,7,0)</f>
        <v>4.2607999999999997</v>
      </c>
      <c r="I23" s="66">
        <f t="shared" si="2"/>
        <v>1</v>
      </c>
      <c r="J23" s="65">
        <f>VLOOKUP($A23,'Return Data'!$B$7:$R$2843,8,0)</f>
        <v>3.7765</v>
      </c>
      <c r="K23" s="66">
        <f t="shared" si="3"/>
        <v>4</v>
      </c>
      <c r="L23" s="65">
        <f>VLOOKUP($A23,'Return Data'!$B$7:$R$2843,9,0)</f>
        <v>4.1961000000000004</v>
      </c>
      <c r="M23" s="66">
        <f t="shared" si="4"/>
        <v>2</v>
      </c>
      <c r="N23" s="65">
        <f>VLOOKUP($A23,'Return Data'!$B$7:$R$2843,10,0)</f>
        <v>4.7576000000000001</v>
      </c>
      <c r="O23" s="66">
        <f t="shared" si="5"/>
        <v>1</v>
      </c>
      <c r="P23" s="65">
        <f>VLOOKUP($A23,'Return Data'!$B$7:$R$2843,11,0)</f>
        <v>4.1417000000000002</v>
      </c>
      <c r="Q23" s="66">
        <f t="shared" si="6"/>
        <v>1</v>
      </c>
      <c r="R23" s="65">
        <f>VLOOKUP($A23,'Return Data'!$B$7:$R$2843,12,0)</f>
        <v>4.4097999999999997</v>
      </c>
      <c r="S23" s="66">
        <f t="shared" si="7"/>
        <v>1</v>
      </c>
      <c r="T23" s="65">
        <f>VLOOKUP($A23,'Return Data'!$B$7:$R$2843,13,0)</f>
        <v>4.9173</v>
      </c>
      <c r="U23" s="66">
        <f>RANK(T23,T$8:T$24,0)</f>
        <v>1</v>
      </c>
      <c r="V23" s="65">
        <f>VLOOKUP($A23,'Return Data'!$B$7:$R$2843,17,0)</f>
        <v>6.3975</v>
      </c>
      <c r="W23" s="66">
        <f>RANK(V23,V$8:V$24,0)</f>
        <v>4</v>
      </c>
      <c r="X23" s="65">
        <f>VLOOKUP($A23,'Return Data'!$B$7:$R$2843,14,0)</f>
        <v>4.5006000000000004</v>
      </c>
      <c r="Y23" s="66">
        <f>RANK(X23,X$8:X$24,0)</f>
        <v>13</v>
      </c>
      <c r="Z23" s="65">
        <f>VLOOKUP($A23,'Return Data'!$B$7:$R$2843,16,0)</f>
        <v>6.8280000000000003</v>
      </c>
      <c r="AA23" s="67">
        <f t="shared" si="9"/>
        <v>13</v>
      </c>
    </row>
    <row r="24" spans="1:27" x14ac:dyDescent="0.3">
      <c r="A24" s="63" t="s">
        <v>1240</v>
      </c>
      <c r="B24" s="64">
        <f>VLOOKUP($A24,'Return Data'!$B$7:$R$2843,3,0)</f>
        <v>44341</v>
      </c>
      <c r="C24" s="65">
        <f>VLOOKUP($A24,'Return Data'!$B$7:$R$2843,4,0)</f>
        <v>2408.8323</v>
      </c>
      <c r="D24" s="65">
        <f>VLOOKUP($A24,'Return Data'!$B$7:$R$2843,5,0)</f>
        <v>3.6233</v>
      </c>
      <c r="E24" s="66">
        <f t="shared" si="0"/>
        <v>3</v>
      </c>
      <c r="F24" s="65">
        <f>VLOOKUP($A24,'Return Data'!$B$7:$R$2843,6,0)</f>
        <v>3.6528999999999998</v>
      </c>
      <c r="G24" s="66">
        <f t="shared" si="1"/>
        <v>1</v>
      </c>
      <c r="H24" s="65">
        <f>VLOOKUP($A24,'Return Data'!$B$7:$R$2843,7,0)</f>
        <v>3.9255</v>
      </c>
      <c r="I24" s="66">
        <f t="shared" si="2"/>
        <v>5</v>
      </c>
      <c r="J24" s="65">
        <f>VLOOKUP($A24,'Return Data'!$B$7:$R$2843,8,0)</f>
        <v>3.7467000000000001</v>
      </c>
      <c r="K24" s="66">
        <f t="shared" si="3"/>
        <v>6</v>
      </c>
      <c r="L24" s="65">
        <f>VLOOKUP($A24,'Return Data'!$B$7:$R$2843,9,0)</f>
        <v>3.7722000000000002</v>
      </c>
      <c r="M24" s="66">
        <f t="shared" si="4"/>
        <v>9</v>
      </c>
      <c r="N24" s="65">
        <f>VLOOKUP($A24,'Return Data'!$B$7:$R$2843,10,0)</f>
        <v>4.0674000000000001</v>
      </c>
      <c r="O24" s="66">
        <f t="shared" si="5"/>
        <v>12</v>
      </c>
      <c r="P24" s="65">
        <f>VLOOKUP($A24,'Return Data'!$B$7:$R$2843,11,0)</f>
        <v>3.7602000000000002</v>
      </c>
      <c r="Q24" s="66">
        <f t="shared" si="6"/>
        <v>9</v>
      </c>
      <c r="R24" s="65">
        <f>VLOOKUP($A24,'Return Data'!$B$7:$R$2843,12,0)</f>
        <v>4.0137</v>
      </c>
      <c r="S24" s="66">
        <f t="shared" si="7"/>
        <v>8</v>
      </c>
      <c r="T24" s="65">
        <f>VLOOKUP($A24,'Return Data'!$B$7:$R$2843,13,0)</f>
        <v>4.5560999999999998</v>
      </c>
      <c r="U24" s="66">
        <f>RANK(T24,T$8:T$24,0)</f>
        <v>7</v>
      </c>
      <c r="V24" s="65">
        <f>VLOOKUP($A24,'Return Data'!$B$7:$R$2843,17,0)</f>
        <v>6.1337999999999999</v>
      </c>
      <c r="W24" s="66">
        <f>RANK(V24,V$8:V$24,0)</f>
        <v>9</v>
      </c>
      <c r="X24" s="65">
        <f>VLOOKUP($A24,'Return Data'!$B$7:$R$2843,14,0)</f>
        <v>6.9301000000000004</v>
      </c>
      <c r="Y24" s="66">
        <f>RANK(X24,X$8:X$24,0)</f>
        <v>8</v>
      </c>
      <c r="Z24" s="65">
        <f>VLOOKUP($A24,'Return Data'!$B$7:$R$2843,16,0)</f>
        <v>7.7516999999999996</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3.136164705882353</v>
      </c>
      <c r="E26" s="74"/>
      <c r="F26" s="75">
        <f>AVERAGE(F8:F24)</f>
        <v>3.2812470588235301</v>
      </c>
      <c r="G26" s="74"/>
      <c r="H26" s="75">
        <f>AVERAGE(H8:H24)</f>
        <v>3.6368823529411753</v>
      </c>
      <c r="I26" s="74"/>
      <c r="J26" s="75">
        <f>AVERAGE(J8:J24)</f>
        <v>3.5117117647058826</v>
      </c>
      <c r="K26" s="74"/>
      <c r="L26" s="75">
        <f>AVERAGE(L8:L24)</f>
        <v>3.7177823529411769</v>
      </c>
      <c r="M26" s="74"/>
      <c r="N26" s="75">
        <f>AVERAGE(N8:N24)</f>
        <v>4.0736764705882349</v>
      </c>
      <c r="O26" s="74"/>
      <c r="P26" s="75">
        <f>AVERAGE(P8:P24)</f>
        <v>3.6713647058823531</v>
      </c>
      <c r="Q26" s="74"/>
      <c r="R26" s="75">
        <f>AVERAGE(R8:R24)</f>
        <v>3.8945823529411761</v>
      </c>
      <c r="S26" s="74"/>
      <c r="T26" s="75">
        <f>AVERAGE(T8:T24)</f>
        <v>4.3423562499999999</v>
      </c>
      <c r="U26" s="74"/>
      <c r="V26" s="75">
        <f>AVERAGE(V8:V24)</f>
        <v>6.1710785714285707</v>
      </c>
      <c r="W26" s="74"/>
      <c r="X26" s="75">
        <f>AVERAGE(X8:X24)</f>
        <v>6.7349846153846151</v>
      </c>
      <c r="Y26" s="74"/>
      <c r="Z26" s="75">
        <f>AVERAGE(Z8:Z24)</f>
        <v>7.2355764705882359</v>
      </c>
      <c r="AA26" s="76"/>
    </row>
    <row r="27" spans="1:27" x14ac:dyDescent="0.3">
      <c r="A27" s="73" t="s">
        <v>28</v>
      </c>
      <c r="B27" s="74"/>
      <c r="C27" s="74"/>
      <c r="D27" s="75">
        <f>MIN(D8:D24)</f>
        <v>1.8606</v>
      </c>
      <c r="E27" s="74"/>
      <c r="F27" s="75">
        <f>MIN(F8:F24)</f>
        <v>2.8426999999999998</v>
      </c>
      <c r="G27" s="74"/>
      <c r="H27" s="75">
        <f>MIN(H8:H24)</f>
        <v>2.8698000000000001</v>
      </c>
      <c r="I27" s="74"/>
      <c r="J27" s="75">
        <f>MIN(J8:J24)</f>
        <v>2.9</v>
      </c>
      <c r="K27" s="74"/>
      <c r="L27" s="75">
        <f>MIN(L8:L24)</f>
        <v>2.9157999999999999</v>
      </c>
      <c r="M27" s="74"/>
      <c r="N27" s="75">
        <f>MIN(N8:N24)</f>
        <v>2.9483999999999999</v>
      </c>
      <c r="O27" s="74"/>
      <c r="P27" s="75">
        <f>MIN(P8:P24)</f>
        <v>2.89</v>
      </c>
      <c r="Q27" s="74"/>
      <c r="R27" s="75">
        <f>MIN(R8:R24)</f>
        <v>3.129</v>
      </c>
      <c r="S27" s="74"/>
      <c r="T27" s="75">
        <f>MIN(T8:T24)</f>
        <v>3.0865999999999998</v>
      </c>
      <c r="U27" s="74"/>
      <c r="V27" s="75">
        <f>MIN(V8:V24)</f>
        <v>5.6040000000000001</v>
      </c>
      <c r="W27" s="74"/>
      <c r="X27" s="75">
        <f>MIN(X8:X24)</f>
        <v>4.5006000000000004</v>
      </c>
      <c r="Y27" s="74"/>
      <c r="Z27" s="75">
        <f>MIN(Z8:Z24)</f>
        <v>4.7758000000000003</v>
      </c>
      <c r="AA27" s="76"/>
    </row>
    <row r="28" spans="1:27" ht="15" thickBot="1" x14ac:dyDescent="0.35">
      <c r="A28" s="77" t="s">
        <v>29</v>
      </c>
      <c r="B28" s="78"/>
      <c r="C28" s="78"/>
      <c r="D28" s="79">
        <f>MAX(D8:D24)</f>
        <v>3.8203</v>
      </c>
      <c r="E28" s="78"/>
      <c r="F28" s="79">
        <f>MAX(F8:F24)</f>
        <v>3.6528999999999998</v>
      </c>
      <c r="G28" s="78"/>
      <c r="H28" s="79">
        <f>MAX(H8:H24)</f>
        <v>4.2607999999999997</v>
      </c>
      <c r="I28" s="78"/>
      <c r="J28" s="79">
        <f>MAX(J8:J24)</f>
        <v>3.8249</v>
      </c>
      <c r="K28" s="78"/>
      <c r="L28" s="79">
        <f>MAX(L8:L24)</f>
        <v>4.2869000000000002</v>
      </c>
      <c r="M28" s="78"/>
      <c r="N28" s="79">
        <f>MAX(N8:N24)</f>
        <v>4.7576000000000001</v>
      </c>
      <c r="O28" s="78"/>
      <c r="P28" s="79">
        <f>MAX(P8:P24)</f>
        <v>4.1417000000000002</v>
      </c>
      <c r="Q28" s="78"/>
      <c r="R28" s="79">
        <f>MAX(R8:R24)</f>
        <v>4.4097999999999997</v>
      </c>
      <c r="S28" s="78"/>
      <c r="T28" s="79">
        <f>MAX(T8:T24)</f>
        <v>4.9173</v>
      </c>
      <c r="U28" s="78"/>
      <c r="V28" s="79">
        <f>MAX(V8:V24)</f>
        <v>6.5410000000000004</v>
      </c>
      <c r="W28" s="78"/>
      <c r="X28" s="79">
        <f>MAX(X8:X24)</f>
        <v>7.2165999999999997</v>
      </c>
      <c r="Y28" s="78"/>
      <c r="Z28" s="79">
        <f>MAX(Z8:Z24)</f>
        <v>8.1562000000000001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44341</v>
      </c>
      <c r="C8" s="65">
        <f>VLOOKUP($A8,'Return Data'!$B$7:$R$2843,4,0)</f>
        <v>286.67529999999999</v>
      </c>
      <c r="D8" s="65">
        <f>VLOOKUP($A8,'Return Data'!$B$7:$R$2843,5,0)</f>
        <v>3.3997999999999999</v>
      </c>
      <c r="E8" s="66">
        <f t="shared" ref="E8:E24" si="0">RANK(D8,D$8:D$24,0)</f>
        <v>2</v>
      </c>
      <c r="F8" s="65">
        <f>VLOOKUP($A8,'Return Data'!$B$7:$R$2843,6,0)</f>
        <v>3.5186000000000002</v>
      </c>
      <c r="G8" s="66">
        <f t="shared" ref="G8:G24" si="1">RANK(F8,F$8:F$24,0)</f>
        <v>2</v>
      </c>
      <c r="H8" s="65">
        <f>VLOOKUP($A8,'Return Data'!$B$7:$R$2843,7,0)</f>
        <v>3.8571</v>
      </c>
      <c r="I8" s="66">
        <f t="shared" ref="I8:I24" si="2">RANK(H8,H$8:H$24,0)</f>
        <v>2</v>
      </c>
      <c r="J8" s="65">
        <f>VLOOKUP($A8,'Return Data'!$B$7:$R$2843,8,0)</f>
        <v>3.6947999999999999</v>
      </c>
      <c r="K8" s="66">
        <f t="shared" ref="K8:K24" si="3">RANK(J8,J$8:J$24,0)</f>
        <v>1</v>
      </c>
      <c r="L8" s="65">
        <f>VLOOKUP($A8,'Return Data'!$B$7:$R$2843,9,0)</f>
        <v>3.8589000000000002</v>
      </c>
      <c r="M8" s="66">
        <f t="shared" ref="M8:M24" si="4">RANK(L8,L$8:L$24,0)</f>
        <v>4</v>
      </c>
      <c r="N8" s="65">
        <f>VLOOKUP($A8,'Return Data'!$B$7:$R$2843,10,0)</f>
        <v>4.2434000000000003</v>
      </c>
      <c r="O8" s="66">
        <f t="shared" ref="O8:O24" si="5">RANK(N8,N$8:N$24,0)</f>
        <v>5</v>
      </c>
      <c r="P8" s="65">
        <f>VLOOKUP($A8,'Return Data'!$B$7:$R$2843,11,0)</f>
        <v>3.7705000000000002</v>
      </c>
      <c r="Q8" s="66">
        <f t="shared" ref="Q8:Q24" si="6">RANK(P8,P$8:P$24,0)</f>
        <v>2</v>
      </c>
      <c r="R8" s="65">
        <f>VLOOKUP($A8,'Return Data'!$B$7:$R$2843,12,0)</f>
        <v>4.0769000000000002</v>
      </c>
      <c r="S8" s="66">
        <f t="shared" ref="S8:S24" si="7">RANK(R8,R$8:R$24,0)</f>
        <v>2</v>
      </c>
      <c r="T8" s="65">
        <f>VLOOKUP($A8,'Return Data'!$B$7:$R$2843,13,0)</f>
        <v>4.7167000000000003</v>
      </c>
      <c r="U8" s="66">
        <f t="shared" ref="U8:U19" si="8">RANK(T8,T$8:T$24,0)</f>
        <v>1</v>
      </c>
      <c r="V8" s="65">
        <f>VLOOKUP($A8,'Return Data'!$B$7:$R$2843,17,0)</f>
        <v>6.3887</v>
      </c>
      <c r="W8" s="66">
        <f>RANK(V8,V$8:V$24,0)</f>
        <v>1</v>
      </c>
      <c r="X8" s="65">
        <f>VLOOKUP($A8,'Return Data'!$B$7:$R$2843,14,0)</f>
        <v>7.0834999999999999</v>
      </c>
      <c r="Y8" s="66">
        <f>RANK(X8,X$8:X$24,0)</f>
        <v>1</v>
      </c>
      <c r="Z8" s="65">
        <f>VLOOKUP($A8,'Return Data'!$B$7:$R$2843,16,0)</f>
        <v>6.9718</v>
      </c>
      <c r="AA8" s="67">
        <f t="shared" ref="AA8:AA24" si="9">RANK(Z8,Z$8:Z$24,0)</f>
        <v>10</v>
      </c>
    </row>
    <row r="9" spans="1:27" x14ac:dyDescent="0.3">
      <c r="A9" s="63" t="s">
        <v>1205</v>
      </c>
      <c r="B9" s="64">
        <f>VLOOKUP($A9,'Return Data'!$B$7:$R$2843,3,0)</f>
        <v>44341</v>
      </c>
      <c r="C9" s="65">
        <f>VLOOKUP($A9,'Return Data'!$B$7:$R$2843,4,0)</f>
        <v>1110.6011000000001</v>
      </c>
      <c r="D9" s="65">
        <f>VLOOKUP($A9,'Return Data'!$B$7:$R$2843,5,0)</f>
        <v>3.06</v>
      </c>
      <c r="E9" s="66">
        <f t="shared" si="0"/>
        <v>8</v>
      </c>
      <c r="F9" s="65">
        <f>VLOOKUP($A9,'Return Data'!$B$7:$R$2843,6,0)</f>
        <v>3.2317999999999998</v>
      </c>
      <c r="G9" s="66">
        <f t="shared" si="1"/>
        <v>7</v>
      </c>
      <c r="H9" s="65">
        <f>VLOOKUP($A9,'Return Data'!$B$7:$R$2843,7,0)</f>
        <v>3.7130999999999998</v>
      </c>
      <c r="I9" s="66">
        <f t="shared" si="2"/>
        <v>5</v>
      </c>
      <c r="J9" s="65">
        <f>VLOOKUP($A9,'Return Data'!$B$7:$R$2843,8,0)</f>
        <v>3.6440000000000001</v>
      </c>
      <c r="K9" s="66">
        <f t="shared" si="3"/>
        <v>5</v>
      </c>
      <c r="L9" s="65">
        <f>VLOOKUP($A9,'Return Data'!$B$7:$R$2843,9,0)</f>
        <v>3.6274999999999999</v>
      </c>
      <c r="M9" s="66">
        <f t="shared" si="4"/>
        <v>8</v>
      </c>
      <c r="N9" s="65">
        <f>VLOOKUP($A9,'Return Data'!$B$7:$R$2843,10,0)</f>
        <v>4.0206</v>
      </c>
      <c r="O9" s="66">
        <f t="shared" si="5"/>
        <v>7</v>
      </c>
      <c r="P9" s="65">
        <f>VLOOKUP($A9,'Return Data'!$B$7:$R$2843,11,0)</f>
        <v>3.6766999999999999</v>
      </c>
      <c r="Q9" s="66">
        <f t="shared" si="6"/>
        <v>5</v>
      </c>
      <c r="R9" s="65">
        <f>VLOOKUP($A9,'Return Data'!$B$7:$R$2843,12,0)</f>
        <v>3.9737</v>
      </c>
      <c r="S9" s="66">
        <f t="shared" si="7"/>
        <v>4</v>
      </c>
      <c r="T9" s="65">
        <f>VLOOKUP($A9,'Return Data'!$B$7:$R$2843,13,0)</f>
        <v>4.4432</v>
      </c>
      <c r="U9" s="66">
        <f t="shared" si="8"/>
        <v>5</v>
      </c>
      <c r="V9" s="65"/>
      <c r="W9" s="66"/>
      <c r="X9" s="65"/>
      <c r="Y9" s="66"/>
      <c r="Z9" s="65">
        <f>VLOOKUP($A9,'Return Data'!$B$7:$R$2843,16,0)</f>
        <v>5.9916</v>
      </c>
      <c r="AA9" s="67">
        <f t="shared" si="9"/>
        <v>15</v>
      </c>
    </row>
    <row r="10" spans="1:27" x14ac:dyDescent="0.3">
      <c r="A10" s="63" t="s">
        <v>1207</v>
      </c>
      <c r="B10" s="64">
        <f>VLOOKUP($A10,'Return Data'!$B$7:$R$2843,3,0)</f>
        <v>44341</v>
      </c>
      <c r="C10" s="65">
        <f>VLOOKUP($A10,'Return Data'!$B$7:$R$2843,4,0)</f>
        <v>1089.2053000000001</v>
      </c>
      <c r="D10" s="65">
        <f>VLOOKUP($A10,'Return Data'!$B$7:$R$2843,5,0)</f>
        <v>2.4933999999999998</v>
      </c>
      <c r="E10" s="66">
        <f t="shared" si="0"/>
        <v>13</v>
      </c>
      <c r="F10" s="65">
        <f>VLOOKUP($A10,'Return Data'!$B$7:$R$2843,6,0)</f>
        <v>2.5484</v>
      </c>
      <c r="G10" s="66">
        <f t="shared" si="1"/>
        <v>15</v>
      </c>
      <c r="H10" s="65">
        <f>VLOOKUP($A10,'Return Data'!$B$7:$R$2843,7,0)</f>
        <v>2.5695999999999999</v>
      </c>
      <c r="I10" s="66">
        <f t="shared" si="2"/>
        <v>16</v>
      </c>
      <c r="J10" s="65">
        <f>VLOOKUP($A10,'Return Data'!$B$7:$R$2843,8,0)</f>
        <v>2.5996999999999999</v>
      </c>
      <c r="K10" s="66">
        <f t="shared" si="3"/>
        <v>15</v>
      </c>
      <c r="L10" s="65">
        <f>VLOOKUP($A10,'Return Data'!$B$7:$R$2843,9,0)</f>
        <v>2.6150000000000002</v>
      </c>
      <c r="M10" s="66">
        <f t="shared" si="4"/>
        <v>17</v>
      </c>
      <c r="N10" s="65">
        <f>VLOOKUP($A10,'Return Data'!$B$7:$R$2843,10,0)</f>
        <v>2.6433</v>
      </c>
      <c r="O10" s="66">
        <f t="shared" si="5"/>
        <v>17</v>
      </c>
      <c r="P10" s="65">
        <f>VLOOKUP($A10,'Return Data'!$B$7:$R$2843,11,0)</f>
        <v>2.5764</v>
      </c>
      <c r="Q10" s="66">
        <f t="shared" si="6"/>
        <v>17</v>
      </c>
      <c r="R10" s="65">
        <f>VLOOKUP($A10,'Return Data'!$B$7:$R$2843,12,0)</f>
        <v>2.7887</v>
      </c>
      <c r="S10" s="66">
        <f t="shared" si="7"/>
        <v>17</v>
      </c>
      <c r="T10" s="65">
        <f>VLOOKUP($A10,'Return Data'!$B$7:$R$2843,13,0)</f>
        <v>2.7467999999999999</v>
      </c>
      <c r="U10" s="66">
        <f t="shared" si="8"/>
        <v>16</v>
      </c>
      <c r="V10" s="65"/>
      <c r="W10" s="66"/>
      <c r="X10" s="65"/>
      <c r="Y10" s="66"/>
      <c r="Z10" s="65">
        <f>VLOOKUP($A10,'Return Data'!$B$7:$R$2843,16,0)</f>
        <v>4.5167000000000002</v>
      </c>
      <c r="AA10" s="67">
        <f t="shared" si="9"/>
        <v>16</v>
      </c>
    </row>
    <row r="11" spans="1:27" x14ac:dyDescent="0.3">
      <c r="A11" s="63" t="s">
        <v>1209</v>
      </c>
      <c r="B11" s="64">
        <f>VLOOKUP($A11,'Return Data'!$B$7:$R$2843,3,0)</f>
        <v>44341</v>
      </c>
      <c r="C11" s="65">
        <f>VLOOKUP($A11,'Return Data'!$B$7:$R$2843,4,0)</f>
        <v>41.532200000000003</v>
      </c>
      <c r="D11" s="65">
        <f>VLOOKUP($A11,'Return Data'!$B$7:$R$2843,5,0)</f>
        <v>2.8125</v>
      </c>
      <c r="E11" s="66">
        <f t="shared" si="0"/>
        <v>11</v>
      </c>
      <c r="F11" s="65">
        <f>VLOOKUP($A11,'Return Data'!$B$7:$R$2843,6,0)</f>
        <v>2.6373000000000002</v>
      </c>
      <c r="G11" s="66">
        <f t="shared" si="1"/>
        <v>14</v>
      </c>
      <c r="H11" s="65">
        <f>VLOOKUP($A11,'Return Data'!$B$7:$R$2843,7,0)</f>
        <v>3.7063000000000001</v>
      </c>
      <c r="I11" s="66">
        <f t="shared" si="2"/>
        <v>6</v>
      </c>
      <c r="J11" s="65">
        <f>VLOOKUP($A11,'Return Data'!$B$7:$R$2843,8,0)</f>
        <v>3.1362000000000001</v>
      </c>
      <c r="K11" s="66">
        <f t="shared" si="3"/>
        <v>11</v>
      </c>
      <c r="L11" s="65">
        <f>VLOOKUP($A11,'Return Data'!$B$7:$R$2843,9,0)</f>
        <v>4.0735999999999999</v>
      </c>
      <c r="M11" s="66">
        <f t="shared" si="4"/>
        <v>1</v>
      </c>
      <c r="N11" s="65">
        <f>VLOOKUP($A11,'Return Data'!$B$7:$R$2843,10,0)</f>
        <v>4.5244999999999997</v>
      </c>
      <c r="O11" s="66">
        <f t="shared" si="5"/>
        <v>2</v>
      </c>
      <c r="P11" s="65">
        <f>VLOOKUP($A11,'Return Data'!$B$7:$R$2843,11,0)</f>
        <v>3.6074000000000002</v>
      </c>
      <c r="Q11" s="66">
        <f t="shared" si="6"/>
        <v>7</v>
      </c>
      <c r="R11" s="65">
        <f>VLOOKUP($A11,'Return Data'!$B$7:$R$2843,12,0)</f>
        <v>3.6534</v>
      </c>
      <c r="S11" s="66">
        <f t="shared" si="7"/>
        <v>10</v>
      </c>
      <c r="T11" s="65">
        <f>VLOOKUP($A11,'Return Data'!$B$7:$R$2843,13,0)</f>
        <v>4.1314000000000002</v>
      </c>
      <c r="U11" s="66">
        <f t="shared" si="8"/>
        <v>11</v>
      </c>
      <c r="V11" s="65">
        <f>VLOOKUP($A11,'Return Data'!$B$7:$R$2843,17,0)</f>
        <v>5.8802000000000003</v>
      </c>
      <c r="W11" s="66">
        <f t="shared" ref="W11:W19" si="10">RANK(V11,V$8:V$24,0)</f>
        <v>9</v>
      </c>
      <c r="X11" s="65">
        <f>VLOOKUP($A11,'Return Data'!$B$7:$R$2843,14,0)</f>
        <v>6.6828000000000003</v>
      </c>
      <c r="Y11" s="66">
        <f t="shared" ref="Y11:Y19" si="11">RANK(X11,X$8:X$24,0)</f>
        <v>7</v>
      </c>
      <c r="Z11" s="65">
        <f>VLOOKUP($A11,'Return Data'!$B$7:$R$2843,16,0)</f>
        <v>6.7927999999999997</v>
      </c>
      <c r="AA11" s="67">
        <f t="shared" si="9"/>
        <v>12</v>
      </c>
    </row>
    <row r="12" spans="1:27" x14ac:dyDescent="0.3">
      <c r="A12" s="63" t="s">
        <v>1210</v>
      </c>
      <c r="B12" s="64">
        <f>VLOOKUP($A12,'Return Data'!$B$7:$R$2843,3,0)</f>
        <v>44341</v>
      </c>
      <c r="C12" s="65">
        <f>VLOOKUP($A12,'Return Data'!$B$7:$R$2843,4,0)</f>
        <v>39.1524</v>
      </c>
      <c r="D12" s="65">
        <f>VLOOKUP($A12,'Return Data'!$B$7:$R$2843,5,0)</f>
        <v>2.4239999999999999</v>
      </c>
      <c r="E12" s="66">
        <f t="shared" si="0"/>
        <v>14</v>
      </c>
      <c r="F12" s="65">
        <f>VLOOKUP($A12,'Return Data'!$B$7:$R$2843,6,0)</f>
        <v>2.8908999999999998</v>
      </c>
      <c r="G12" s="66">
        <f t="shared" si="1"/>
        <v>11</v>
      </c>
      <c r="H12" s="65">
        <f>VLOOKUP($A12,'Return Data'!$B$7:$R$2843,7,0)</f>
        <v>3.1316000000000002</v>
      </c>
      <c r="I12" s="66">
        <f t="shared" si="2"/>
        <v>12</v>
      </c>
      <c r="J12" s="65">
        <f>VLOOKUP($A12,'Return Data'!$B$7:$R$2843,8,0)</f>
        <v>3.2002000000000002</v>
      </c>
      <c r="K12" s="66">
        <f t="shared" si="3"/>
        <v>10</v>
      </c>
      <c r="L12" s="65">
        <f>VLOOKUP($A12,'Return Data'!$B$7:$R$2843,9,0)</f>
        <v>3.5535999999999999</v>
      </c>
      <c r="M12" s="66">
        <f t="shared" si="4"/>
        <v>10</v>
      </c>
      <c r="N12" s="65">
        <f>VLOOKUP($A12,'Return Data'!$B$7:$R$2843,10,0)</f>
        <v>3.9255</v>
      </c>
      <c r="O12" s="66">
        <f t="shared" si="5"/>
        <v>10</v>
      </c>
      <c r="P12" s="65">
        <f>VLOOKUP($A12,'Return Data'!$B$7:$R$2843,11,0)</f>
        <v>3.4641000000000002</v>
      </c>
      <c r="Q12" s="66">
        <f t="shared" si="6"/>
        <v>11</v>
      </c>
      <c r="R12" s="65">
        <f>VLOOKUP($A12,'Return Data'!$B$7:$R$2843,12,0)</f>
        <v>3.6227999999999998</v>
      </c>
      <c r="S12" s="66">
        <f t="shared" si="7"/>
        <v>11</v>
      </c>
      <c r="T12" s="65">
        <f>VLOOKUP($A12,'Return Data'!$B$7:$R$2843,13,0)</f>
        <v>4.3098000000000001</v>
      </c>
      <c r="U12" s="66">
        <f t="shared" si="8"/>
        <v>8</v>
      </c>
      <c r="V12" s="65">
        <f>VLOOKUP($A12,'Return Data'!$B$7:$R$2843,17,0)</f>
        <v>6.1375000000000002</v>
      </c>
      <c r="W12" s="66">
        <f t="shared" si="10"/>
        <v>4</v>
      </c>
      <c r="X12" s="65">
        <f>VLOOKUP($A12,'Return Data'!$B$7:$R$2843,14,0)</f>
        <v>6.9588999999999999</v>
      </c>
      <c r="Y12" s="66">
        <f t="shared" si="11"/>
        <v>2</v>
      </c>
      <c r="Z12" s="65">
        <f>VLOOKUP($A12,'Return Data'!$B$7:$R$2843,16,0)</f>
        <v>7.3296000000000001</v>
      </c>
      <c r="AA12" s="67">
        <f t="shared" si="9"/>
        <v>6</v>
      </c>
    </row>
    <row r="13" spans="1:27" x14ac:dyDescent="0.3">
      <c r="A13" s="63" t="s">
        <v>1212</v>
      </c>
      <c r="B13" s="64">
        <f>VLOOKUP($A13,'Return Data'!$B$7:$R$2843,3,0)</f>
        <v>44341</v>
      </c>
      <c r="C13" s="65">
        <f>VLOOKUP($A13,'Return Data'!$B$7:$R$2843,4,0)</f>
        <v>4444.9031000000004</v>
      </c>
      <c r="D13" s="65">
        <f>VLOOKUP($A13,'Return Data'!$B$7:$R$2843,5,0)</f>
        <v>3.1625999999999999</v>
      </c>
      <c r="E13" s="66">
        <f t="shared" si="0"/>
        <v>7</v>
      </c>
      <c r="F13" s="65">
        <f>VLOOKUP($A13,'Return Data'!$B$7:$R$2843,6,0)</f>
        <v>3.254</v>
      </c>
      <c r="G13" s="66">
        <f t="shared" si="1"/>
        <v>6</v>
      </c>
      <c r="H13" s="65">
        <f>VLOOKUP($A13,'Return Data'!$B$7:$R$2843,7,0)</f>
        <v>3.8391000000000002</v>
      </c>
      <c r="I13" s="66">
        <f t="shared" si="2"/>
        <v>3</v>
      </c>
      <c r="J13" s="65">
        <f>VLOOKUP($A13,'Return Data'!$B$7:$R$2843,8,0)</f>
        <v>3.6461999999999999</v>
      </c>
      <c r="K13" s="66">
        <f t="shared" si="3"/>
        <v>4</v>
      </c>
      <c r="L13" s="65">
        <f>VLOOKUP($A13,'Return Data'!$B$7:$R$2843,9,0)</f>
        <v>3.8942999999999999</v>
      </c>
      <c r="M13" s="66">
        <f t="shared" si="4"/>
        <v>3</v>
      </c>
      <c r="N13" s="65">
        <f>VLOOKUP($A13,'Return Data'!$B$7:$R$2843,10,0)</f>
        <v>4.2949000000000002</v>
      </c>
      <c r="O13" s="66">
        <f t="shared" si="5"/>
        <v>4</v>
      </c>
      <c r="P13" s="65">
        <f>VLOOKUP($A13,'Return Data'!$B$7:$R$2843,11,0)</f>
        <v>3.7002000000000002</v>
      </c>
      <c r="Q13" s="66">
        <f t="shared" si="6"/>
        <v>4</v>
      </c>
      <c r="R13" s="65">
        <f>VLOOKUP($A13,'Return Data'!$B$7:$R$2843,12,0)</f>
        <v>3.9093</v>
      </c>
      <c r="S13" s="66">
        <f t="shared" si="7"/>
        <v>6</v>
      </c>
      <c r="T13" s="65">
        <f>VLOOKUP($A13,'Return Data'!$B$7:$R$2843,13,0)</f>
        <v>4.5118</v>
      </c>
      <c r="U13" s="66">
        <f t="shared" si="8"/>
        <v>3</v>
      </c>
      <c r="V13" s="65">
        <f>VLOOKUP($A13,'Return Data'!$B$7:$R$2843,17,0)</f>
        <v>6.3585000000000003</v>
      </c>
      <c r="W13" s="66">
        <f t="shared" si="10"/>
        <v>2</v>
      </c>
      <c r="X13" s="65">
        <f>VLOOKUP($A13,'Return Data'!$B$7:$R$2843,14,0)</f>
        <v>6.9314999999999998</v>
      </c>
      <c r="Y13" s="66">
        <f t="shared" si="11"/>
        <v>3</v>
      </c>
      <c r="Z13" s="65">
        <f>VLOOKUP($A13,'Return Data'!$B$7:$R$2843,16,0)</f>
        <v>7.1612999999999998</v>
      </c>
      <c r="AA13" s="67">
        <f t="shared" si="9"/>
        <v>9</v>
      </c>
    </row>
    <row r="14" spans="1:27" x14ac:dyDescent="0.3">
      <c r="A14" s="63" t="s">
        <v>1214</v>
      </c>
      <c r="B14" s="64">
        <f>VLOOKUP($A14,'Return Data'!$B$7:$R$2843,3,0)</f>
        <v>44341</v>
      </c>
      <c r="C14" s="65">
        <f>VLOOKUP($A14,'Return Data'!$B$7:$R$2843,4,0)</f>
        <v>294.73230000000001</v>
      </c>
      <c r="D14" s="65">
        <f>VLOOKUP($A14,'Return Data'!$B$7:$R$2843,5,0)</f>
        <v>3.1953999999999998</v>
      </c>
      <c r="E14" s="66">
        <f t="shared" si="0"/>
        <v>6</v>
      </c>
      <c r="F14" s="65">
        <f>VLOOKUP($A14,'Return Data'!$B$7:$R$2843,6,0)</f>
        <v>3.4998999999999998</v>
      </c>
      <c r="G14" s="66">
        <f t="shared" si="1"/>
        <v>3</v>
      </c>
      <c r="H14" s="65">
        <f>VLOOKUP($A14,'Return Data'!$B$7:$R$2843,7,0)</f>
        <v>3.6913</v>
      </c>
      <c r="I14" s="66">
        <f t="shared" si="2"/>
        <v>8</v>
      </c>
      <c r="J14" s="65">
        <f>VLOOKUP($A14,'Return Data'!$B$7:$R$2843,8,0)</f>
        <v>3.4792999999999998</v>
      </c>
      <c r="K14" s="66">
        <f t="shared" si="3"/>
        <v>8</v>
      </c>
      <c r="L14" s="65">
        <f>VLOOKUP($A14,'Return Data'!$B$7:$R$2843,9,0)</f>
        <v>3.6869000000000001</v>
      </c>
      <c r="M14" s="66">
        <f t="shared" si="4"/>
        <v>6</v>
      </c>
      <c r="N14" s="65">
        <f>VLOOKUP($A14,'Return Data'!$B$7:$R$2843,10,0)</f>
        <v>4.0442</v>
      </c>
      <c r="O14" s="66">
        <f t="shared" si="5"/>
        <v>6</v>
      </c>
      <c r="P14" s="65">
        <f>VLOOKUP($A14,'Return Data'!$B$7:$R$2843,11,0)</f>
        <v>3.6046999999999998</v>
      </c>
      <c r="Q14" s="66">
        <f t="shared" si="6"/>
        <v>8</v>
      </c>
      <c r="R14" s="65">
        <f>VLOOKUP($A14,'Return Data'!$B$7:$R$2843,12,0)</f>
        <v>3.8552</v>
      </c>
      <c r="S14" s="66">
        <f t="shared" si="7"/>
        <v>8</v>
      </c>
      <c r="T14" s="65">
        <f>VLOOKUP($A14,'Return Data'!$B$7:$R$2843,13,0)</f>
        <v>4.4318999999999997</v>
      </c>
      <c r="U14" s="66">
        <f t="shared" si="8"/>
        <v>6</v>
      </c>
      <c r="V14" s="65">
        <f>VLOOKUP($A14,'Return Data'!$B$7:$R$2843,17,0)</f>
        <v>6.1090999999999998</v>
      </c>
      <c r="W14" s="66">
        <f t="shared" si="10"/>
        <v>5</v>
      </c>
      <c r="X14" s="65">
        <f>VLOOKUP($A14,'Return Data'!$B$7:$R$2843,14,0)</f>
        <v>6.7900999999999998</v>
      </c>
      <c r="Y14" s="66">
        <f t="shared" si="11"/>
        <v>6</v>
      </c>
      <c r="Z14" s="65">
        <f>VLOOKUP($A14,'Return Data'!$B$7:$R$2843,16,0)</f>
        <v>7.3577000000000004</v>
      </c>
      <c r="AA14" s="67">
        <f t="shared" si="9"/>
        <v>5</v>
      </c>
    </row>
    <row r="15" spans="1:27" x14ac:dyDescent="0.3">
      <c r="A15" s="63" t="s">
        <v>1217</v>
      </c>
      <c r="B15" s="64">
        <f>VLOOKUP($A15,'Return Data'!$B$7:$R$2843,3,0)</f>
        <v>44341</v>
      </c>
      <c r="C15" s="65">
        <f>VLOOKUP($A15,'Return Data'!$B$7:$R$2843,4,0)</f>
        <v>32.046100000000003</v>
      </c>
      <c r="D15" s="65">
        <f>VLOOKUP($A15,'Return Data'!$B$7:$R$2843,5,0)</f>
        <v>1.8225</v>
      </c>
      <c r="E15" s="66">
        <f t="shared" si="0"/>
        <v>17</v>
      </c>
      <c r="F15" s="65">
        <f>VLOOKUP($A15,'Return Data'!$B$7:$R$2843,6,0)</f>
        <v>2.3639999999999999</v>
      </c>
      <c r="G15" s="66">
        <f t="shared" si="1"/>
        <v>16</v>
      </c>
      <c r="H15" s="65">
        <f>VLOOKUP($A15,'Return Data'!$B$7:$R$2843,7,0)</f>
        <v>2.621</v>
      </c>
      <c r="I15" s="66">
        <f t="shared" si="2"/>
        <v>15</v>
      </c>
      <c r="J15" s="65">
        <f>VLOOKUP($A15,'Return Data'!$B$7:$R$2843,8,0)</f>
        <v>2.5977999999999999</v>
      </c>
      <c r="K15" s="66">
        <f t="shared" si="3"/>
        <v>16</v>
      </c>
      <c r="L15" s="65">
        <f>VLOOKUP($A15,'Return Data'!$B$7:$R$2843,9,0)</f>
        <v>2.8403</v>
      </c>
      <c r="M15" s="66">
        <f t="shared" si="4"/>
        <v>14</v>
      </c>
      <c r="N15" s="65">
        <f>VLOOKUP($A15,'Return Data'!$B$7:$R$2843,10,0)</f>
        <v>3.4026999999999998</v>
      </c>
      <c r="O15" s="66">
        <f t="shared" si="5"/>
        <v>14</v>
      </c>
      <c r="P15" s="65">
        <f>VLOOKUP($A15,'Return Data'!$B$7:$R$2843,11,0)</f>
        <v>2.8811</v>
      </c>
      <c r="Q15" s="66">
        <f t="shared" si="6"/>
        <v>14</v>
      </c>
      <c r="R15" s="65">
        <f>VLOOKUP($A15,'Return Data'!$B$7:$R$2843,12,0)</f>
        <v>2.9590999999999998</v>
      </c>
      <c r="S15" s="66">
        <f t="shared" si="7"/>
        <v>15</v>
      </c>
      <c r="T15" s="65">
        <f>VLOOKUP($A15,'Return Data'!$B$7:$R$2843,13,0)</f>
        <v>3.3067000000000002</v>
      </c>
      <c r="U15" s="66">
        <f t="shared" si="8"/>
        <v>14</v>
      </c>
      <c r="V15" s="65">
        <f>VLOOKUP($A15,'Return Data'!$B$7:$R$2843,17,0)</f>
        <v>4.9602000000000004</v>
      </c>
      <c r="W15" s="66">
        <f t="shared" si="10"/>
        <v>14</v>
      </c>
      <c r="X15" s="65">
        <f>VLOOKUP($A15,'Return Data'!$B$7:$R$2843,14,0)</f>
        <v>5.6984000000000004</v>
      </c>
      <c r="Y15" s="66">
        <f t="shared" si="11"/>
        <v>12</v>
      </c>
      <c r="Z15" s="65">
        <f>VLOOKUP($A15,'Return Data'!$B$7:$R$2843,16,0)</f>
        <v>6.5793999999999997</v>
      </c>
      <c r="AA15" s="67">
        <f t="shared" si="9"/>
        <v>13</v>
      </c>
    </row>
    <row r="16" spans="1:27" x14ac:dyDescent="0.3">
      <c r="A16" s="63" t="s">
        <v>1220</v>
      </c>
      <c r="B16" s="64">
        <f>VLOOKUP($A16,'Return Data'!$B$7:$R$2843,3,0)</f>
        <v>44341</v>
      </c>
      <c r="C16" s="65">
        <f>VLOOKUP($A16,'Return Data'!$B$7:$R$2843,4,0)</f>
        <v>2406</v>
      </c>
      <c r="D16" s="65">
        <f>VLOOKUP($A16,'Return Data'!$B$7:$R$2843,5,0)</f>
        <v>3.3256999999999999</v>
      </c>
      <c r="E16" s="66">
        <f t="shared" si="0"/>
        <v>4</v>
      </c>
      <c r="F16" s="65">
        <f>VLOOKUP($A16,'Return Data'!$B$7:$R$2843,6,0)</f>
        <v>2.7865000000000002</v>
      </c>
      <c r="G16" s="66">
        <f t="shared" si="1"/>
        <v>12</v>
      </c>
      <c r="H16" s="65">
        <f>VLOOKUP($A16,'Return Data'!$B$7:$R$2843,7,0)</f>
        <v>3.5994000000000002</v>
      </c>
      <c r="I16" s="66">
        <f t="shared" si="2"/>
        <v>9</v>
      </c>
      <c r="J16" s="65">
        <f>VLOOKUP($A16,'Return Data'!$B$7:$R$2843,8,0)</f>
        <v>3.0358999999999998</v>
      </c>
      <c r="K16" s="66">
        <f t="shared" si="3"/>
        <v>12</v>
      </c>
      <c r="L16" s="65">
        <f>VLOOKUP($A16,'Return Data'!$B$7:$R$2843,9,0)</f>
        <v>3.8113000000000001</v>
      </c>
      <c r="M16" s="66">
        <f t="shared" si="4"/>
        <v>5</v>
      </c>
      <c r="N16" s="65">
        <f>VLOOKUP($A16,'Return Data'!$B$7:$R$2843,10,0)</f>
        <v>4.3868</v>
      </c>
      <c r="O16" s="66">
        <f t="shared" si="5"/>
        <v>3</v>
      </c>
      <c r="P16" s="65">
        <f>VLOOKUP($A16,'Return Data'!$B$7:$R$2843,11,0)</f>
        <v>3.577</v>
      </c>
      <c r="Q16" s="66">
        <f t="shared" si="6"/>
        <v>9</v>
      </c>
      <c r="R16" s="65">
        <f>VLOOKUP($A16,'Return Data'!$B$7:$R$2843,12,0)</f>
        <v>3.6625999999999999</v>
      </c>
      <c r="S16" s="66">
        <f t="shared" si="7"/>
        <v>9</v>
      </c>
      <c r="T16" s="65">
        <f>VLOOKUP($A16,'Return Data'!$B$7:$R$2843,13,0)</f>
        <v>3.9176000000000002</v>
      </c>
      <c r="U16" s="66">
        <f t="shared" si="8"/>
        <v>12</v>
      </c>
      <c r="V16" s="65">
        <f>VLOOKUP($A16,'Return Data'!$B$7:$R$2843,17,0)</f>
        <v>5.5435999999999996</v>
      </c>
      <c r="W16" s="66">
        <f t="shared" si="10"/>
        <v>12</v>
      </c>
      <c r="X16" s="65">
        <f>VLOOKUP($A16,'Return Data'!$B$7:$R$2843,14,0)</f>
        <v>6.2927</v>
      </c>
      <c r="Y16" s="66">
        <f t="shared" si="11"/>
        <v>11</v>
      </c>
      <c r="Z16" s="65">
        <f>VLOOKUP($A16,'Return Data'!$B$7:$R$2843,16,0)</f>
        <v>7.7596999999999996</v>
      </c>
      <c r="AA16" s="67">
        <f t="shared" si="9"/>
        <v>1</v>
      </c>
    </row>
    <row r="17" spans="1:27" x14ac:dyDescent="0.3">
      <c r="A17" s="63" t="s">
        <v>1224</v>
      </c>
      <c r="B17" s="64">
        <f>VLOOKUP($A17,'Return Data'!$B$7:$R$2843,3,0)</f>
        <v>44341</v>
      </c>
      <c r="C17" s="65">
        <f>VLOOKUP($A17,'Return Data'!$B$7:$R$2843,4,0)</f>
        <v>3485.6280999999999</v>
      </c>
      <c r="D17" s="65">
        <f>VLOOKUP($A17,'Return Data'!$B$7:$R$2843,5,0)</f>
        <v>3.0192000000000001</v>
      </c>
      <c r="E17" s="66">
        <f t="shared" si="0"/>
        <v>10</v>
      </c>
      <c r="F17" s="65">
        <f>VLOOKUP($A17,'Return Data'!$B$7:$R$2843,6,0)</f>
        <v>3.3887999999999998</v>
      </c>
      <c r="G17" s="66">
        <f t="shared" si="1"/>
        <v>4</v>
      </c>
      <c r="H17" s="65">
        <f>VLOOKUP($A17,'Return Data'!$B$7:$R$2843,7,0)</f>
        <v>3.5451999999999999</v>
      </c>
      <c r="I17" s="66">
        <f t="shared" si="2"/>
        <v>10</v>
      </c>
      <c r="J17" s="65">
        <f>VLOOKUP($A17,'Return Data'!$B$7:$R$2843,8,0)</f>
        <v>3.4929000000000001</v>
      </c>
      <c r="K17" s="66">
        <f t="shared" si="3"/>
        <v>7</v>
      </c>
      <c r="L17" s="65">
        <f>VLOOKUP($A17,'Return Data'!$B$7:$R$2843,9,0)</f>
        <v>3.4817999999999998</v>
      </c>
      <c r="M17" s="66">
        <f t="shared" si="4"/>
        <v>11</v>
      </c>
      <c r="N17" s="65">
        <f>VLOOKUP($A17,'Return Data'!$B$7:$R$2843,10,0)</f>
        <v>3.9077000000000002</v>
      </c>
      <c r="O17" s="66">
        <f t="shared" si="5"/>
        <v>11</v>
      </c>
      <c r="P17" s="65">
        <f>VLOOKUP($A17,'Return Data'!$B$7:$R$2843,11,0)</f>
        <v>3.5371000000000001</v>
      </c>
      <c r="Q17" s="66">
        <f t="shared" si="6"/>
        <v>10</v>
      </c>
      <c r="R17" s="65">
        <f>VLOOKUP($A17,'Return Data'!$B$7:$R$2843,12,0)</f>
        <v>3.8563000000000001</v>
      </c>
      <c r="S17" s="66">
        <f t="shared" si="7"/>
        <v>7</v>
      </c>
      <c r="T17" s="65">
        <f>VLOOKUP($A17,'Return Data'!$B$7:$R$2843,13,0)</f>
        <v>4.2228000000000003</v>
      </c>
      <c r="U17" s="66">
        <f t="shared" si="8"/>
        <v>9</v>
      </c>
      <c r="V17" s="65">
        <f>VLOOKUP($A17,'Return Data'!$B$7:$R$2843,17,0)</f>
        <v>5.8186</v>
      </c>
      <c r="W17" s="66">
        <f t="shared" si="10"/>
        <v>10</v>
      </c>
      <c r="X17" s="65">
        <f>VLOOKUP($A17,'Return Data'!$B$7:$R$2843,14,0)</f>
        <v>6.6497000000000002</v>
      </c>
      <c r="Y17" s="66">
        <f t="shared" si="11"/>
        <v>8</v>
      </c>
      <c r="Z17" s="65">
        <f>VLOOKUP($A17,'Return Data'!$B$7:$R$2843,16,0)</f>
        <v>7.2344999999999997</v>
      </c>
      <c r="AA17" s="67">
        <f t="shared" si="9"/>
        <v>8</v>
      </c>
    </row>
    <row r="18" spans="1:27" x14ac:dyDescent="0.3">
      <c r="A18" s="63" t="s">
        <v>1227</v>
      </c>
      <c r="B18" s="64">
        <f>VLOOKUP($A18,'Return Data'!$B$7:$R$2843,3,0)</f>
        <v>44341</v>
      </c>
      <c r="C18" s="65">
        <f>VLOOKUP($A18,'Return Data'!$B$7:$R$2843,4,0)</f>
        <v>31.282735863206799</v>
      </c>
      <c r="D18" s="65">
        <f>VLOOKUP($A18,'Return Data'!$B$7:$R$2843,5,0)</f>
        <v>2.8003</v>
      </c>
      <c r="E18" s="66">
        <f t="shared" si="0"/>
        <v>12</v>
      </c>
      <c r="F18" s="65">
        <f>VLOOKUP($A18,'Return Data'!$B$7:$R$2843,6,0)</f>
        <v>2.7572000000000001</v>
      </c>
      <c r="G18" s="66">
        <f t="shared" si="1"/>
        <v>13</v>
      </c>
      <c r="H18" s="65">
        <f>VLOOKUP($A18,'Return Data'!$B$7:$R$2843,7,0)</f>
        <v>2.8016000000000001</v>
      </c>
      <c r="I18" s="66">
        <f t="shared" si="2"/>
        <v>14</v>
      </c>
      <c r="J18" s="65">
        <f>VLOOKUP($A18,'Return Data'!$B$7:$R$2843,8,0)</f>
        <v>2.7404999999999999</v>
      </c>
      <c r="K18" s="66">
        <f t="shared" si="3"/>
        <v>14</v>
      </c>
      <c r="L18" s="65">
        <f>VLOOKUP($A18,'Return Data'!$B$7:$R$2843,9,0)</f>
        <v>2.6366999999999998</v>
      </c>
      <c r="M18" s="66">
        <f t="shared" si="4"/>
        <v>16</v>
      </c>
      <c r="N18" s="65">
        <f>VLOOKUP($A18,'Return Data'!$B$7:$R$2843,10,0)</f>
        <v>2.7854999999999999</v>
      </c>
      <c r="O18" s="66">
        <f t="shared" si="5"/>
        <v>15</v>
      </c>
      <c r="P18" s="65">
        <f>VLOOKUP($A18,'Return Data'!$B$7:$R$2843,11,0)</f>
        <v>2.6488</v>
      </c>
      <c r="Q18" s="66">
        <f t="shared" si="6"/>
        <v>15</v>
      </c>
      <c r="R18" s="65">
        <f>VLOOKUP($A18,'Return Data'!$B$7:$R$2843,12,0)</f>
        <v>2.9685000000000001</v>
      </c>
      <c r="S18" s="66">
        <f t="shared" si="7"/>
        <v>14</v>
      </c>
      <c r="T18" s="65">
        <f>VLOOKUP($A18,'Return Data'!$B$7:$R$2843,13,0)</f>
        <v>3.2696999999999998</v>
      </c>
      <c r="U18" s="66">
        <f t="shared" si="8"/>
        <v>15</v>
      </c>
      <c r="V18" s="65">
        <f>VLOOKUP($A18,'Return Data'!$B$7:$R$2843,17,0)</f>
        <v>5.9941000000000004</v>
      </c>
      <c r="W18" s="66">
        <f t="shared" si="10"/>
        <v>8</v>
      </c>
      <c r="X18" s="65">
        <f>VLOOKUP($A18,'Return Data'!$B$7:$R$2843,14,0)</f>
        <v>6.4234999999999998</v>
      </c>
      <c r="Y18" s="66">
        <f t="shared" si="11"/>
        <v>10</v>
      </c>
      <c r="Z18" s="65">
        <f>VLOOKUP($A18,'Return Data'!$B$7:$R$2843,16,0)</f>
        <v>7.4851000000000001</v>
      </c>
      <c r="AA18" s="67">
        <f t="shared" si="9"/>
        <v>4</v>
      </c>
    </row>
    <row r="19" spans="1:27" x14ac:dyDescent="0.3">
      <c r="A19" s="63" t="s">
        <v>1228</v>
      </c>
      <c r="B19" s="64">
        <f>VLOOKUP($A19,'Return Data'!$B$7:$R$2843,3,0)</f>
        <v>44341</v>
      </c>
      <c r="C19" s="65">
        <f>VLOOKUP($A19,'Return Data'!$B$7:$R$2843,4,0)</f>
        <v>3213.8407999999999</v>
      </c>
      <c r="D19" s="65">
        <f>VLOOKUP($A19,'Return Data'!$B$7:$R$2843,5,0)</f>
        <v>3.0268999999999999</v>
      </c>
      <c r="E19" s="66">
        <f t="shared" si="0"/>
        <v>9</v>
      </c>
      <c r="F19" s="65">
        <f>VLOOKUP($A19,'Return Data'!$B$7:$R$2843,6,0)</f>
        <v>3.3073000000000001</v>
      </c>
      <c r="G19" s="66">
        <f t="shared" si="1"/>
        <v>5</v>
      </c>
      <c r="H19" s="65">
        <f>VLOOKUP($A19,'Return Data'!$B$7:$R$2843,7,0)</f>
        <v>3.6999</v>
      </c>
      <c r="I19" s="66">
        <f t="shared" si="2"/>
        <v>7</v>
      </c>
      <c r="J19" s="65">
        <f>VLOOKUP($A19,'Return Data'!$B$7:$R$2843,8,0)</f>
        <v>3.6568000000000001</v>
      </c>
      <c r="K19" s="66">
        <f t="shared" si="3"/>
        <v>2</v>
      </c>
      <c r="L19" s="65">
        <f>VLOOKUP($A19,'Return Data'!$B$7:$R$2843,9,0)</f>
        <v>3.6118999999999999</v>
      </c>
      <c r="M19" s="66">
        <f t="shared" si="4"/>
        <v>9</v>
      </c>
      <c r="N19" s="65">
        <f>VLOOKUP($A19,'Return Data'!$B$7:$R$2843,10,0)</f>
        <v>4.0048000000000004</v>
      </c>
      <c r="O19" s="66">
        <f t="shared" si="5"/>
        <v>8</v>
      </c>
      <c r="P19" s="65">
        <f>VLOOKUP($A19,'Return Data'!$B$7:$R$2843,11,0)</f>
        <v>3.7416</v>
      </c>
      <c r="Q19" s="66">
        <f t="shared" si="6"/>
        <v>3</v>
      </c>
      <c r="R19" s="65">
        <f>VLOOKUP($A19,'Return Data'!$B$7:$R$2843,12,0)</f>
        <v>3.9771000000000001</v>
      </c>
      <c r="S19" s="66">
        <f t="shared" si="7"/>
        <v>3</v>
      </c>
      <c r="T19" s="65">
        <f>VLOOKUP($A19,'Return Data'!$B$7:$R$2843,13,0)</f>
        <v>4.3685999999999998</v>
      </c>
      <c r="U19" s="66">
        <f t="shared" si="8"/>
        <v>7</v>
      </c>
      <c r="V19" s="65">
        <f>VLOOKUP($A19,'Return Data'!$B$7:$R$2843,17,0)</f>
        <v>6.0578000000000003</v>
      </c>
      <c r="W19" s="66">
        <f t="shared" si="10"/>
        <v>6</v>
      </c>
      <c r="X19" s="65">
        <f>VLOOKUP($A19,'Return Data'!$B$7:$R$2843,14,0)</f>
        <v>6.8973000000000004</v>
      </c>
      <c r="Y19" s="66">
        <f t="shared" si="11"/>
        <v>4</v>
      </c>
      <c r="Z19" s="65">
        <f>VLOOKUP($A19,'Return Data'!$B$7:$R$2843,16,0)</f>
        <v>7.5923999999999996</v>
      </c>
      <c r="AA19" s="67">
        <f t="shared" si="9"/>
        <v>3</v>
      </c>
    </row>
    <row r="20" spans="1:27" x14ac:dyDescent="0.3">
      <c r="A20" s="63" t="s">
        <v>1231</v>
      </c>
      <c r="B20" s="64">
        <f>VLOOKUP($A20,'Return Data'!$B$7:$R$2843,3,0)</f>
        <v>44341</v>
      </c>
      <c r="C20" s="65">
        <f>VLOOKUP($A20,'Return Data'!$B$7:$R$2843,4,0)</f>
        <v>1047.4341999999999</v>
      </c>
      <c r="D20" s="65">
        <f>VLOOKUP($A20,'Return Data'!$B$7:$R$2843,5,0)</f>
        <v>2.1572</v>
      </c>
      <c r="E20" s="66">
        <f t="shared" si="0"/>
        <v>15</v>
      </c>
      <c r="F20" s="65">
        <f>VLOOKUP($A20,'Return Data'!$B$7:$R$2843,6,0)</f>
        <v>2.1541000000000001</v>
      </c>
      <c r="G20" s="66">
        <f t="shared" si="1"/>
        <v>17</v>
      </c>
      <c r="H20" s="65">
        <f>VLOOKUP($A20,'Return Data'!$B$7:$R$2843,7,0)</f>
        <v>2.2581000000000002</v>
      </c>
      <c r="I20" s="66">
        <f t="shared" si="2"/>
        <v>17</v>
      </c>
      <c r="J20" s="65">
        <f>VLOOKUP($A20,'Return Data'!$B$7:$R$2843,8,0)</f>
        <v>2.5215999999999998</v>
      </c>
      <c r="K20" s="66">
        <f t="shared" si="3"/>
        <v>17</v>
      </c>
      <c r="L20" s="65">
        <f>VLOOKUP($A20,'Return Data'!$B$7:$R$2843,9,0)</f>
        <v>2.6659999999999999</v>
      </c>
      <c r="M20" s="66">
        <f t="shared" si="4"/>
        <v>15</v>
      </c>
      <c r="N20" s="65">
        <f>VLOOKUP($A20,'Return Data'!$B$7:$R$2843,10,0)</f>
        <v>2.7383000000000002</v>
      </c>
      <c r="O20" s="66">
        <f t="shared" si="5"/>
        <v>16</v>
      </c>
      <c r="P20" s="65">
        <f>VLOOKUP($A20,'Return Data'!$B$7:$R$2843,11,0)</f>
        <v>2.6095999999999999</v>
      </c>
      <c r="Q20" s="66">
        <f t="shared" si="6"/>
        <v>16</v>
      </c>
      <c r="R20" s="65">
        <f>VLOOKUP($A20,'Return Data'!$B$7:$R$2843,12,0)</f>
        <v>2.8763000000000001</v>
      </c>
      <c r="S20" s="66">
        <f t="shared" si="7"/>
        <v>16</v>
      </c>
      <c r="T20" s="65"/>
      <c r="U20" s="66"/>
      <c r="V20" s="65"/>
      <c r="W20" s="66"/>
      <c r="X20" s="65"/>
      <c r="Y20" s="66"/>
      <c r="Z20" s="65">
        <f>VLOOKUP($A20,'Return Data'!$B$7:$R$2843,16,0)</f>
        <v>3.8744000000000001</v>
      </c>
      <c r="AA20" s="67">
        <f t="shared" si="9"/>
        <v>17</v>
      </c>
    </row>
    <row r="21" spans="1:27" x14ac:dyDescent="0.3">
      <c r="A21" s="63" t="s">
        <v>1235</v>
      </c>
      <c r="B21" s="64">
        <f>VLOOKUP($A21,'Return Data'!$B$7:$R$2843,3,0)</f>
        <v>44341</v>
      </c>
      <c r="C21" s="65">
        <f>VLOOKUP($A21,'Return Data'!$B$7:$R$2843,4,0)</f>
        <v>32.738399999999999</v>
      </c>
      <c r="D21" s="65">
        <f>VLOOKUP($A21,'Return Data'!$B$7:$R$2843,5,0)</f>
        <v>3.3450000000000002</v>
      </c>
      <c r="E21" s="66">
        <f t="shared" si="0"/>
        <v>3</v>
      </c>
      <c r="F21" s="65">
        <f>VLOOKUP($A21,'Return Data'!$B$7:$R$2843,6,0)</f>
        <v>3.1227999999999998</v>
      </c>
      <c r="G21" s="66">
        <f t="shared" si="1"/>
        <v>8</v>
      </c>
      <c r="H21" s="65">
        <f>VLOOKUP($A21,'Return Data'!$B$7:$R$2843,7,0)</f>
        <v>3.2989999999999999</v>
      </c>
      <c r="I21" s="66">
        <f t="shared" si="2"/>
        <v>11</v>
      </c>
      <c r="J21" s="65">
        <f>VLOOKUP($A21,'Return Data'!$B$7:$R$2843,8,0)</f>
        <v>2.9658000000000002</v>
      </c>
      <c r="K21" s="66">
        <f t="shared" si="3"/>
        <v>13</v>
      </c>
      <c r="L21" s="65">
        <f>VLOOKUP($A21,'Return Data'!$B$7:$R$2843,9,0)</f>
        <v>3.3475000000000001</v>
      </c>
      <c r="M21" s="66">
        <f t="shared" si="4"/>
        <v>12</v>
      </c>
      <c r="N21" s="65">
        <f>VLOOKUP($A21,'Return Data'!$B$7:$R$2843,10,0)</f>
        <v>3.65</v>
      </c>
      <c r="O21" s="66">
        <f t="shared" si="5"/>
        <v>12</v>
      </c>
      <c r="P21" s="65">
        <f>VLOOKUP($A21,'Return Data'!$B$7:$R$2843,11,0)</f>
        <v>3.3424999999999998</v>
      </c>
      <c r="Q21" s="66">
        <f t="shared" si="6"/>
        <v>12</v>
      </c>
      <c r="R21" s="65">
        <f>VLOOKUP($A21,'Return Data'!$B$7:$R$2843,12,0)</f>
        <v>3.5960999999999999</v>
      </c>
      <c r="S21" s="66">
        <f t="shared" si="7"/>
        <v>12</v>
      </c>
      <c r="T21" s="65">
        <f>VLOOKUP($A21,'Return Data'!$B$7:$R$2843,13,0)</f>
        <v>4.1832000000000003</v>
      </c>
      <c r="U21" s="66">
        <f>RANK(T21,T$8:T$24,0)</f>
        <v>10</v>
      </c>
      <c r="V21" s="65">
        <f>VLOOKUP($A21,'Return Data'!$B$7:$R$2843,17,0)</f>
        <v>5.7717000000000001</v>
      </c>
      <c r="W21" s="66">
        <f>RANK(V21,V$8:V$24,0)</f>
        <v>11</v>
      </c>
      <c r="X21" s="65">
        <f>VLOOKUP($A21,'Return Data'!$B$7:$R$2843,14,0)</f>
        <v>6.4398</v>
      </c>
      <c r="Y21" s="66">
        <f>RANK(X21,X$8:X$24,0)</f>
        <v>9</v>
      </c>
      <c r="Z21" s="65">
        <f>VLOOKUP($A21,'Return Data'!$B$7:$R$2843,16,0)</f>
        <v>7.2812000000000001</v>
      </c>
      <c r="AA21" s="67">
        <f t="shared" si="9"/>
        <v>7</v>
      </c>
    </row>
    <row r="22" spans="1:27" x14ac:dyDescent="0.3">
      <c r="A22" s="63" t="s">
        <v>1237</v>
      </c>
      <c r="B22" s="64">
        <f>VLOOKUP($A22,'Return Data'!$B$7:$R$2843,3,0)</f>
        <v>44341</v>
      </c>
      <c r="C22" s="65">
        <f>VLOOKUP($A22,'Return Data'!$B$7:$R$2843,4,0)</f>
        <v>11.7407</v>
      </c>
      <c r="D22" s="65">
        <f>VLOOKUP($A22,'Return Data'!$B$7:$R$2843,5,0)</f>
        <v>1.8653999999999999</v>
      </c>
      <c r="E22" s="66">
        <f t="shared" si="0"/>
        <v>16</v>
      </c>
      <c r="F22" s="65">
        <f>VLOOKUP($A22,'Return Data'!$B$7:$R$2843,6,0)</f>
        <v>2.9544000000000001</v>
      </c>
      <c r="G22" s="66">
        <f t="shared" si="1"/>
        <v>10</v>
      </c>
      <c r="H22" s="65">
        <f>VLOOKUP($A22,'Return Data'!$B$7:$R$2843,7,0)</f>
        <v>2.8439000000000001</v>
      </c>
      <c r="I22" s="66">
        <f t="shared" si="2"/>
        <v>13</v>
      </c>
      <c r="J22" s="65">
        <f>VLOOKUP($A22,'Return Data'!$B$7:$R$2843,8,0)</f>
        <v>3.3351999999999999</v>
      </c>
      <c r="K22" s="66">
        <f t="shared" si="3"/>
        <v>9</v>
      </c>
      <c r="L22" s="65">
        <f>VLOOKUP($A22,'Return Data'!$B$7:$R$2843,9,0)</f>
        <v>3.2052999999999998</v>
      </c>
      <c r="M22" s="66">
        <f t="shared" si="4"/>
        <v>13</v>
      </c>
      <c r="N22" s="65">
        <f>VLOOKUP($A22,'Return Data'!$B$7:$R$2843,10,0)</f>
        <v>3.4485000000000001</v>
      </c>
      <c r="O22" s="66">
        <f t="shared" si="5"/>
        <v>13</v>
      </c>
      <c r="P22" s="65">
        <f>VLOOKUP($A22,'Return Data'!$B$7:$R$2843,11,0)</f>
        <v>3.3294999999999999</v>
      </c>
      <c r="Q22" s="66">
        <f t="shared" si="6"/>
        <v>13</v>
      </c>
      <c r="R22" s="65">
        <f>VLOOKUP($A22,'Return Data'!$B$7:$R$2843,12,0)</f>
        <v>3.4388000000000001</v>
      </c>
      <c r="S22" s="66">
        <f t="shared" si="7"/>
        <v>13</v>
      </c>
      <c r="T22" s="65">
        <f>VLOOKUP($A22,'Return Data'!$B$7:$R$2843,13,0)</f>
        <v>3.6861000000000002</v>
      </c>
      <c r="U22" s="66">
        <f>RANK(T22,T$8:T$24,0)</f>
        <v>13</v>
      </c>
      <c r="V22" s="65">
        <f>VLOOKUP($A22,'Return Data'!$B$7:$R$2843,17,0)</f>
        <v>5.5187999999999997</v>
      </c>
      <c r="W22" s="66">
        <f>RANK(V22,V$8:V$24,0)</f>
        <v>13</v>
      </c>
      <c r="X22" s="65"/>
      <c r="Y22" s="66"/>
      <c r="Z22" s="65">
        <f>VLOOKUP($A22,'Return Data'!$B$7:$R$2843,16,0)</f>
        <v>6.2114000000000003</v>
      </c>
      <c r="AA22" s="67">
        <f t="shared" si="9"/>
        <v>14</v>
      </c>
    </row>
    <row r="23" spans="1:27" x14ac:dyDescent="0.3">
      <c r="A23" s="63" t="s">
        <v>1239</v>
      </c>
      <c r="B23" s="64">
        <f>VLOOKUP($A23,'Return Data'!$B$7:$R$2843,3,0)</f>
        <v>44341</v>
      </c>
      <c r="C23" s="65">
        <f>VLOOKUP($A23,'Return Data'!$B$7:$R$2843,4,0)</f>
        <v>3663.1799000000001</v>
      </c>
      <c r="D23" s="65">
        <f>VLOOKUP($A23,'Return Data'!$B$7:$R$2843,5,0)</f>
        <v>3.3222999999999998</v>
      </c>
      <c r="E23" s="66">
        <f t="shared" si="0"/>
        <v>5</v>
      </c>
      <c r="F23" s="65">
        <f>VLOOKUP($A23,'Return Data'!$B$7:$R$2843,6,0)</f>
        <v>3.1185999999999998</v>
      </c>
      <c r="G23" s="66">
        <f t="shared" si="1"/>
        <v>9</v>
      </c>
      <c r="H23" s="65">
        <f>VLOOKUP($A23,'Return Data'!$B$7:$R$2843,7,0)</f>
        <v>4.0782999999999996</v>
      </c>
      <c r="I23" s="66">
        <f t="shared" si="2"/>
        <v>1</v>
      </c>
      <c r="J23" s="65">
        <f>VLOOKUP($A23,'Return Data'!$B$7:$R$2843,8,0)</f>
        <v>3.5966</v>
      </c>
      <c r="K23" s="66">
        <f t="shared" si="3"/>
        <v>6</v>
      </c>
      <c r="L23" s="65">
        <f>VLOOKUP($A23,'Return Data'!$B$7:$R$2843,9,0)</f>
        <v>4.0321999999999996</v>
      </c>
      <c r="M23" s="66">
        <f t="shared" si="4"/>
        <v>2</v>
      </c>
      <c r="N23" s="65">
        <f>VLOOKUP($A23,'Return Data'!$B$7:$R$2843,10,0)</f>
        <v>4.5670999999999999</v>
      </c>
      <c r="O23" s="66">
        <f t="shared" si="5"/>
        <v>1</v>
      </c>
      <c r="P23" s="65">
        <f>VLOOKUP($A23,'Return Data'!$B$7:$R$2843,11,0)</f>
        <v>3.9428000000000001</v>
      </c>
      <c r="Q23" s="66">
        <f t="shared" si="6"/>
        <v>1</v>
      </c>
      <c r="R23" s="65">
        <f>VLOOKUP($A23,'Return Data'!$B$7:$R$2843,12,0)</f>
        <v>4.2043999999999997</v>
      </c>
      <c r="S23" s="66">
        <f t="shared" si="7"/>
        <v>1</v>
      </c>
      <c r="T23" s="65">
        <f>VLOOKUP($A23,'Return Data'!$B$7:$R$2843,13,0)</f>
        <v>4.7118000000000002</v>
      </c>
      <c r="U23" s="66">
        <f>RANK(T23,T$8:T$24,0)</f>
        <v>2</v>
      </c>
      <c r="V23" s="65">
        <f>VLOOKUP($A23,'Return Data'!$B$7:$R$2843,17,0)</f>
        <v>6.2165999999999997</v>
      </c>
      <c r="W23" s="66">
        <f>RANK(V23,V$8:V$24,0)</f>
        <v>3</v>
      </c>
      <c r="X23" s="65">
        <f>VLOOKUP($A23,'Return Data'!$B$7:$R$2843,14,0)</f>
        <v>4.3415999999999997</v>
      </c>
      <c r="Y23" s="66">
        <f>RANK(X23,X$8:X$24,0)</f>
        <v>13</v>
      </c>
      <c r="Z23" s="65">
        <f>VLOOKUP($A23,'Return Data'!$B$7:$R$2843,16,0)</f>
        <v>6.8432000000000004</v>
      </c>
      <c r="AA23" s="67">
        <f t="shared" si="9"/>
        <v>11</v>
      </c>
    </row>
    <row r="24" spans="1:27" x14ac:dyDescent="0.3">
      <c r="A24" s="63" t="s">
        <v>1241</v>
      </c>
      <c r="B24" s="64">
        <f>VLOOKUP($A24,'Return Data'!$B$7:$R$2843,3,0)</f>
        <v>44341</v>
      </c>
      <c r="C24" s="65">
        <f>VLOOKUP($A24,'Return Data'!$B$7:$R$2843,4,0)</f>
        <v>2388.0239000000001</v>
      </c>
      <c r="D24" s="65">
        <f>VLOOKUP($A24,'Return Data'!$B$7:$R$2843,5,0)</f>
        <v>3.5326</v>
      </c>
      <c r="E24" s="66">
        <f t="shared" si="0"/>
        <v>1</v>
      </c>
      <c r="F24" s="65">
        <f>VLOOKUP($A24,'Return Data'!$B$7:$R$2843,6,0)</f>
        <v>3.5627</v>
      </c>
      <c r="G24" s="66">
        <f t="shared" si="1"/>
        <v>1</v>
      </c>
      <c r="H24" s="65">
        <f>VLOOKUP($A24,'Return Data'!$B$7:$R$2843,7,0)</f>
        <v>3.8353000000000002</v>
      </c>
      <c r="I24" s="66">
        <f t="shared" si="2"/>
        <v>4</v>
      </c>
      <c r="J24" s="65">
        <f>VLOOKUP($A24,'Return Data'!$B$7:$R$2843,8,0)</f>
        <v>3.6564999999999999</v>
      </c>
      <c r="K24" s="66">
        <f t="shared" si="3"/>
        <v>3</v>
      </c>
      <c r="L24" s="65">
        <f>VLOOKUP($A24,'Return Data'!$B$7:$R$2843,9,0)</f>
        <v>3.6819000000000002</v>
      </c>
      <c r="M24" s="66">
        <f t="shared" si="4"/>
        <v>7</v>
      </c>
      <c r="N24" s="65">
        <f>VLOOKUP($A24,'Return Data'!$B$7:$R$2843,10,0)</f>
        <v>3.9782999999999999</v>
      </c>
      <c r="O24" s="66">
        <f t="shared" si="5"/>
        <v>9</v>
      </c>
      <c r="P24" s="65">
        <f>VLOOKUP($A24,'Return Data'!$B$7:$R$2843,11,0)</f>
        <v>3.6694</v>
      </c>
      <c r="Q24" s="66">
        <f t="shared" si="6"/>
        <v>6</v>
      </c>
      <c r="R24" s="65">
        <f>VLOOKUP($A24,'Return Data'!$B$7:$R$2843,12,0)</f>
        <v>3.9198</v>
      </c>
      <c r="S24" s="66">
        <f t="shared" si="7"/>
        <v>5</v>
      </c>
      <c r="T24" s="65">
        <f>VLOOKUP($A24,'Return Data'!$B$7:$R$2843,13,0)</f>
        <v>4.4584000000000001</v>
      </c>
      <c r="U24" s="66">
        <f>RANK(T24,T$8:T$24,0)</f>
        <v>4</v>
      </c>
      <c r="V24" s="65">
        <f>VLOOKUP($A24,'Return Data'!$B$7:$R$2843,17,0)</f>
        <v>6.0301999999999998</v>
      </c>
      <c r="W24" s="66">
        <f>RANK(V24,V$8:V$24,0)</f>
        <v>7</v>
      </c>
      <c r="X24" s="65">
        <f>VLOOKUP($A24,'Return Data'!$B$7:$R$2843,14,0)</f>
        <v>6.8143000000000002</v>
      </c>
      <c r="Y24" s="66">
        <f>RANK(X24,X$8:X$24,0)</f>
        <v>5</v>
      </c>
      <c r="Z24" s="65">
        <f>VLOOKUP($A24,'Return Data'!$B$7:$R$2843,16,0)</f>
        <v>7.5990000000000002</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2.8685176470588241</v>
      </c>
      <c r="E26" s="74"/>
      <c r="F26" s="75">
        <f>AVERAGE(F8:F24)</f>
        <v>3.0057235294117643</v>
      </c>
      <c r="G26" s="74"/>
      <c r="H26" s="75">
        <f>AVERAGE(H8:H24)</f>
        <v>3.3582235294117644</v>
      </c>
      <c r="I26" s="74"/>
      <c r="J26" s="75">
        <f>AVERAGE(J8:J24)</f>
        <v>3.2352941176470584</v>
      </c>
      <c r="K26" s="74"/>
      <c r="L26" s="75">
        <f>AVERAGE(L8:L24)</f>
        <v>3.4485117647058816</v>
      </c>
      <c r="M26" s="74"/>
      <c r="N26" s="75">
        <f>AVERAGE(N8:N24)</f>
        <v>3.7980058823529417</v>
      </c>
      <c r="O26" s="74"/>
      <c r="P26" s="75">
        <f>AVERAGE(P8:P24)</f>
        <v>3.3929058823529417</v>
      </c>
      <c r="Q26" s="74"/>
      <c r="R26" s="75">
        <f>AVERAGE(R8:R24)</f>
        <v>3.6081764705882353</v>
      </c>
      <c r="S26" s="74"/>
      <c r="T26" s="75">
        <f>AVERAGE(T8:T24)</f>
        <v>4.08853125</v>
      </c>
      <c r="U26" s="74"/>
      <c r="V26" s="75">
        <f>AVERAGE(V8:V24)</f>
        <v>5.9132571428571419</v>
      </c>
      <c r="W26" s="74"/>
      <c r="X26" s="75">
        <f>AVERAGE(X8:X24)</f>
        <v>6.4618538461538471</v>
      </c>
      <c r="Y26" s="74"/>
      <c r="Z26" s="75">
        <f>AVERAGE(Z8:Z24)</f>
        <v>6.7401058823529407</v>
      </c>
      <c r="AA26" s="76"/>
    </row>
    <row r="27" spans="1:27" x14ac:dyDescent="0.3">
      <c r="A27" s="73" t="s">
        <v>28</v>
      </c>
      <c r="B27" s="74"/>
      <c r="C27" s="74"/>
      <c r="D27" s="75">
        <f>MIN(D8:D24)</f>
        <v>1.8225</v>
      </c>
      <c r="E27" s="74"/>
      <c r="F27" s="75">
        <f>MIN(F8:F24)</f>
        <v>2.1541000000000001</v>
      </c>
      <c r="G27" s="74"/>
      <c r="H27" s="75">
        <f>MIN(H8:H24)</f>
        <v>2.2581000000000002</v>
      </c>
      <c r="I27" s="74"/>
      <c r="J27" s="75">
        <f>MIN(J8:J24)</f>
        <v>2.5215999999999998</v>
      </c>
      <c r="K27" s="74"/>
      <c r="L27" s="75">
        <f>MIN(L8:L24)</f>
        <v>2.6150000000000002</v>
      </c>
      <c r="M27" s="74"/>
      <c r="N27" s="75">
        <f>MIN(N8:N24)</f>
        <v>2.6433</v>
      </c>
      <c r="O27" s="74"/>
      <c r="P27" s="75">
        <f>MIN(P8:P24)</f>
        <v>2.5764</v>
      </c>
      <c r="Q27" s="74"/>
      <c r="R27" s="75">
        <f>MIN(R8:R24)</f>
        <v>2.7887</v>
      </c>
      <c r="S27" s="74"/>
      <c r="T27" s="75">
        <f>MIN(T8:T24)</f>
        <v>2.7467999999999999</v>
      </c>
      <c r="U27" s="74"/>
      <c r="V27" s="75">
        <f>MIN(V8:V24)</f>
        <v>4.9602000000000004</v>
      </c>
      <c r="W27" s="74"/>
      <c r="X27" s="75">
        <f>MIN(X8:X24)</f>
        <v>4.3415999999999997</v>
      </c>
      <c r="Y27" s="74"/>
      <c r="Z27" s="75">
        <f>MIN(Z8:Z24)</f>
        <v>3.8744000000000001</v>
      </c>
      <c r="AA27" s="76"/>
    </row>
    <row r="28" spans="1:27" ht="15" thickBot="1" x14ac:dyDescent="0.35">
      <c r="A28" s="77" t="s">
        <v>29</v>
      </c>
      <c r="B28" s="78"/>
      <c r="C28" s="78"/>
      <c r="D28" s="79">
        <f>MAX(D8:D24)</f>
        <v>3.5326</v>
      </c>
      <c r="E28" s="78"/>
      <c r="F28" s="79">
        <f>MAX(F8:F24)</f>
        <v>3.5627</v>
      </c>
      <c r="G28" s="78"/>
      <c r="H28" s="79">
        <f>MAX(H8:H24)</f>
        <v>4.0782999999999996</v>
      </c>
      <c r="I28" s="78"/>
      <c r="J28" s="79">
        <f>MAX(J8:J24)</f>
        <v>3.6947999999999999</v>
      </c>
      <c r="K28" s="78"/>
      <c r="L28" s="79">
        <f>MAX(L8:L24)</f>
        <v>4.0735999999999999</v>
      </c>
      <c r="M28" s="78"/>
      <c r="N28" s="79">
        <f>MAX(N8:N24)</f>
        <v>4.5670999999999999</v>
      </c>
      <c r="O28" s="78"/>
      <c r="P28" s="79">
        <f>MAX(P8:P24)</f>
        <v>3.9428000000000001</v>
      </c>
      <c r="Q28" s="78"/>
      <c r="R28" s="79">
        <f>MAX(R8:R24)</f>
        <v>4.2043999999999997</v>
      </c>
      <c r="S28" s="78"/>
      <c r="T28" s="79">
        <f>MAX(T8:T24)</f>
        <v>4.7167000000000003</v>
      </c>
      <c r="U28" s="78"/>
      <c r="V28" s="79">
        <f>MAX(V8:V24)</f>
        <v>6.3887</v>
      </c>
      <c r="W28" s="78"/>
      <c r="X28" s="79">
        <f>MAX(X8:X24)</f>
        <v>7.0834999999999999</v>
      </c>
      <c r="Y28" s="78"/>
      <c r="Z28" s="79">
        <f>MAX(Z8:Z24)</f>
        <v>7.7596999999999996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44341</v>
      </c>
      <c r="C8" s="65">
        <f>VLOOKUP($A8,'Return Data'!$B$7:$R$2843,4,0)</f>
        <v>29.565799999999999</v>
      </c>
      <c r="D8" s="65">
        <f>VLOOKUP($A8,'Return Data'!$B$7:$R$2843,10,0)</f>
        <v>3.5398000000000001</v>
      </c>
      <c r="E8" s="66">
        <f t="shared" ref="E8:E16" si="0">RANK(D8,D$8:D$16,0)</f>
        <v>6</v>
      </c>
      <c r="F8" s="65">
        <f>VLOOKUP($A8,'Return Data'!$B$7:$R$2843,11,0)</f>
        <v>13.541700000000001</v>
      </c>
      <c r="G8" s="66">
        <f t="shared" ref="G8:G16" si="1">RANK(F8,F$8:F$16,0)</f>
        <v>5</v>
      </c>
      <c r="H8" s="65">
        <f>VLOOKUP($A8,'Return Data'!$B$7:$R$2843,12,0)</f>
        <v>24.0749</v>
      </c>
      <c r="I8" s="66">
        <f t="shared" ref="I8:I16" si="2">RANK(H8,H$8:H$16,0)</f>
        <v>4</v>
      </c>
      <c r="J8" s="65">
        <f>VLOOKUP($A8,'Return Data'!$B$7:$R$2843,13,0)</f>
        <v>48.880800000000001</v>
      </c>
      <c r="K8" s="66">
        <f t="shared" ref="K8:K16" si="3">RANK(J8,J$8:J$16,0)</f>
        <v>5</v>
      </c>
      <c r="L8" s="65">
        <f>VLOOKUP($A8,'Return Data'!$B$7:$R$2843,17,0)</f>
        <v>18.739799999999999</v>
      </c>
      <c r="M8" s="66">
        <f t="shared" ref="M8:M14" si="4">RANK(L8,L$8:L$16,0)</f>
        <v>2</v>
      </c>
      <c r="N8" s="65">
        <f>VLOOKUP($A8,'Return Data'!$B$7:$R$2843,14,0)</f>
        <v>14.4398</v>
      </c>
      <c r="O8" s="66">
        <f t="shared" ref="O8:O14" si="5">RANK(N8,N$8:N$16,0)</f>
        <v>2</v>
      </c>
      <c r="P8" s="65">
        <f>VLOOKUP($A8,'Return Data'!$B$7:$R$2843,15,0)</f>
        <v>13.0518</v>
      </c>
      <c r="Q8" s="66">
        <f t="shared" ref="Q8:Q14" si="6">RANK(P8,P$8:P$16,0)</f>
        <v>3</v>
      </c>
      <c r="R8" s="65">
        <f>VLOOKUP($A8,'Return Data'!$B$7:$R$2843,16,0)</f>
        <v>10.5961</v>
      </c>
      <c r="S8" s="67">
        <f t="shared" ref="S8:S16" si="7">RANK(R8,R$8:R$16,0)</f>
        <v>6</v>
      </c>
    </row>
    <row r="9" spans="1:20" x14ac:dyDescent="0.3">
      <c r="A9" s="63" t="s">
        <v>1247</v>
      </c>
      <c r="B9" s="64">
        <f>VLOOKUP($A9,'Return Data'!$B$7:$R$2843,3,0)</f>
        <v>44341</v>
      </c>
      <c r="C9" s="65">
        <f>VLOOKUP($A9,'Return Data'!$B$7:$R$2843,4,0)</f>
        <v>45.45</v>
      </c>
      <c r="D9" s="65">
        <f>VLOOKUP($A9,'Return Data'!$B$7:$R$2843,10,0)</f>
        <v>3.8666999999999998</v>
      </c>
      <c r="E9" s="66">
        <f t="shared" si="0"/>
        <v>5</v>
      </c>
      <c r="F9" s="65">
        <f>VLOOKUP($A9,'Return Data'!$B$7:$R$2843,11,0)</f>
        <v>15.7166</v>
      </c>
      <c r="G9" s="66">
        <f t="shared" si="1"/>
        <v>4</v>
      </c>
      <c r="H9" s="65">
        <f>VLOOKUP($A9,'Return Data'!$B$7:$R$2843,12,0)</f>
        <v>20.739599999999999</v>
      </c>
      <c r="I9" s="66">
        <f t="shared" si="2"/>
        <v>6</v>
      </c>
      <c r="J9" s="65">
        <f>VLOOKUP($A9,'Return Data'!$B$7:$R$2843,13,0)</f>
        <v>49.881300000000003</v>
      </c>
      <c r="K9" s="66">
        <f t="shared" si="3"/>
        <v>3</v>
      </c>
      <c r="L9" s="65">
        <f>VLOOKUP($A9,'Return Data'!$B$7:$R$2843,17,0)</f>
        <v>16.4678</v>
      </c>
      <c r="M9" s="66">
        <f t="shared" si="4"/>
        <v>3</v>
      </c>
      <c r="N9" s="65">
        <f>VLOOKUP($A9,'Return Data'!$B$7:$R$2843,14,0)</f>
        <v>12.1675</v>
      </c>
      <c r="O9" s="66">
        <f t="shared" si="5"/>
        <v>4</v>
      </c>
      <c r="P9" s="65">
        <f>VLOOKUP($A9,'Return Data'!$B$7:$R$2843,15,0)</f>
        <v>11.1928</v>
      </c>
      <c r="Q9" s="66">
        <f t="shared" si="6"/>
        <v>4</v>
      </c>
      <c r="R9" s="65">
        <f>VLOOKUP($A9,'Return Data'!$B$7:$R$2843,16,0)</f>
        <v>10.837899999999999</v>
      </c>
      <c r="S9" s="67">
        <f t="shared" si="7"/>
        <v>5</v>
      </c>
    </row>
    <row r="10" spans="1:20" x14ac:dyDescent="0.3">
      <c r="A10" s="63" t="s">
        <v>1249</v>
      </c>
      <c r="B10" s="64">
        <f>VLOOKUP($A10,'Return Data'!$B$7:$R$2843,3,0)</f>
        <v>44341</v>
      </c>
      <c r="C10" s="65">
        <f>VLOOKUP($A10,'Return Data'!$B$7:$R$2843,4,0)</f>
        <v>381.72329999999999</v>
      </c>
      <c r="D10" s="65">
        <f>VLOOKUP($A10,'Return Data'!$B$7:$R$2843,10,0)</f>
        <v>4.3272000000000004</v>
      </c>
      <c r="E10" s="66">
        <f t="shared" si="0"/>
        <v>3</v>
      </c>
      <c r="F10" s="65">
        <f>VLOOKUP($A10,'Return Data'!$B$7:$R$2843,11,0)</f>
        <v>28.259399999999999</v>
      </c>
      <c r="G10" s="66">
        <f t="shared" si="1"/>
        <v>2</v>
      </c>
      <c r="H10" s="65">
        <f>VLOOKUP($A10,'Return Data'!$B$7:$R$2843,12,0)</f>
        <v>30.596699999999998</v>
      </c>
      <c r="I10" s="66">
        <f t="shared" si="2"/>
        <v>2</v>
      </c>
      <c r="J10" s="65">
        <f>VLOOKUP($A10,'Return Data'!$B$7:$R$2843,13,0)</f>
        <v>53.918999999999997</v>
      </c>
      <c r="K10" s="66">
        <f t="shared" si="3"/>
        <v>2</v>
      </c>
      <c r="L10" s="65">
        <f>VLOOKUP($A10,'Return Data'!$B$7:$R$2843,17,0)</f>
        <v>16.043099999999999</v>
      </c>
      <c r="M10" s="66">
        <f t="shared" si="4"/>
        <v>4</v>
      </c>
      <c r="N10" s="65">
        <f>VLOOKUP($A10,'Return Data'!$B$7:$R$2843,14,0)</f>
        <v>12.672800000000001</v>
      </c>
      <c r="O10" s="66">
        <f t="shared" si="5"/>
        <v>3</v>
      </c>
      <c r="P10" s="65">
        <f>VLOOKUP($A10,'Return Data'!$B$7:$R$2843,15,0)</f>
        <v>15.354200000000001</v>
      </c>
      <c r="Q10" s="66">
        <f t="shared" si="6"/>
        <v>2</v>
      </c>
      <c r="R10" s="65">
        <f>VLOOKUP($A10,'Return Data'!$B$7:$R$2843,16,0)</f>
        <v>15.107799999999999</v>
      </c>
      <c r="S10" s="67">
        <f t="shared" si="7"/>
        <v>2</v>
      </c>
    </row>
    <row r="11" spans="1:20" x14ac:dyDescent="0.3">
      <c r="A11" s="63" t="s">
        <v>2028</v>
      </c>
      <c r="B11" s="64">
        <f>VLOOKUP($A11,'Return Data'!$B$7:$R$2843,3,0)</f>
        <v>44341</v>
      </c>
      <c r="C11" s="65">
        <f>VLOOKUP($A11,'Return Data'!$B$7:$R$2843,4,0)</f>
        <v>24.989000000000001</v>
      </c>
      <c r="D11" s="65">
        <f>VLOOKUP($A11,'Return Data'!$B$7:$R$2843,10,0)</f>
        <v>2.1673</v>
      </c>
      <c r="E11" s="66">
        <f t="shared" si="0"/>
        <v>8</v>
      </c>
      <c r="F11" s="65">
        <f>VLOOKUP($A11,'Return Data'!$B$7:$R$2843,11,0)</f>
        <v>12.240500000000001</v>
      </c>
      <c r="G11" s="66">
        <f t="shared" si="1"/>
        <v>7</v>
      </c>
      <c r="H11" s="65">
        <f>VLOOKUP($A11,'Return Data'!$B$7:$R$2843,12,0)</f>
        <v>20.825500000000002</v>
      </c>
      <c r="I11" s="66">
        <f t="shared" si="2"/>
        <v>5</v>
      </c>
      <c r="J11" s="65">
        <f>VLOOKUP($A11,'Return Data'!$B$7:$R$2843,13,0)</f>
        <v>42.719299999999997</v>
      </c>
      <c r="K11" s="66">
        <f t="shared" si="3"/>
        <v>6</v>
      </c>
      <c r="L11" s="65">
        <f>VLOOKUP($A11,'Return Data'!$B$7:$R$2843,17,0)</f>
        <v>13.588100000000001</v>
      </c>
      <c r="M11" s="66">
        <f t="shared" si="4"/>
        <v>6</v>
      </c>
      <c r="N11" s="65">
        <f>VLOOKUP($A11,'Return Data'!$B$7:$R$2843,14,0)</f>
        <v>10.907299999999999</v>
      </c>
      <c r="O11" s="66">
        <f t="shared" si="5"/>
        <v>6</v>
      </c>
      <c r="P11" s="65">
        <f>VLOOKUP($A11,'Return Data'!$B$7:$R$2843,15,0)</f>
        <v>9.6792999999999996</v>
      </c>
      <c r="Q11" s="66">
        <f t="shared" si="6"/>
        <v>6</v>
      </c>
      <c r="R11" s="65">
        <f>VLOOKUP($A11,'Return Data'!$B$7:$R$2843,16,0)</f>
        <v>9.1213999999999995</v>
      </c>
      <c r="S11" s="67">
        <f t="shared" si="7"/>
        <v>8</v>
      </c>
    </row>
    <row r="12" spans="1:20" x14ac:dyDescent="0.3">
      <c r="A12" s="63" t="s">
        <v>1251</v>
      </c>
      <c r="B12" s="64">
        <f>VLOOKUP($A12,'Return Data'!$B$7:$R$2843,3,0)</f>
        <v>44341</v>
      </c>
      <c r="C12" s="65">
        <f>VLOOKUP($A12,'Return Data'!$B$7:$R$2843,4,0)</f>
        <v>67.278099999999995</v>
      </c>
      <c r="D12" s="65">
        <f>VLOOKUP($A12,'Return Data'!$B$7:$R$2843,10,0)</f>
        <v>28.1996</v>
      </c>
      <c r="E12" s="66">
        <f t="shared" si="0"/>
        <v>1</v>
      </c>
      <c r="F12" s="65">
        <f>VLOOKUP($A12,'Return Data'!$B$7:$R$2843,11,0)</f>
        <v>39.494</v>
      </c>
      <c r="G12" s="66">
        <f t="shared" si="1"/>
        <v>1</v>
      </c>
      <c r="H12" s="65">
        <f>VLOOKUP($A12,'Return Data'!$B$7:$R$2843,12,0)</f>
        <v>47.191699999999997</v>
      </c>
      <c r="I12" s="66">
        <f t="shared" si="2"/>
        <v>1</v>
      </c>
      <c r="J12" s="65">
        <f>VLOOKUP($A12,'Return Data'!$B$7:$R$2843,13,0)</f>
        <v>96.861800000000002</v>
      </c>
      <c r="K12" s="66">
        <f t="shared" si="3"/>
        <v>1</v>
      </c>
      <c r="L12" s="65">
        <f>VLOOKUP($A12,'Return Data'!$B$7:$R$2843,17,0)</f>
        <v>34.9559</v>
      </c>
      <c r="M12" s="66">
        <f t="shared" si="4"/>
        <v>1</v>
      </c>
      <c r="N12" s="65">
        <f>VLOOKUP($A12,'Return Data'!$B$7:$R$2843,14,0)</f>
        <v>25.095199999999998</v>
      </c>
      <c r="O12" s="66">
        <f t="shared" si="5"/>
        <v>1</v>
      </c>
      <c r="P12" s="65">
        <f>VLOOKUP($A12,'Return Data'!$B$7:$R$2843,15,0)</f>
        <v>16.5989</v>
      </c>
      <c r="Q12" s="66">
        <f t="shared" si="6"/>
        <v>1</v>
      </c>
      <c r="R12" s="65">
        <f>VLOOKUP($A12,'Return Data'!$B$7:$R$2843,16,0)</f>
        <v>12.841900000000001</v>
      </c>
      <c r="S12" s="67">
        <f t="shared" si="7"/>
        <v>3</v>
      </c>
    </row>
    <row r="13" spans="1:20" x14ac:dyDescent="0.3">
      <c r="A13" s="63" t="s">
        <v>761</v>
      </c>
      <c r="B13" s="64">
        <f>VLOOKUP($A13,'Return Data'!$B$7:$R$2843,3,0)</f>
        <v>44341</v>
      </c>
      <c r="C13" s="65">
        <f>VLOOKUP($A13,'Return Data'!$B$7:$R$2843,4,0)</f>
        <v>22.659700000000001</v>
      </c>
      <c r="D13" s="65">
        <f>VLOOKUP($A13,'Return Data'!$B$7:$R$2843,10,0)</f>
        <v>7.6341999999999999</v>
      </c>
      <c r="E13" s="66">
        <f t="shared" si="0"/>
        <v>2</v>
      </c>
      <c r="F13" s="65">
        <f>VLOOKUP($A13,'Return Data'!$B$7:$R$2843,11,0)</f>
        <v>13.021100000000001</v>
      </c>
      <c r="G13" s="66">
        <f t="shared" si="1"/>
        <v>6</v>
      </c>
      <c r="H13" s="65">
        <f>VLOOKUP($A13,'Return Data'!$B$7:$R$2843,12,0)</f>
        <v>13.7301</v>
      </c>
      <c r="I13" s="66">
        <f t="shared" si="2"/>
        <v>8</v>
      </c>
      <c r="J13" s="65">
        <f>VLOOKUP($A13,'Return Data'!$B$7:$R$2843,13,0)</f>
        <v>22.113399999999999</v>
      </c>
      <c r="K13" s="66">
        <f t="shared" si="3"/>
        <v>9</v>
      </c>
      <c r="L13" s="65">
        <f>VLOOKUP($A13,'Return Data'!$B$7:$R$2843,17,0)</f>
        <v>10.7698</v>
      </c>
      <c r="M13" s="66">
        <f t="shared" si="4"/>
        <v>8</v>
      </c>
      <c r="N13" s="65">
        <f>VLOOKUP($A13,'Return Data'!$B$7:$R$2843,14,0)</f>
        <v>9.4004999999999992</v>
      </c>
      <c r="O13" s="66">
        <f t="shared" si="5"/>
        <v>7</v>
      </c>
      <c r="P13" s="65">
        <f>VLOOKUP($A13,'Return Data'!$B$7:$R$2843,15,0)</f>
        <v>9.5428999999999995</v>
      </c>
      <c r="Q13" s="66">
        <f t="shared" si="6"/>
        <v>7</v>
      </c>
      <c r="R13" s="65">
        <f>VLOOKUP($A13,'Return Data'!$B$7:$R$2843,16,0)</f>
        <v>9.6531000000000002</v>
      </c>
      <c r="S13" s="67">
        <f t="shared" si="7"/>
        <v>7</v>
      </c>
    </row>
    <row r="14" spans="1:20" x14ac:dyDescent="0.3">
      <c r="A14" s="63" t="s">
        <v>1252</v>
      </c>
      <c r="B14" s="64">
        <f>VLOOKUP($A14,'Return Data'!$B$7:$R$2843,3,0)</f>
        <v>44341</v>
      </c>
      <c r="C14" s="65">
        <f>VLOOKUP($A14,'Return Data'!$B$7:$R$2843,4,0)</f>
        <v>37.237699999999997</v>
      </c>
      <c r="D14" s="65">
        <f>VLOOKUP($A14,'Return Data'!$B$7:$R$2843,10,0)</f>
        <v>4.2503000000000002</v>
      </c>
      <c r="E14" s="66">
        <f t="shared" si="0"/>
        <v>4</v>
      </c>
      <c r="F14" s="65">
        <f>VLOOKUP($A14,'Return Data'!$B$7:$R$2843,11,0)</f>
        <v>11.415100000000001</v>
      </c>
      <c r="G14" s="66">
        <f t="shared" si="1"/>
        <v>8</v>
      </c>
      <c r="H14" s="65">
        <f>VLOOKUP($A14,'Return Data'!$B$7:$R$2843,12,0)</f>
        <v>14.2706</v>
      </c>
      <c r="I14" s="66">
        <f t="shared" si="2"/>
        <v>7</v>
      </c>
      <c r="J14" s="65">
        <f>VLOOKUP($A14,'Return Data'!$B$7:$R$2843,13,0)</f>
        <v>25.999300000000002</v>
      </c>
      <c r="K14" s="66">
        <f t="shared" si="3"/>
        <v>8</v>
      </c>
      <c r="L14" s="65">
        <f>VLOOKUP($A14,'Return Data'!$B$7:$R$2843,17,0)</f>
        <v>15.1495</v>
      </c>
      <c r="M14" s="66">
        <f t="shared" si="4"/>
        <v>5</v>
      </c>
      <c r="N14" s="65">
        <f>VLOOKUP($A14,'Return Data'!$B$7:$R$2843,14,0)</f>
        <v>11.0566</v>
      </c>
      <c r="O14" s="66">
        <f t="shared" si="5"/>
        <v>5</v>
      </c>
      <c r="P14" s="65">
        <f>VLOOKUP($A14,'Return Data'!$B$7:$R$2843,15,0)</f>
        <v>10.4596</v>
      </c>
      <c r="Q14" s="66">
        <f t="shared" si="6"/>
        <v>5</v>
      </c>
      <c r="R14" s="65">
        <f>VLOOKUP($A14,'Return Data'!$B$7:$R$2843,16,0)</f>
        <v>11.2643</v>
      </c>
      <c r="S14" s="67">
        <f t="shared" si="7"/>
        <v>4</v>
      </c>
    </row>
    <row r="15" spans="1:20" x14ac:dyDescent="0.3">
      <c r="A15" s="63" t="s">
        <v>1254</v>
      </c>
      <c r="B15" s="64">
        <f>VLOOKUP($A15,'Return Data'!$B$7:$R$2843,3,0)</f>
        <v>44341</v>
      </c>
      <c r="C15" s="65">
        <f>VLOOKUP($A15,'Return Data'!$B$7:$R$2843,4,0)</f>
        <v>14.1248</v>
      </c>
      <c r="D15" s="65">
        <f>VLOOKUP($A15,'Return Data'!$B$7:$R$2843,10,0)</f>
        <v>3.3671000000000002</v>
      </c>
      <c r="E15" s="66">
        <f t="shared" si="0"/>
        <v>7</v>
      </c>
      <c r="F15" s="65">
        <f>VLOOKUP($A15,'Return Data'!$B$7:$R$2843,11,0)</f>
        <v>18.9998</v>
      </c>
      <c r="G15" s="66">
        <f t="shared" si="1"/>
        <v>3</v>
      </c>
      <c r="H15" s="65">
        <f>VLOOKUP($A15,'Return Data'!$B$7:$R$2843,12,0)</f>
        <v>27.5124</v>
      </c>
      <c r="I15" s="66">
        <f t="shared" si="2"/>
        <v>3</v>
      </c>
      <c r="J15" s="65">
        <f>VLOOKUP($A15,'Return Data'!$B$7:$R$2843,13,0)</f>
        <v>49.6113</v>
      </c>
      <c r="K15" s="66">
        <f t="shared" si="3"/>
        <v>4</v>
      </c>
      <c r="L15" s="65"/>
      <c r="M15" s="66"/>
      <c r="N15" s="65"/>
      <c r="O15" s="66"/>
      <c r="P15" s="65"/>
      <c r="Q15" s="66"/>
      <c r="R15" s="65">
        <f>VLOOKUP($A15,'Return Data'!$B$7:$R$2843,16,0)</f>
        <v>32.577199999999998</v>
      </c>
      <c r="S15" s="67">
        <f t="shared" si="7"/>
        <v>1</v>
      </c>
    </row>
    <row r="16" spans="1:20" x14ac:dyDescent="0.3">
      <c r="A16" s="63" t="s">
        <v>1256</v>
      </c>
      <c r="B16" s="64">
        <f>VLOOKUP($A16,'Return Data'!$B$7:$R$2843,3,0)</f>
        <v>44341</v>
      </c>
      <c r="C16" s="65">
        <f>VLOOKUP($A16,'Return Data'!$B$7:$R$2843,4,0)</f>
        <v>43.556199999999997</v>
      </c>
      <c r="D16" s="65">
        <f>VLOOKUP($A16,'Return Data'!$B$7:$R$2843,10,0)</f>
        <v>1.228</v>
      </c>
      <c r="E16" s="66">
        <f t="shared" si="0"/>
        <v>9</v>
      </c>
      <c r="F16" s="65">
        <f>VLOOKUP($A16,'Return Data'!$B$7:$R$2843,11,0)</f>
        <v>8.4237000000000002</v>
      </c>
      <c r="G16" s="66">
        <f t="shared" si="1"/>
        <v>9</v>
      </c>
      <c r="H16" s="65">
        <f>VLOOKUP($A16,'Return Data'!$B$7:$R$2843,12,0)</f>
        <v>12.900399999999999</v>
      </c>
      <c r="I16" s="66">
        <f t="shared" si="2"/>
        <v>9</v>
      </c>
      <c r="J16" s="65">
        <f>VLOOKUP($A16,'Return Data'!$B$7:$R$2843,13,0)</f>
        <v>35.181199999999997</v>
      </c>
      <c r="K16" s="66">
        <f t="shared" si="3"/>
        <v>7</v>
      </c>
      <c r="L16" s="65">
        <f>VLOOKUP($A16,'Return Data'!$B$7:$R$2843,17,0)</f>
        <v>11.088900000000001</v>
      </c>
      <c r="M16" s="66">
        <f>RANK(L16,L$8:L$16,0)</f>
        <v>7</v>
      </c>
      <c r="N16" s="65">
        <f>VLOOKUP($A16,'Return Data'!$B$7:$R$2843,14,0)</f>
        <v>7.7038000000000002</v>
      </c>
      <c r="O16" s="66">
        <f>RANK(N16,N$8:N$16,0)</f>
        <v>8</v>
      </c>
      <c r="P16" s="65">
        <f>VLOOKUP($A16,'Return Data'!$B$7:$R$2843,15,0)</f>
        <v>9.3001000000000005</v>
      </c>
      <c r="Q16" s="66">
        <f>RANK(P16,P$8:P$16,0)</f>
        <v>8</v>
      </c>
      <c r="R16" s="65">
        <f>VLOOKUP($A16,'Return Data'!$B$7:$R$2843,16,0)</f>
        <v>7.5571999999999999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6.5089111111111118</v>
      </c>
      <c r="E18" s="74"/>
      <c r="F18" s="75">
        <f>AVERAGE(F8:F16)</f>
        <v>17.90132222222222</v>
      </c>
      <c r="G18" s="74"/>
      <c r="H18" s="75">
        <f>AVERAGE(H8:H16)</f>
        <v>23.53798888888889</v>
      </c>
      <c r="I18" s="74"/>
      <c r="J18" s="75">
        <f>AVERAGE(J8:J16)</f>
        <v>47.240822222222228</v>
      </c>
      <c r="K18" s="74"/>
      <c r="L18" s="75">
        <f>AVERAGE(L8:L16)</f>
        <v>17.100362499999999</v>
      </c>
      <c r="M18" s="74"/>
      <c r="N18" s="75">
        <f>AVERAGE(N8:N16)</f>
        <v>12.9304375</v>
      </c>
      <c r="O18" s="74"/>
      <c r="P18" s="75">
        <f>AVERAGE(P8:P16)</f>
        <v>11.897449999999999</v>
      </c>
      <c r="Q18" s="74"/>
      <c r="R18" s="75">
        <f>AVERAGE(R8:R16)</f>
        <v>13.284099999999999</v>
      </c>
      <c r="S18" s="76"/>
    </row>
    <row r="19" spans="1:19" x14ac:dyDescent="0.3">
      <c r="A19" s="73" t="s">
        <v>28</v>
      </c>
      <c r="B19" s="74"/>
      <c r="C19" s="74"/>
      <c r="D19" s="75">
        <f>MIN(D8:D16)</f>
        <v>1.228</v>
      </c>
      <c r="E19" s="74"/>
      <c r="F19" s="75">
        <f>MIN(F8:F16)</f>
        <v>8.4237000000000002</v>
      </c>
      <c r="G19" s="74"/>
      <c r="H19" s="75">
        <f>MIN(H8:H16)</f>
        <v>12.900399999999999</v>
      </c>
      <c r="I19" s="74"/>
      <c r="J19" s="75">
        <f>MIN(J8:J16)</f>
        <v>22.113399999999999</v>
      </c>
      <c r="K19" s="74"/>
      <c r="L19" s="75">
        <f>MIN(L8:L16)</f>
        <v>10.7698</v>
      </c>
      <c r="M19" s="74"/>
      <c r="N19" s="75">
        <f>MIN(N8:N16)</f>
        <v>7.7038000000000002</v>
      </c>
      <c r="O19" s="74"/>
      <c r="P19" s="75">
        <f>MIN(P8:P16)</f>
        <v>9.3001000000000005</v>
      </c>
      <c r="Q19" s="74"/>
      <c r="R19" s="75">
        <f>MIN(R8:R16)</f>
        <v>7.5571999999999999</v>
      </c>
      <c r="S19" s="76"/>
    </row>
    <row r="20" spans="1:19" ht="15" thickBot="1" x14ac:dyDescent="0.35">
      <c r="A20" s="77" t="s">
        <v>29</v>
      </c>
      <c r="B20" s="78"/>
      <c r="C20" s="78"/>
      <c r="D20" s="79">
        <f>MAX(D8:D16)</f>
        <v>28.1996</v>
      </c>
      <c r="E20" s="78"/>
      <c r="F20" s="79">
        <f>MAX(F8:F16)</f>
        <v>39.494</v>
      </c>
      <c r="G20" s="78"/>
      <c r="H20" s="79">
        <f>MAX(H8:H16)</f>
        <v>47.191699999999997</v>
      </c>
      <c r="I20" s="78"/>
      <c r="J20" s="79">
        <f>MAX(J8:J16)</f>
        <v>96.861800000000002</v>
      </c>
      <c r="K20" s="78"/>
      <c r="L20" s="79">
        <f>MAX(L8:L16)</f>
        <v>34.9559</v>
      </c>
      <c r="M20" s="78"/>
      <c r="N20" s="79">
        <f>MAX(N8:N16)</f>
        <v>25.095199999999998</v>
      </c>
      <c r="O20" s="78"/>
      <c r="P20" s="79">
        <f>MAX(P8:P16)</f>
        <v>16.5989</v>
      </c>
      <c r="Q20" s="78"/>
      <c r="R20" s="79">
        <f>MAX(R8:R16)</f>
        <v>32.577199999999998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44341</v>
      </c>
      <c r="C8" s="65">
        <f>VLOOKUP($A8,'Return Data'!$B$7:$R$2843,4,0)</f>
        <v>273.67500000000001</v>
      </c>
      <c r="D8" s="65">
        <f>VLOOKUP($A8,'Return Data'!$B$7:$R$2843,5,0)</f>
        <v>10.699400000000001</v>
      </c>
      <c r="E8" s="66">
        <f>RANK(D8,D$8:D$14,0)</f>
        <v>5</v>
      </c>
      <c r="F8" s="65">
        <f>VLOOKUP($A8,'Return Data'!$B$7:$R$2843,6,0)</f>
        <v>5.8554000000000004</v>
      </c>
      <c r="G8" s="66">
        <f>RANK(F8,F$8:F$14,0)</f>
        <v>5</v>
      </c>
      <c r="H8" s="65">
        <f>VLOOKUP($A8,'Return Data'!$B$7:$R$2843,7,0)</f>
        <v>6.2205000000000004</v>
      </c>
      <c r="I8" s="66">
        <f>RANK(H8,H$8:H$14,0)</f>
        <v>5</v>
      </c>
      <c r="J8" s="65">
        <f>VLOOKUP($A8,'Return Data'!$B$7:$R$2843,8,0)</f>
        <v>5.9648000000000003</v>
      </c>
      <c r="K8" s="66">
        <f>RANK(J8,J$8:J$14,0)</f>
        <v>5</v>
      </c>
      <c r="L8" s="65">
        <f>VLOOKUP($A8,'Return Data'!$B$7:$R$2843,9,0)</f>
        <v>7.7180999999999997</v>
      </c>
      <c r="M8" s="66">
        <f>RANK(L8,L$8:L$14,0)</f>
        <v>5</v>
      </c>
      <c r="N8" s="65">
        <f>VLOOKUP($A8,'Return Data'!$B$7:$R$2843,10,0)</f>
        <v>7.3042999999999996</v>
      </c>
      <c r="O8" s="66">
        <f>RANK(N8,N$8:N$14,0)</f>
        <v>3</v>
      </c>
      <c r="P8" s="65">
        <f>VLOOKUP($A8,'Return Data'!$B$7:$R$2843,11,0)</f>
        <v>3.8411</v>
      </c>
      <c r="Q8" s="66">
        <f>RANK(P8,P$8:P$14,0)</f>
        <v>6</v>
      </c>
      <c r="R8" s="65">
        <f>VLOOKUP($A8,'Return Data'!$B$7:$R$2843,12,0)</f>
        <v>5.2729999999999997</v>
      </c>
      <c r="S8" s="66">
        <f>RANK(R8,R$8:R$14,0)</f>
        <v>6</v>
      </c>
      <c r="T8" s="65">
        <f>VLOOKUP($A8,'Return Data'!$B$7:$R$2843,13,0)</f>
        <v>6.4093999999999998</v>
      </c>
      <c r="U8" s="66">
        <f>RANK(T8,T$8:T$14,0)</f>
        <v>5</v>
      </c>
      <c r="V8" s="65">
        <f>VLOOKUP($A8,'Return Data'!$B$7:$R$2843,17,0)</f>
        <v>7.7275</v>
      </c>
      <c r="W8" s="66">
        <f>RANK(V8,V$8:V$14,0)</f>
        <v>4</v>
      </c>
      <c r="X8" s="65">
        <f>VLOOKUP($A8,'Return Data'!$B$7:$R$2843,14,0)</f>
        <v>8.1486999999999998</v>
      </c>
      <c r="Y8" s="66">
        <f>RANK(X8,X$8:X$14,0)</f>
        <v>4</v>
      </c>
      <c r="Z8" s="65">
        <f>VLOOKUP($A8,'Return Data'!$B$7:$R$2843,16,0)</f>
        <v>8.6310000000000002</v>
      </c>
      <c r="AA8" s="67">
        <f>RANK(Z8,Z$8:Z$14,0)</f>
        <v>3</v>
      </c>
    </row>
    <row r="9" spans="1:27" x14ac:dyDescent="0.3">
      <c r="A9" s="63" t="s">
        <v>806</v>
      </c>
      <c r="B9" s="64">
        <f>VLOOKUP($A9,'Return Data'!$B$7:$R$2843,3,0)</f>
        <v>44341</v>
      </c>
      <c r="C9" s="65">
        <f>VLOOKUP($A9,'Return Data'!$B$7:$R$2843,4,0)</f>
        <v>33.504800000000003</v>
      </c>
      <c r="D9" s="65">
        <f>VLOOKUP($A9,'Return Data'!$B$7:$R$2843,5,0)</f>
        <v>3.4864000000000002</v>
      </c>
      <c r="E9" s="66">
        <f t="shared" ref="E9:E14" si="0">RANK(D9,D$8:D$14,0)</f>
        <v>7</v>
      </c>
      <c r="F9" s="65">
        <f>VLOOKUP($A9,'Return Data'!$B$7:$R$2843,6,0)</f>
        <v>-0.13619999999999999</v>
      </c>
      <c r="G9" s="66">
        <f t="shared" ref="G9:G14" si="1">RANK(F9,F$8:F$14,0)</f>
        <v>7</v>
      </c>
      <c r="H9" s="65">
        <f>VLOOKUP($A9,'Return Data'!$B$7:$R$2843,7,0)</f>
        <v>2.6938</v>
      </c>
      <c r="I9" s="66">
        <f t="shared" ref="I9:I14" si="2">RANK(H9,H$8:H$14,0)</f>
        <v>7</v>
      </c>
      <c r="J9" s="65">
        <f>VLOOKUP($A9,'Return Data'!$B$7:$R$2843,8,0)</f>
        <v>5.4348999999999998</v>
      </c>
      <c r="K9" s="66">
        <f t="shared" ref="K9:K14" si="3">RANK(J9,J$8:J$14,0)</f>
        <v>6</v>
      </c>
      <c r="L9" s="65">
        <f>VLOOKUP($A9,'Return Data'!$B$7:$R$2843,9,0)</f>
        <v>6.0887000000000002</v>
      </c>
      <c r="M9" s="66">
        <f t="shared" ref="M9:M14" si="4">RANK(L9,L$8:L$14,0)</f>
        <v>6</v>
      </c>
      <c r="N9" s="65">
        <f>VLOOKUP($A9,'Return Data'!$B$7:$R$2843,10,0)</f>
        <v>5.1258999999999997</v>
      </c>
      <c r="O9" s="66">
        <f t="shared" ref="O9:O14" si="5">RANK(N9,N$8:N$14,0)</f>
        <v>6</v>
      </c>
      <c r="P9" s="65">
        <f>VLOOKUP($A9,'Return Data'!$B$7:$R$2843,11,0)</f>
        <v>4.3262999999999998</v>
      </c>
      <c r="Q9" s="66">
        <f t="shared" ref="Q9:Q14" si="6">RANK(P9,P$8:P$14,0)</f>
        <v>3</v>
      </c>
      <c r="R9" s="65">
        <f>VLOOKUP($A9,'Return Data'!$B$7:$R$2843,12,0)</f>
        <v>5.4371999999999998</v>
      </c>
      <c r="S9" s="66">
        <f t="shared" ref="S9:S14" si="7">RANK(R9,R$8:R$14,0)</f>
        <v>5</v>
      </c>
      <c r="T9" s="65">
        <f>VLOOKUP($A9,'Return Data'!$B$7:$R$2843,13,0)</f>
        <v>5.9701000000000004</v>
      </c>
      <c r="U9" s="66">
        <f t="shared" ref="U9:U14" si="8">RANK(T9,T$8:T$14,0)</f>
        <v>6</v>
      </c>
      <c r="V9" s="65">
        <f>VLOOKUP($A9,'Return Data'!$B$7:$R$2843,17,0)</f>
        <v>6.6383999999999999</v>
      </c>
      <c r="W9" s="66">
        <f t="shared" ref="W9:W13" si="9">RANK(V9,V$8:V$14,0)</f>
        <v>6</v>
      </c>
      <c r="X9" s="65">
        <f>VLOOKUP($A9,'Return Data'!$B$7:$R$2843,14,0)</f>
        <v>6.9497999999999998</v>
      </c>
      <c r="Y9" s="66">
        <f t="shared" ref="Y9:Y13" si="10">RANK(X9,X$8:X$14,0)</f>
        <v>5</v>
      </c>
      <c r="Z9" s="65">
        <f>VLOOKUP($A9,'Return Data'!$B$7:$R$2843,16,0)</f>
        <v>7.1332000000000004</v>
      </c>
      <c r="AA9" s="67">
        <f t="shared" ref="AA9:AA14" si="11">RANK(Z9,Z$8:Z$14,0)</f>
        <v>7</v>
      </c>
    </row>
    <row r="10" spans="1:27" x14ac:dyDescent="0.3">
      <c r="A10" s="63" t="s">
        <v>808</v>
      </c>
      <c r="B10" s="64">
        <f>VLOOKUP($A10,'Return Data'!$B$7:$R$2843,3,0)</f>
        <v>44341</v>
      </c>
      <c r="C10" s="65">
        <f>VLOOKUP($A10,'Return Data'!$B$7:$R$2843,4,0)</f>
        <v>38.703499999999998</v>
      </c>
      <c r="D10" s="65">
        <f>VLOOKUP($A10,'Return Data'!$B$7:$R$2843,5,0)</f>
        <v>12.735799999999999</v>
      </c>
      <c r="E10" s="66">
        <f t="shared" si="0"/>
        <v>4</v>
      </c>
      <c r="F10" s="65">
        <f>VLOOKUP($A10,'Return Data'!$B$7:$R$2843,6,0)</f>
        <v>8.0466999999999995</v>
      </c>
      <c r="G10" s="66">
        <f t="shared" si="1"/>
        <v>3</v>
      </c>
      <c r="H10" s="65">
        <f>VLOOKUP($A10,'Return Data'!$B$7:$R$2843,7,0)</f>
        <v>7.7310999999999996</v>
      </c>
      <c r="I10" s="66">
        <f t="shared" si="2"/>
        <v>4</v>
      </c>
      <c r="J10" s="65">
        <f>VLOOKUP($A10,'Return Data'!$B$7:$R$2843,8,0)</f>
        <v>7.1463999999999999</v>
      </c>
      <c r="K10" s="66">
        <f t="shared" si="3"/>
        <v>3</v>
      </c>
      <c r="L10" s="65">
        <f>VLOOKUP($A10,'Return Data'!$B$7:$R$2843,9,0)</f>
        <v>8.5812000000000008</v>
      </c>
      <c r="M10" s="66">
        <f t="shared" si="4"/>
        <v>4</v>
      </c>
      <c r="N10" s="65">
        <f>VLOOKUP($A10,'Return Data'!$B$7:$R$2843,10,0)</f>
        <v>6.1760000000000002</v>
      </c>
      <c r="O10" s="66">
        <f t="shared" si="5"/>
        <v>4</v>
      </c>
      <c r="P10" s="65">
        <f>VLOOKUP($A10,'Return Data'!$B$7:$R$2843,11,0)</f>
        <v>4.9128999999999996</v>
      </c>
      <c r="Q10" s="66">
        <f t="shared" si="6"/>
        <v>2</v>
      </c>
      <c r="R10" s="65">
        <f>VLOOKUP($A10,'Return Data'!$B$7:$R$2843,12,0)</f>
        <v>6.6311999999999998</v>
      </c>
      <c r="S10" s="66">
        <f t="shared" si="7"/>
        <v>4</v>
      </c>
      <c r="T10" s="65">
        <f>VLOOKUP($A10,'Return Data'!$B$7:$R$2843,13,0)</f>
        <v>7.5694999999999997</v>
      </c>
      <c r="U10" s="66">
        <f t="shared" si="8"/>
        <v>4</v>
      </c>
      <c r="V10" s="65">
        <f>VLOOKUP($A10,'Return Data'!$B$7:$R$2843,17,0)</f>
        <v>8.1266999999999996</v>
      </c>
      <c r="W10" s="66">
        <f t="shared" si="9"/>
        <v>3</v>
      </c>
      <c r="X10" s="65">
        <f>VLOOKUP($A10,'Return Data'!$B$7:$R$2843,14,0)</f>
        <v>8.2571999999999992</v>
      </c>
      <c r="Y10" s="66">
        <f t="shared" si="10"/>
        <v>3</v>
      </c>
      <c r="Z10" s="65">
        <f>VLOOKUP($A10,'Return Data'!$B$7:$R$2843,16,0)</f>
        <v>8.4172999999999991</v>
      </c>
      <c r="AA10" s="67">
        <f t="shared" si="11"/>
        <v>5</v>
      </c>
    </row>
    <row r="11" spans="1:27" x14ac:dyDescent="0.3">
      <c r="A11" s="63" t="s">
        <v>810</v>
      </c>
      <c r="B11" s="64">
        <f>VLOOKUP($A11,'Return Data'!$B$7:$R$2843,3,0)</f>
        <v>44341</v>
      </c>
      <c r="C11" s="65">
        <f>VLOOKUP($A11,'Return Data'!$B$7:$R$2843,4,0)</f>
        <v>347.95949999999999</v>
      </c>
      <c r="D11" s="65">
        <f>VLOOKUP($A11,'Return Data'!$B$7:$R$2843,5,0)</f>
        <v>24.310400000000001</v>
      </c>
      <c r="E11" s="66">
        <f t="shared" si="0"/>
        <v>2</v>
      </c>
      <c r="F11" s="65">
        <f>VLOOKUP($A11,'Return Data'!$B$7:$R$2843,6,0)</f>
        <v>11.855700000000001</v>
      </c>
      <c r="G11" s="66">
        <f t="shared" si="1"/>
        <v>2</v>
      </c>
      <c r="H11" s="65">
        <f>VLOOKUP($A11,'Return Data'!$B$7:$R$2843,7,0)</f>
        <v>12.3125</v>
      </c>
      <c r="I11" s="66">
        <f t="shared" si="2"/>
        <v>2</v>
      </c>
      <c r="J11" s="65">
        <f>VLOOKUP($A11,'Return Data'!$B$7:$R$2843,8,0)</f>
        <v>11.1252</v>
      </c>
      <c r="K11" s="66">
        <f t="shared" si="3"/>
        <v>1</v>
      </c>
      <c r="L11" s="65">
        <f>VLOOKUP($A11,'Return Data'!$B$7:$R$2843,9,0)</f>
        <v>10.1495</v>
      </c>
      <c r="M11" s="66">
        <f t="shared" si="4"/>
        <v>2</v>
      </c>
      <c r="N11" s="65">
        <f>VLOOKUP($A11,'Return Data'!$B$7:$R$2843,10,0)</f>
        <v>4.2561999999999998</v>
      </c>
      <c r="O11" s="66">
        <f t="shared" si="5"/>
        <v>7</v>
      </c>
      <c r="P11" s="65">
        <f>VLOOKUP($A11,'Return Data'!$B$7:$R$2843,11,0)</f>
        <v>5.0050999999999997</v>
      </c>
      <c r="Q11" s="66">
        <f t="shared" si="6"/>
        <v>1</v>
      </c>
      <c r="R11" s="65">
        <f>VLOOKUP($A11,'Return Data'!$B$7:$R$2843,12,0)</f>
        <v>7.0152999999999999</v>
      </c>
      <c r="S11" s="66">
        <f t="shared" si="7"/>
        <v>1</v>
      </c>
      <c r="T11" s="65">
        <f>VLOOKUP($A11,'Return Data'!$B$7:$R$2843,13,0)</f>
        <v>8.3665000000000003</v>
      </c>
      <c r="U11" s="66">
        <f t="shared" si="8"/>
        <v>2</v>
      </c>
      <c r="V11" s="65">
        <f>VLOOKUP($A11,'Return Data'!$B$7:$R$2843,17,0)</f>
        <v>8.6844999999999999</v>
      </c>
      <c r="W11" s="66">
        <f t="shared" si="9"/>
        <v>2</v>
      </c>
      <c r="X11" s="65">
        <f>VLOOKUP($A11,'Return Data'!$B$7:$R$2843,14,0)</f>
        <v>8.6445000000000007</v>
      </c>
      <c r="Y11" s="66">
        <f t="shared" si="10"/>
        <v>2</v>
      </c>
      <c r="Z11" s="65">
        <f>VLOOKUP($A11,'Return Data'!$B$7:$R$2843,16,0)</f>
        <v>8.8564000000000007</v>
      </c>
      <c r="AA11" s="67">
        <f t="shared" si="11"/>
        <v>1</v>
      </c>
    </row>
    <row r="12" spans="1:27" x14ac:dyDescent="0.3">
      <c r="A12" s="63" t="s">
        <v>811</v>
      </c>
      <c r="B12" s="64">
        <f>VLOOKUP($A12,'Return Data'!$B$7:$R$2843,3,0)</f>
        <v>44341</v>
      </c>
      <c r="C12" s="65">
        <f>VLOOKUP($A12,'Return Data'!$B$7:$R$2843,4,0)</f>
        <v>1179.5610999999999</v>
      </c>
      <c r="D12" s="65">
        <f>VLOOKUP($A12,'Return Data'!$B$7:$R$2843,5,0)</f>
        <v>31.623999999999999</v>
      </c>
      <c r="E12" s="66">
        <f t="shared" si="0"/>
        <v>1</v>
      </c>
      <c r="F12" s="65">
        <f>VLOOKUP($A12,'Return Data'!$B$7:$R$2843,6,0)</f>
        <v>12.378</v>
      </c>
      <c r="G12" s="66">
        <f t="shared" si="1"/>
        <v>1</v>
      </c>
      <c r="H12" s="65">
        <f>VLOOKUP($A12,'Return Data'!$B$7:$R$2843,7,0)</f>
        <v>16.673500000000001</v>
      </c>
      <c r="I12" s="66">
        <f t="shared" si="2"/>
        <v>1</v>
      </c>
      <c r="J12" s="65">
        <f>VLOOKUP($A12,'Return Data'!$B$7:$R$2843,8,0)</f>
        <v>9.2830999999999992</v>
      </c>
      <c r="K12" s="66">
        <f t="shared" si="3"/>
        <v>2</v>
      </c>
      <c r="L12" s="65">
        <f>VLOOKUP($A12,'Return Data'!$B$7:$R$2843,9,0)</f>
        <v>14.596299999999999</v>
      </c>
      <c r="M12" s="66">
        <f t="shared" si="4"/>
        <v>1</v>
      </c>
      <c r="N12" s="65">
        <f>VLOOKUP($A12,'Return Data'!$B$7:$R$2843,10,0)</f>
        <v>10.539199999999999</v>
      </c>
      <c r="O12" s="66">
        <f t="shared" si="5"/>
        <v>1</v>
      </c>
      <c r="P12" s="65">
        <f>VLOOKUP($A12,'Return Data'!$B$7:$R$2843,11,0)</f>
        <v>3.9620000000000002</v>
      </c>
      <c r="Q12" s="66">
        <f t="shared" si="6"/>
        <v>5</v>
      </c>
      <c r="R12" s="65">
        <f>VLOOKUP($A12,'Return Data'!$B$7:$R$2843,12,0)</f>
        <v>6.9524999999999997</v>
      </c>
      <c r="S12" s="66">
        <f t="shared" si="7"/>
        <v>2</v>
      </c>
      <c r="T12" s="65">
        <f>VLOOKUP($A12,'Return Data'!$B$7:$R$2843,13,0)</f>
        <v>8.9452999999999996</v>
      </c>
      <c r="U12" s="66">
        <f t="shared" si="8"/>
        <v>1</v>
      </c>
      <c r="V12" s="65"/>
      <c r="W12" s="66"/>
      <c r="X12" s="65"/>
      <c r="Y12" s="66"/>
      <c r="Z12" s="65">
        <f>VLOOKUP($A12,'Return Data'!$B$7:$R$2843,16,0)</f>
        <v>8.4626999999999999</v>
      </c>
      <c r="AA12" s="67">
        <f t="shared" si="11"/>
        <v>4</v>
      </c>
    </row>
    <row r="13" spans="1:27" x14ac:dyDescent="0.3">
      <c r="A13" s="63" t="s">
        <v>814</v>
      </c>
      <c r="B13" s="64">
        <f>VLOOKUP($A13,'Return Data'!$B$7:$R$2843,3,0)</f>
        <v>44341</v>
      </c>
      <c r="C13" s="65">
        <f>VLOOKUP($A13,'Return Data'!$B$7:$R$2843,4,0)</f>
        <v>36.445799999999998</v>
      </c>
      <c r="D13" s="65">
        <f>VLOOKUP($A13,'Return Data'!$B$7:$R$2843,5,0)</f>
        <v>17.534400000000002</v>
      </c>
      <c r="E13" s="66">
        <f t="shared" si="0"/>
        <v>3</v>
      </c>
      <c r="F13" s="65">
        <f>VLOOKUP($A13,'Return Data'!$B$7:$R$2843,6,0)</f>
        <v>7.5674999999999999</v>
      </c>
      <c r="G13" s="66">
        <f t="shared" si="1"/>
        <v>4</v>
      </c>
      <c r="H13" s="65">
        <f>VLOOKUP($A13,'Return Data'!$B$7:$R$2843,7,0)</f>
        <v>7.8663999999999996</v>
      </c>
      <c r="I13" s="66">
        <f t="shared" si="2"/>
        <v>3</v>
      </c>
      <c r="J13" s="65">
        <f>VLOOKUP($A13,'Return Data'!$B$7:$R$2843,8,0)</f>
        <v>6.7847999999999997</v>
      </c>
      <c r="K13" s="66">
        <f t="shared" si="3"/>
        <v>4</v>
      </c>
      <c r="L13" s="65">
        <f>VLOOKUP($A13,'Return Data'!$B$7:$R$2843,9,0)</f>
        <v>9.4254999999999995</v>
      </c>
      <c r="M13" s="66">
        <f t="shared" si="4"/>
        <v>3</v>
      </c>
      <c r="N13" s="65">
        <f>VLOOKUP($A13,'Return Data'!$B$7:$R$2843,10,0)</f>
        <v>8.5722000000000005</v>
      </c>
      <c r="O13" s="66">
        <f t="shared" si="5"/>
        <v>2</v>
      </c>
      <c r="P13" s="65">
        <f>VLOOKUP($A13,'Return Data'!$B$7:$R$2843,11,0)</f>
        <v>4.0369999999999999</v>
      </c>
      <c r="Q13" s="66">
        <f t="shared" si="6"/>
        <v>4</v>
      </c>
      <c r="R13" s="65">
        <f>VLOOKUP($A13,'Return Data'!$B$7:$R$2843,12,0)</f>
        <v>6.7659000000000002</v>
      </c>
      <c r="S13" s="66">
        <f t="shared" si="7"/>
        <v>3</v>
      </c>
      <c r="T13" s="65">
        <f>VLOOKUP($A13,'Return Data'!$B$7:$R$2843,13,0)</f>
        <v>8.0747</v>
      </c>
      <c r="U13" s="66">
        <f t="shared" si="8"/>
        <v>3</v>
      </c>
      <c r="V13" s="65">
        <f>VLOOKUP($A13,'Return Data'!$B$7:$R$2843,17,0)</f>
        <v>9.3427000000000007</v>
      </c>
      <c r="W13" s="66">
        <f t="shared" si="9"/>
        <v>1</v>
      </c>
      <c r="X13" s="65">
        <f>VLOOKUP($A13,'Return Data'!$B$7:$R$2843,14,0)</f>
        <v>9.2102000000000004</v>
      </c>
      <c r="Y13" s="66">
        <f t="shared" si="10"/>
        <v>1</v>
      </c>
      <c r="Z13" s="65">
        <f>VLOOKUP($A13,'Return Data'!$B$7:$R$2843,16,0)</f>
        <v>8.6675000000000004</v>
      </c>
      <c r="AA13" s="67">
        <f t="shared" si="11"/>
        <v>2</v>
      </c>
    </row>
    <row r="14" spans="1:27" x14ac:dyDescent="0.3">
      <c r="A14" s="63" t="s">
        <v>815</v>
      </c>
      <c r="B14" s="64">
        <f>VLOOKUP($A14,'Return Data'!$B$7:$R$2843,3,0)</f>
        <v>44341</v>
      </c>
      <c r="C14" s="65">
        <f>VLOOKUP($A14,'Return Data'!$B$7:$R$2843,4,0)</f>
        <v>1219.2682</v>
      </c>
      <c r="D14" s="65">
        <f>VLOOKUP($A14,'Return Data'!$B$7:$R$2843,5,0)</f>
        <v>4.8861999999999997</v>
      </c>
      <c r="E14" s="66">
        <f t="shared" si="0"/>
        <v>6</v>
      </c>
      <c r="F14" s="65">
        <f>VLOOKUP($A14,'Return Data'!$B$7:$R$2843,6,0)</f>
        <v>3.7877000000000001</v>
      </c>
      <c r="G14" s="66">
        <f t="shared" si="1"/>
        <v>6</v>
      </c>
      <c r="H14" s="65">
        <f>VLOOKUP($A14,'Return Data'!$B$7:$R$2843,7,0)</f>
        <v>4.9553000000000003</v>
      </c>
      <c r="I14" s="66">
        <f t="shared" si="2"/>
        <v>6</v>
      </c>
      <c r="J14" s="65">
        <f>VLOOKUP($A14,'Return Data'!$B$7:$R$2843,8,0)</f>
        <v>3.8485999999999998</v>
      </c>
      <c r="K14" s="66">
        <f t="shared" si="3"/>
        <v>7</v>
      </c>
      <c r="L14" s="65">
        <f>VLOOKUP($A14,'Return Data'!$B$7:$R$2843,9,0)</f>
        <v>5.5533000000000001</v>
      </c>
      <c r="M14" s="66">
        <f t="shared" si="4"/>
        <v>7</v>
      </c>
      <c r="N14" s="65">
        <f>VLOOKUP($A14,'Return Data'!$B$7:$R$2843,10,0)</f>
        <v>5.7015000000000002</v>
      </c>
      <c r="O14" s="66">
        <f t="shared" si="5"/>
        <v>5</v>
      </c>
      <c r="P14" s="65">
        <f>VLOOKUP($A14,'Return Data'!$B$7:$R$2843,11,0)</f>
        <v>3.7784</v>
      </c>
      <c r="Q14" s="66">
        <f t="shared" si="6"/>
        <v>7</v>
      </c>
      <c r="R14" s="65">
        <f>VLOOKUP($A14,'Return Data'!$B$7:$R$2843,12,0)</f>
        <v>5.0785999999999998</v>
      </c>
      <c r="S14" s="66">
        <f t="shared" si="7"/>
        <v>7</v>
      </c>
      <c r="T14" s="65">
        <f>VLOOKUP($A14,'Return Data'!$B$7:$R$2843,13,0)</f>
        <v>5.8276000000000003</v>
      </c>
      <c r="U14" s="66">
        <f t="shared" si="8"/>
        <v>7</v>
      </c>
      <c r="V14" s="65">
        <f>VLOOKUP($A14,'Return Data'!$B$7:$R$2843,17,0)</f>
        <v>7.6509</v>
      </c>
      <c r="W14" s="66">
        <f t="shared" ref="W14" si="12">RANK(V14,V$8:V$14,0)</f>
        <v>5</v>
      </c>
      <c r="X14" s="65"/>
      <c r="Y14" s="66"/>
      <c r="Z14" s="65">
        <f>VLOOKUP($A14,'Return Data'!$B$7:$R$2843,16,0)</f>
        <v>8.0198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15.039514285714287</v>
      </c>
      <c r="E16" s="74"/>
      <c r="F16" s="75">
        <f>AVERAGE(F8:F14)</f>
        <v>7.0506857142857147</v>
      </c>
      <c r="G16" s="74"/>
      <c r="H16" s="75">
        <f>AVERAGE(H8:H14)</f>
        <v>8.3504428571428573</v>
      </c>
      <c r="I16" s="74"/>
      <c r="J16" s="75">
        <f>AVERAGE(J8:J14)</f>
        <v>7.0839714285714281</v>
      </c>
      <c r="K16" s="74"/>
      <c r="L16" s="75">
        <f>AVERAGE(L8:L14)</f>
        <v>8.8732285714285712</v>
      </c>
      <c r="M16" s="74"/>
      <c r="N16" s="75">
        <f>AVERAGE(N8:N14)</f>
        <v>6.8107571428571436</v>
      </c>
      <c r="O16" s="74"/>
      <c r="P16" s="75">
        <f>AVERAGE(P8:P14)</f>
        <v>4.266114285714286</v>
      </c>
      <c r="Q16" s="74"/>
      <c r="R16" s="75">
        <f>AVERAGE(R8:R14)</f>
        <v>6.1648142857142858</v>
      </c>
      <c r="S16" s="74"/>
      <c r="T16" s="75">
        <f>AVERAGE(T8:T14)</f>
        <v>7.3090142857142855</v>
      </c>
      <c r="U16" s="74"/>
      <c r="V16" s="75">
        <f>AVERAGE(V8:V14)</f>
        <v>8.0284500000000012</v>
      </c>
      <c r="W16" s="74"/>
      <c r="X16" s="75">
        <f>AVERAGE(X8:X14)</f>
        <v>8.2420799999999996</v>
      </c>
      <c r="Y16" s="74"/>
      <c r="Z16" s="75">
        <f>AVERAGE(Z8:Z14)</f>
        <v>8.312557142857143</v>
      </c>
      <c r="AA16" s="76"/>
    </row>
    <row r="17" spans="1:27" x14ac:dyDescent="0.3">
      <c r="A17" s="73" t="s">
        <v>28</v>
      </c>
      <c r="B17" s="74"/>
      <c r="C17" s="74"/>
      <c r="D17" s="75">
        <f>MIN(D8:D14)</f>
        <v>3.4864000000000002</v>
      </c>
      <c r="E17" s="74"/>
      <c r="F17" s="75">
        <f>MIN(F8:F14)</f>
        <v>-0.13619999999999999</v>
      </c>
      <c r="G17" s="74"/>
      <c r="H17" s="75">
        <f>MIN(H8:H14)</f>
        <v>2.6938</v>
      </c>
      <c r="I17" s="74"/>
      <c r="J17" s="75">
        <f>MIN(J8:J14)</f>
        <v>3.8485999999999998</v>
      </c>
      <c r="K17" s="74"/>
      <c r="L17" s="75">
        <f>MIN(L8:L14)</f>
        <v>5.5533000000000001</v>
      </c>
      <c r="M17" s="74"/>
      <c r="N17" s="75">
        <f>MIN(N8:N14)</f>
        <v>4.2561999999999998</v>
      </c>
      <c r="O17" s="74"/>
      <c r="P17" s="75">
        <f>MIN(P8:P14)</f>
        <v>3.7784</v>
      </c>
      <c r="Q17" s="74"/>
      <c r="R17" s="75">
        <f>MIN(R8:R14)</f>
        <v>5.0785999999999998</v>
      </c>
      <c r="S17" s="74"/>
      <c r="T17" s="75">
        <f>MIN(T8:T14)</f>
        <v>5.8276000000000003</v>
      </c>
      <c r="U17" s="74"/>
      <c r="V17" s="75">
        <f>MIN(V8:V14)</f>
        <v>6.6383999999999999</v>
      </c>
      <c r="W17" s="74"/>
      <c r="X17" s="75">
        <f>MIN(X8:X14)</f>
        <v>6.9497999999999998</v>
      </c>
      <c r="Y17" s="74"/>
      <c r="Z17" s="75">
        <f>MIN(Z8:Z14)</f>
        <v>7.1332000000000004</v>
      </c>
      <c r="AA17" s="76"/>
    </row>
    <row r="18" spans="1:27" ht="15" thickBot="1" x14ac:dyDescent="0.35">
      <c r="A18" s="77" t="s">
        <v>29</v>
      </c>
      <c r="B18" s="78"/>
      <c r="C18" s="78"/>
      <c r="D18" s="79">
        <f>MAX(D8:D14)</f>
        <v>31.623999999999999</v>
      </c>
      <c r="E18" s="78"/>
      <c r="F18" s="79">
        <f>MAX(F8:F14)</f>
        <v>12.378</v>
      </c>
      <c r="G18" s="78"/>
      <c r="H18" s="79">
        <f>MAX(H8:H14)</f>
        <v>16.673500000000001</v>
      </c>
      <c r="I18" s="78"/>
      <c r="J18" s="79">
        <f>MAX(J8:J14)</f>
        <v>11.1252</v>
      </c>
      <c r="K18" s="78"/>
      <c r="L18" s="79">
        <f>MAX(L8:L14)</f>
        <v>14.596299999999999</v>
      </c>
      <c r="M18" s="78"/>
      <c r="N18" s="79">
        <f>MAX(N8:N14)</f>
        <v>10.539199999999999</v>
      </c>
      <c r="O18" s="78"/>
      <c r="P18" s="79">
        <f>MAX(P8:P14)</f>
        <v>5.0050999999999997</v>
      </c>
      <c r="Q18" s="78"/>
      <c r="R18" s="79">
        <f>MAX(R8:R14)</f>
        <v>7.0152999999999999</v>
      </c>
      <c r="S18" s="78"/>
      <c r="T18" s="79">
        <f>MAX(T8:T14)</f>
        <v>8.9452999999999996</v>
      </c>
      <c r="U18" s="78"/>
      <c r="V18" s="79">
        <f>MAX(V8:V14)</f>
        <v>9.3427000000000007</v>
      </c>
      <c r="W18" s="78"/>
      <c r="X18" s="79">
        <f>MAX(X8:X14)</f>
        <v>9.2102000000000004</v>
      </c>
      <c r="Y18" s="78"/>
      <c r="Z18" s="79">
        <f>MAX(Z8:Z14)</f>
        <v>8.8564000000000007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44341</v>
      </c>
      <c r="C8" s="65">
        <f>VLOOKUP($A8,'Return Data'!$B$7:$R$2843,4,0)</f>
        <v>268.6925</v>
      </c>
      <c r="D8" s="65">
        <f>VLOOKUP($A8,'Return Data'!$B$7:$R$2843,5,0)</f>
        <v>10.544499999999999</v>
      </c>
      <c r="E8" s="66">
        <f>RANK(D8,D$8:D$14,0)</f>
        <v>5</v>
      </c>
      <c r="F8" s="65">
        <f>VLOOKUP($A8,'Return Data'!$B$7:$R$2843,6,0)</f>
        <v>5.7055999999999996</v>
      </c>
      <c r="G8" s="66">
        <f>RANK(F8,F$8:F$14,0)</f>
        <v>5</v>
      </c>
      <c r="H8" s="65">
        <f>VLOOKUP($A8,'Return Data'!$B$7:$R$2843,7,0)</f>
        <v>6.0715000000000003</v>
      </c>
      <c r="I8" s="66">
        <f>RANK(H8,H$8:H$14,0)</f>
        <v>5</v>
      </c>
      <c r="J8" s="65">
        <f>VLOOKUP($A8,'Return Data'!$B$7:$R$2843,8,0)</f>
        <v>5.8105000000000002</v>
      </c>
      <c r="K8" s="66">
        <f>RANK(J8,J$8:J$14,0)</f>
        <v>5</v>
      </c>
      <c r="L8" s="65">
        <f>VLOOKUP($A8,'Return Data'!$B$7:$R$2843,9,0)</f>
        <v>7.5654000000000003</v>
      </c>
      <c r="M8" s="66">
        <f>RANK(L8,L$8:L$14,0)</f>
        <v>5</v>
      </c>
      <c r="N8" s="65">
        <f>VLOOKUP($A8,'Return Data'!$B$7:$R$2843,10,0)</f>
        <v>7.1509999999999998</v>
      </c>
      <c r="O8" s="66">
        <f>RANK(N8,N$8:N$14,0)</f>
        <v>3</v>
      </c>
      <c r="P8" s="65">
        <f>VLOOKUP($A8,'Return Data'!$B$7:$R$2843,11,0)</f>
        <v>3.6827999999999999</v>
      </c>
      <c r="Q8" s="66">
        <f>RANK(P8,P$8:P$14,0)</f>
        <v>5</v>
      </c>
      <c r="R8" s="65">
        <f>VLOOKUP($A8,'Return Data'!$B$7:$R$2843,12,0)</f>
        <v>5.1060999999999996</v>
      </c>
      <c r="S8" s="66">
        <f>RANK(R8,R$8:R$14,0)</f>
        <v>5</v>
      </c>
      <c r="T8" s="65">
        <f>VLOOKUP($A8,'Return Data'!$B$7:$R$2843,13,0)</f>
        <v>6.2350000000000003</v>
      </c>
      <c r="U8" s="66">
        <f>RANK(T8,T$8:T$14,0)</f>
        <v>5</v>
      </c>
      <c r="V8" s="65">
        <f>VLOOKUP($A8,'Return Data'!$B$7:$R$2843,17,0)</f>
        <v>7.5231000000000003</v>
      </c>
      <c r="W8" s="66">
        <f>RANK(V8,V$8:V$14,0)</f>
        <v>4</v>
      </c>
      <c r="X8" s="65">
        <f>VLOOKUP($A8,'Return Data'!$B$7:$R$2843,14,0)</f>
        <v>7.931</v>
      </c>
      <c r="Y8" s="66">
        <f>RANK(X8,X$8:X$14,0)</f>
        <v>3</v>
      </c>
      <c r="Z8" s="65">
        <f>VLOOKUP($A8,'Return Data'!$B$7:$R$2843,16,0)</f>
        <v>8.4548000000000005</v>
      </c>
      <c r="AA8" s="67">
        <f>RANK(Z8,Z$8:Z$14,0)</f>
        <v>1</v>
      </c>
    </row>
    <row r="9" spans="1:27" x14ac:dyDescent="0.3">
      <c r="A9" s="63" t="s">
        <v>805</v>
      </c>
      <c r="B9" s="64">
        <f>VLOOKUP($A9,'Return Data'!$B$7:$R$2843,3,0)</f>
        <v>44341</v>
      </c>
      <c r="C9" s="65">
        <f>VLOOKUP($A9,'Return Data'!$B$7:$R$2843,4,0)</f>
        <v>31.598299999999998</v>
      </c>
      <c r="D9" s="65">
        <f>VLOOKUP($A9,'Return Data'!$B$7:$R$2843,5,0)</f>
        <v>2.8879999999999999</v>
      </c>
      <c r="E9" s="66">
        <f t="shared" ref="E9:E14" si="0">RANK(D9,D$8:D$14,0)</f>
        <v>7</v>
      </c>
      <c r="F9" s="65">
        <f>VLOOKUP($A9,'Return Data'!$B$7:$R$2843,6,0)</f>
        <v>-0.77959999999999996</v>
      </c>
      <c r="G9" s="66">
        <f t="shared" ref="G9:G14" si="1">RANK(F9,F$8:F$14,0)</f>
        <v>7</v>
      </c>
      <c r="H9" s="65">
        <f>VLOOKUP($A9,'Return Data'!$B$7:$R$2843,7,0)</f>
        <v>2.0305</v>
      </c>
      <c r="I9" s="66">
        <f t="shared" ref="I9:I14" si="2">RANK(H9,H$8:H$14,0)</f>
        <v>7</v>
      </c>
      <c r="J9" s="65">
        <f>VLOOKUP($A9,'Return Data'!$B$7:$R$2843,8,0)</f>
        <v>4.7694999999999999</v>
      </c>
      <c r="K9" s="66">
        <f t="shared" ref="K9:K14" si="3">RANK(J9,J$8:J$14,0)</f>
        <v>6</v>
      </c>
      <c r="L9" s="65">
        <f>VLOOKUP($A9,'Return Data'!$B$7:$R$2843,9,0)</f>
        <v>5.4185999999999996</v>
      </c>
      <c r="M9" s="66">
        <f t="shared" ref="M9:M14" si="4">RANK(L9,L$8:L$14,0)</f>
        <v>6</v>
      </c>
      <c r="N9" s="65">
        <f>VLOOKUP($A9,'Return Data'!$B$7:$R$2843,10,0)</f>
        <v>4.4939999999999998</v>
      </c>
      <c r="O9" s="66">
        <f t="shared" ref="O9:O14" si="5">RANK(N9,N$8:N$14,0)</f>
        <v>6</v>
      </c>
      <c r="P9" s="65">
        <f>VLOOKUP($A9,'Return Data'!$B$7:$R$2843,11,0)</f>
        <v>3.6945999999999999</v>
      </c>
      <c r="Q9" s="66">
        <f t="shared" ref="Q9:Q14" si="6">RANK(P9,P$8:P$14,0)</f>
        <v>3</v>
      </c>
      <c r="R9" s="65">
        <f>VLOOKUP($A9,'Return Data'!$B$7:$R$2843,12,0)</f>
        <v>4.7622999999999998</v>
      </c>
      <c r="S9" s="66">
        <f t="shared" ref="S9:S14" si="7">RANK(R9,R$8:R$14,0)</f>
        <v>6</v>
      </c>
      <c r="T9" s="65">
        <f>VLOOKUP($A9,'Return Data'!$B$7:$R$2843,13,0)</f>
        <v>5.2371999999999996</v>
      </c>
      <c r="U9" s="66">
        <f t="shared" ref="U9:U14" si="8">RANK(T9,T$8:T$14,0)</f>
        <v>6</v>
      </c>
      <c r="V9" s="65">
        <f>VLOOKUP($A9,'Return Data'!$B$7:$R$2843,17,0)</f>
        <v>5.9630000000000001</v>
      </c>
      <c r="W9" s="66">
        <f t="shared" ref="W9:W11" si="9">RANK(V9,V$8:V$14,0)</f>
        <v>6</v>
      </c>
      <c r="X9" s="65">
        <f>VLOOKUP($A9,'Return Data'!$B$7:$R$2843,14,0)</f>
        <v>6.3139000000000003</v>
      </c>
      <c r="Y9" s="66">
        <f t="shared" ref="Y9:Y11" si="10">RANK(X9,X$8:X$14,0)</f>
        <v>5</v>
      </c>
      <c r="Z9" s="65">
        <f>VLOOKUP($A9,'Return Data'!$B$7:$R$2843,16,0)</f>
        <v>5.8905000000000003</v>
      </c>
      <c r="AA9" s="67">
        <f t="shared" ref="AA9:AA14" si="11">RANK(Z9,Z$8:Z$14,0)</f>
        <v>7</v>
      </c>
    </row>
    <row r="10" spans="1:27" x14ac:dyDescent="0.3">
      <c r="A10" s="63" t="s">
        <v>807</v>
      </c>
      <c r="B10" s="64">
        <f>VLOOKUP($A10,'Return Data'!$B$7:$R$2843,3,0)</f>
        <v>44341</v>
      </c>
      <c r="C10" s="65">
        <f>VLOOKUP($A10,'Return Data'!$B$7:$R$2843,4,0)</f>
        <v>38.305999999999997</v>
      </c>
      <c r="D10" s="65">
        <f>VLOOKUP($A10,'Return Data'!$B$7:$R$2843,5,0)</f>
        <v>12.486599999999999</v>
      </c>
      <c r="E10" s="66">
        <f t="shared" si="0"/>
        <v>4</v>
      </c>
      <c r="F10" s="65">
        <f>VLOOKUP($A10,'Return Data'!$B$7:$R$2843,6,0)</f>
        <v>7.7961999999999998</v>
      </c>
      <c r="G10" s="66">
        <f t="shared" si="1"/>
        <v>3</v>
      </c>
      <c r="H10" s="65">
        <f>VLOOKUP($A10,'Return Data'!$B$7:$R$2843,7,0)</f>
        <v>7.4702000000000002</v>
      </c>
      <c r="I10" s="66">
        <f t="shared" si="2"/>
        <v>4</v>
      </c>
      <c r="J10" s="65">
        <f>VLOOKUP($A10,'Return Data'!$B$7:$R$2843,8,0)</f>
        <v>6.8922999999999996</v>
      </c>
      <c r="K10" s="66">
        <f t="shared" si="3"/>
        <v>3</v>
      </c>
      <c r="L10" s="65">
        <f>VLOOKUP($A10,'Return Data'!$B$7:$R$2843,9,0)</f>
        <v>8.3323999999999998</v>
      </c>
      <c r="M10" s="66">
        <f t="shared" si="4"/>
        <v>4</v>
      </c>
      <c r="N10" s="65">
        <f>VLOOKUP($A10,'Return Data'!$B$7:$R$2843,10,0)</f>
        <v>5.9223999999999997</v>
      </c>
      <c r="O10" s="66">
        <f t="shared" si="5"/>
        <v>4</v>
      </c>
      <c r="P10" s="65">
        <f>VLOOKUP($A10,'Return Data'!$B$7:$R$2843,11,0)</f>
        <v>4.6566999999999998</v>
      </c>
      <c r="Q10" s="66">
        <f t="shared" si="6"/>
        <v>1</v>
      </c>
      <c r="R10" s="65">
        <f>VLOOKUP($A10,'Return Data'!$B$7:$R$2843,12,0)</f>
        <v>6.3689999999999998</v>
      </c>
      <c r="S10" s="66">
        <f t="shared" si="7"/>
        <v>3</v>
      </c>
      <c r="T10" s="65">
        <f>VLOOKUP($A10,'Return Data'!$B$7:$R$2843,13,0)</f>
        <v>7.3079000000000001</v>
      </c>
      <c r="U10" s="66">
        <f t="shared" si="8"/>
        <v>4</v>
      </c>
      <c r="V10" s="65">
        <f>VLOOKUP($A10,'Return Data'!$B$7:$R$2843,17,0)</f>
        <v>7.9141000000000004</v>
      </c>
      <c r="W10" s="66">
        <f t="shared" si="9"/>
        <v>2</v>
      </c>
      <c r="X10" s="65">
        <f>VLOOKUP($A10,'Return Data'!$B$7:$R$2843,14,0)</f>
        <v>8.0584000000000007</v>
      </c>
      <c r="Y10" s="66">
        <f t="shared" si="10"/>
        <v>2</v>
      </c>
      <c r="Z10" s="65">
        <f>VLOOKUP($A10,'Return Data'!$B$7:$R$2843,16,0)</f>
        <v>8.1613000000000007</v>
      </c>
      <c r="AA10" s="67">
        <f t="shared" si="11"/>
        <v>2</v>
      </c>
    </row>
    <row r="11" spans="1:27" x14ac:dyDescent="0.3">
      <c r="A11" s="63" t="s">
        <v>809</v>
      </c>
      <c r="B11" s="64">
        <f>VLOOKUP($A11,'Return Data'!$B$7:$R$2843,3,0)</f>
        <v>44341</v>
      </c>
      <c r="C11" s="65">
        <f>VLOOKUP($A11,'Return Data'!$B$7:$R$2843,4,0)</f>
        <v>327.45100000000002</v>
      </c>
      <c r="D11" s="65">
        <f>VLOOKUP($A11,'Return Data'!$B$7:$R$2843,5,0)</f>
        <v>23.590499999999999</v>
      </c>
      <c r="E11" s="66">
        <f t="shared" si="0"/>
        <v>2</v>
      </c>
      <c r="F11" s="65">
        <f>VLOOKUP($A11,'Return Data'!$B$7:$R$2843,6,0)</f>
        <v>11.135199999999999</v>
      </c>
      <c r="G11" s="66">
        <f t="shared" si="1"/>
        <v>2</v>
      </c>
      <c r="H11" s="65">
        <f>VLOOKUP($A11,'Return Data'!$B$7:$R$2843,7,0)</f>
        <v>11.589600000000001</v>
      </c>
      <c r="I11" s="66">
        <f t="shared" si="2"/>
        <v>2</v>
      </c>
      <c r="J11" s="65">
        <f>VLOOKUP($A11,'Return Data'!$B$7:$R$2843,8,0)</f>
        <v>10.401400000000001</v>
      </c>
      <c r="K11" s="66">
        <f t="shared" si="3"/>
        <v>1</v>
      </c>
      <c r="L11" s="65">
        <f>VLOOKUP($A11,'Return Data'!$B$7:$R$2843,9,0)</f>
        <v>9.423</v>
      </c>
      <c r="M11" s="66">
        <f t="shared" si="4"/>
        <v>2</v>
      </c>
      <c r="N11" s="65">
        <f>VLOOKUP($A11,'Return Data'!$B$7:$R$2843,10,0)</f>
        <v>3.5291999999999999</v>
      </c>
      <c r="O11" s="66">
        <f t="shared" si="5"/>
        <v>7</v>
      </c>
      <c r="P11" s="65">
        <f>VLOOKUP($A11,'Return Data'!$B$7:$R$2843,11,0)</f>
        <v>4.2686000000000002</v>
      </c>
      <c r="Q11" s="66">
        <f t="shared" si="6"/>
        <v>2</v>
      </c>
      <c r="R11" s="65">
        <f>VLOOKUP($A11,'Return Data'!$B$7:$R$2843,12,0)</f>
        <v>6.2596999999999996</v>
      </c>
      <c r="S11" s="66">
        <f t="shared" si="7"/>
        <v>4</v>
      </c>
      <c r="T11" s="65">
        <f>VLOOKUP($A11,'Return Data'!$B$7:$R$2843,13,0)</f>
        <v>7.5881999999999996</v>
      </c>
      <c r="U11" s="66">
        <f t="shared" si="8"/>
        <v>3</v>
      </c>
      <c r="V11" s="65">
        <f>VLOOKUP($A11,'Return Data'!$B$7:$R$2843,17,0)</f>
        <v>7.8947000000000003</v>
      </c>
      <c r="W11" s="66">
        <f t="shared" si="9"/>
        <v>3</v>
      </c>
      <c r="X11" s="65">
        <f>VLOOKUP($A11,'Return Data'!$B$7:$R$2843,14,0)</f>
        <v>7.8419999999999996</v>
      </c>
      <c r="Y11" s="66">
        <f t="shared" si="10"/>
        <v>4</v>
      </c>
      <c r="Z11" s="65">
        <f>VLOOKUP($A11,'Return Data'!$B$7:$R$2843,16,0)</f>
        <v>7.9378000000000002</v>
      </c>
      <c r="AA11" s="67">
        <f t="shared" si="11"/>
        <v>4</v>
      </c>
    </row>
    <row r="12" spans="1:27" x14ac:dyDescent="0.3">
      <c r="A12" s="63" t="s">
        <v>812</v>
      </c>
      <c r="B12" s="64">
        <f>VLOOKUP($A12,'Return Data'!$B$7:$R$2843,3,0)</f>
        <v>44341</v>
      </c>
      <c r="C12" s="65">
        <f>VLOOKUP($A12,'Return Data'!$B$7:$R$2843,4,0)</f>
        <v>1171.5064</v>
      </c>
      <c r="D12" s="65">
        <f>VLOOKUP($A12,'Return Data'!$B$7:$R$2843,5,0)</f>
        <v>31.223700000000001</v>
      </c>
      <c r="E12" s="66">
        <f t="shared" si="0"/>
        <v>1</v>
      </c>
      <c r="F12" s="65">
        <f>VLOOKUP($A12,'Return Data'!$B$7:$R$2843,6,0)</f>
        <v>11.976699999999999</v>
      </c>
      <c r="G12" s="66">
        <f t="shared" si="1"/>
        <v>1</v>
      </c>
      <c r="H12" s="65">
        <f>VLOOKUP($A12,'Return Data'!$B$7:$R$2843,7,0)</f>
        <v>16.271999999999998</v>
      </c>
      <c r="I12" s="66">
        <f t="shared" si="2"/>
        <v>1</v>
      </c>
      <c r="J12" s="65">
        <f>VLOOKUP($A12,'Return Data'!$B$7:$R$2843,8,0)</f>
        <v>8.8817000000000004</v>
      </c>
      <c r="K12" s="66">
        <f t="shared" si="3"/>
        <v>2</v>
      </c>
      <c r="L12" s="65">
        <f>VLOOKUP($A12,'Return Data'!$B$7:$R$2843,9,0)</f>
        <v>14.1911</v>
      </c>
      <c r="M12" s="66">
        <f t="shared" si="4"/>
        <v>1</v>
      </c>
      <c r="N12" s="65">
        <f>VLOOKUP($A12,'Return Data'!$B$7:$R$2843,10,0)</f>
        <v>10.128399999999999</v>
      </c>
      <c r="O12" s="66">
        <f t="shared" si="5"/>
        <v>1</v>
      </c>
      <c r="P12" s="65">
        <f>VLOOKUP($A12,'Return Data'!$B$7:$R$2843,11,0)</f>
        <v>3.5541999999999998</v>
      </c>
      <c r="Q12" s="66">
        <f t="shared" si="6"/>
        <v>6</v>
      </c>
      <c r="R12" s="65">
        <f>VLOOKUP($A12,'Return Data'!$B$7:$R$2843,12,0)</f>
        <v>6.5320999999999998</v>
      </c>
      <c r="S12" s="66">
        <f t="shared" si="7"/>
        <v>1</v>
      </c>
      <c r="T12" s="65">
        <f>VLOOKUP($A12,'Return Data'!$B$7:$R$2843,13,0)</f>
        <v>8.5093999999999994</v>
      </c>
      <c r="U12" s="66">
        <f t="shared" si="8"/>
        <v>1</v>
      </c>
      <c r="V12" s="65"/>
      <c r="W12" s="66"/>
      <c r="X12" s="65"/>
      <c r="Y12" s="66"/>
      <c r="Z12" s="65">
        <f>VLOOKUP($A12,'Return Data'!$B$7:$R$2843,16,0)</f>
        <v>8.0976999999999997</v>
      </c>
      <c r="AA12" s="67">
        <f t="shared" si="11"/>
        <v>3</v>
      </c>
    </row>
    <row r="13" spans="1:27" x14ac:dyDescent="0.3">
      <c r="A13" s="63" t="s">
        <v>813</v>
      </c>
      <c r="B13" s="64">
        <f>VLOOKUP($A13,'Return Data'!$B$7:$R$2843,3,0)</f>
        <v>44341</v>
      </c>
      <c r="C13" s="65">
        <f>VLOOKUP($A13,'Return Data'!$B$7:$R$2843,4,0)</f>
        <v>35.081499999999998</v>
      </c>
      <c r="D13" s="65">
        <f>VLOOKUP($A13,'Return Data'!$B$7:$R$2843,5,0)</f>
        <v>17.1752</v>
      </c>
      <c r="E13" s="66">
        <f t="shared" si="0"/>
        <v>3</v>
      </c>
      <c r="F13" s="65">
        <f>VLOOKUP($A13,'Return Data'!$B$7:$R$2843,6,0)</f>
        <v>7.2367999999999997</v>
      </c>
      <c r="G13" s="66">
        <f t="shared" si="1"/>
        <v>4</v>
      </c>
      <c r="H13" s="65">
        <f>VLOOKUP($A13,'Return Data'!$B$7:$R$2843,7,0)</f>
        <v>7.5316999999999998</v>
      </c>
      <c r="I13" s="66">
        <f t="shared" si="2"/>
        <v>3</v>
      </c>
      <c r="J13" s="65">
        <f>VLOOKUP($A13,'Return Data'!$B$7:$R$2843,8,0)</f>
        <v>6.4592000000000001</v>
      </c>
      <c r="K13" s="66">
        <f t="shared" si="3"/>
        <v>4</v>
      </c>
      <c r="L13" s="65">
        <f>VLOOKUP($A13,'Return Data'!$B$7:$R$2843,9,0)</f>
        <v>9.0945</v>
      </c>
      <c r="M13" s="66">
        <f t="shared" si="4"/>
        <v>3</v>
      </c>
      <c r="N13" s="65">
        <f>VLOOKUP($A13,'Return Data'!$B$7:$R$2843,10,0)</f>
        <v>8.2341999999999995</v>
      </c>
      <c r="O13" s="66">
        <f t="shared" si="5"/>
        <v>2</v>
      </c>
      <c r="P13" s="65">
        <f>VLOOKUP($A13,'Return Data'!$B$7:$R$2843,11,0)</f>
        <v>3.6894</v>
      </c>
      <c r="Q13" s="66">
        <f t="shared" si="6"/>
        <v>4</v>
      </c>
      <c r="R13" s="65">
        <f>VLOOKUP($A13,'Return Data'!$B$7:$R$2843,12,0)</f>
        <v>6.4047000000000001</v>
      </c>
      <c r="S13" s="66">
        <f t="shared" si="7"/>
        <v>2</v>
      </c>
      <c r="T13" s="65">
        <f>VLOOKUP($A13,'Return Data'!$B$7:$R$2843,13,0)</f>
        <v>7.7039999999999997</v>
      </c>
      <c r="U13" s="66">
        <f t="shared" si="8"/>
        <v>2</v>
      </c>
      <c r="V13" s="65">
        <f>VLOOKUP($A13,'Return Data'!$B$7:$R$2843,17,0)</f>
        <v>8.9238</v>
      </c>
      <c r="W13" s="66">
        <f t="shared" ref="W13:W14" si="12">RANK(V13,V$8:V$14,0)</f>
        <v>1</v>
      </c>
      <c r="X13" s="65">
        <f>VLOOKUP($A13,'Return Data'!$B$7:$R$2843,14,0)</f>
        <v>8.7680000000000007</v>
      </c>
      <c r="Y13" s="66">
        <f t="shared" ref="Y13" si="13">RANK(X13,X$8:X$14,0)</f>
        <v>1</v>
      </c>
      <c r="Z13" s="65">
        <f>VLOOKUP($A13,'Return Data'!$B$7:$R$2843,16,0)</f>
        <v>7.7872000000000003</v>
      </c>
      <c r="AA13" s="67">
        <f t="shared" si="11"/>
        <v>5</v>
      </c>
    </row>
    <row r="14" spans="1:27" x14ac:dyDescent="0.3">
      <c r="A14" s="63" t="s">
        <v>816</v>
      </c>
      <c r="B14" s="64">
        <f>VLOOKUP($A14,'Return Data'!$B$7:$R$2843,3,0)</f>
        <v>44341</v>
      </c>
      <c r="C14" s="65">
        <f>VLOOKUP($A14,'Return Data'!$B$7:$R$2843,4,0)</f>
        <v>1189.4647</v>
      </c>
      <c r="D14" s="65">
        <f>VLOOKUP($A14,'Return Data'!$B$7:$R$2843,5,0)</f>
        <v>4.0171999999999999</v>
      </c>
      <c r="E14" s="66">
        <f t="shared" si="0"/>
        <v>6</v>
      </c>
      <c r="F14" s="65">
        <f>VLOOKUP($A14,'Return Data'!$B$7:$R$2843,6,0)</f>
        <v>2.9176000000000002</v>
      </c>
      <c r="G14" s="66">
        <f t="shared" si="1"/>
        <v>6</v>
      </c>
      <c r="H14" s="65">
        <f>VLOOKUP($A14,'Return Data'!$B$7:$R$2843,7,0)</f>
        <v>4.0843999999999996</v>
      </c>
      <c r="I14" s="66">
        <f t="shared" si="2"/>
        <v>6</v>
      </c>
      <c r="J14" s="65">
        <f>VLOOKUP($A14,'Return Data'!$B$7:$R$2843,8,0)</f>
        <v>2.9775</v>
      </c>
      <c r="K14" s="66">
        <f t="shared" si="3"/>
        <v>7</v>
      </c>
      <c r="L14" s="65">
        <f>VLOOKUP($A14,'Return Data'!$B$7:$R$2843,9,0)</f>
        <v>4.6794000000000002</v>
      </c>
      <c r="M14" s="66">
        <f t="shared" si="4"/>
        <v>7</v>
      </c>
      <c r="N14" s="65">
        <f>VLOOKUP($A14,'Return Data'!$B$7:$R$2843,10,0)</f>
        <v>4.8150000000000004</v>
      </c>
      <c r="O14" s="66">
        <f t="shared" si="5"/>
        <v>5</v>
      </c>
      <c r="P14" s="65">
        <f>VLOOKUP($A14,'Return Data'!$B$7:$R$2843,11,0)</f>
        <v>2.8791000000000002</v>
      </c>
      <c r="Q14" s="66">
        <f t="shared" si="6"/>
        <v>7</v>
      </c>
      <c r="R14" s="65">
        <f>VLOOKUP($A14,'Return Data'!$B$7:$R$2843,12,0)</f>
        <v>4.1508000000000003</v>
      </c>
      <c r="S14" s="66">
        <f t="shared" si="7"/>
        <v>7</v>
      </c>
      <c r="T14" s="65">
        <f>VLOOKUP($A14,'Return Data'!$B$7:$R$2843,13,0)</f>
        <v>4.8695000000000004</v>
      </c>
      <c r="U14" s="66">
        <f t="shared" si="8"/>
        <v>7</v>
      </c>
      <c r="V14" s="65">
        <f>VLOOKUP($A14,'Return Data'!$B$7:$R$2843,17,0)</f>
        <v>6.65</v>
      </c>
      <c r="W14" s="66">
        <f t="shared" si="12"/>
        <v>5</v>
      </c>
      <c r="X14" s="65"/>
      <c r="Y14" s="66"/>
      <c r="Z14" s="65">
        <f>VLOOKUP($A14,'Return Data'!$B$7:$R$2843,16,0)</f>
        <v>6.9846000000000004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14.560814285714287</v>
      </c>
      <c r="E16" s="74"/>
      <c r="F16" s="75">
        <f>AVERAGE(F8:F14)</f>
        <v>6.5697857142857146</v>
      </c>
      <c r="G16" s="74"/>
      <c r="H16" s="75">
        <f>AVERAGE(H8:H14)</f>
        <v>7.8642714285714286</v>
      </c>
      <c r="I16" s="74"/>
      <c r="J16" s="75">
        <f>AVERAGE(J8:J14)</f>
        <v>6.5988714285714289</v>
      </c>
      <c r="K16" s="74"/>
      <c r="L16" s="75">
        <f>AVERAGE(L8:L14)</f>
        <v>8.3863428571428589</v>
      </c>
      <c r="M16" s="74"/>
      <c r="N16" s="75">
        <f>AVERAGE(N8:N14)</f>
        <v>6.3248857142857133</v>
      </c>
      <c r="O16" s="74"/>
      <c r="P16" s="75">
        <f>AVERAGE(P8:P14)</f>
        <v>3.7750571428571424</v>
      </c>
      <c r="Q16" s="74"/>
      <c r="R16" s="75">
        <f>AVERAGE(R8:R14)</f>
        <v>5.6549571428571426</v>
      </c>
      <c r="S16" s="74"/>
      <c r="T16" s="75">
        <f>AVERAGE(T8:T14)</f>
        <v>6.7787428571428583</v>
      </c>
      <c r="U16" s="74"/>
      <c r="V16" s="75">
        <f>AVERAGE(V8:V14)</f>
        <v>7.4781166666666659</v>
      </c>
      <c r="W16" s="74"/>
      <c r="X16" s="75">
        <f>AVERAGE(X8:X14)</f>
        <v>7.7826599999999999</v>
      </c>
      <c r="Y16" s="74"/>
      <c r="Z16" s="75">
        <f>AVERAGE(Z8:Z14)</f>
        <v>7.6162714285714292</v>
      </c>
      <c r="AA16" s="76"/>
    </row>
    <row r="17" spans="1:27" x14ac:dyDescent="0.3">
      <c r="A17" s="73" t="s">
        <v>28</v>
      </c>
      <c r="B17" s="74"/>
      <c r="C17" s="74"/>
      <c r="D17" s="75">
        <f>MIN(D8:D14)</f>
        <v>2.8879999999999999</v>
      </c>
      <c r="E17" s="74"/>
      <c r="F17" s="75">
        <f>MIN(F8:F14)</f>
        <v>-0.77959999999999996</v>
      </c>
      <c r="G17" s="74"/>
      <c r="H17" s="75">
        <f>MIN(H8:H14)</f>
        <v>2.0305</v>
      </c>
      <c r="I17" s="74"/>
      <c r="J17" s="75">
        <f>MIN(J8:J14)</f>
        <v>2.9775</v>
      </c>
      <c r="K17" s="74"/>
      <c r="L17" s="75">
        <f>MIN(L8:L14)</f>
        <v>4.6794000000000002</v>
      </c>
      <c r="M17" s="74"/>
      <c r="N17" s="75">
        <f>MIN(N8:N14)</f>
        <v>3.5291999999999999</v>
      </c>
      <c r="O17" s="74"/>
      <c r="P17" s="75">
        <f>MIN(P8:P14)</f>
        <v>2.8791000000000002</v>
      </c>
      <c r="Q17" s="74"/>
      <c r="R17" s="75">
        <f>MIN(R8:R14)</f>
        <v>4.1508000000000003</v>
      </c>
      <c r="S17" s="74"/>
      <c r="T17" s="75">
        <f>MIN(T8:T14)</f>
        <v>4.8695000000000004</v>
      </c>
      <c r="U17" s="74"/>
      <c r="V17" s="75">
        <f>MIN(V8:V14)</f>
        <v>5.9630000000000001</v>
      </c>
      <c r="W17" s="74"/>
      <c r="X17" s="75">
        <f>MIN(X8:X14)</f>
        <v>6.3139000000000003</v>
      </c>
      <c r="Y17" s="74"/>
      <c r="Z17" s="75">
        <f>MIN(Z8:Z14)</f>
        <v>5.8905000000000003</v>
      </c>
      <c r="AA17" s="76"/>
    </row>
    <row r="18" spans="1:27" ht="15" thickBot="1" x14ac:dyDescent="0.35">
      <c r="A18" s="77" t="s">
        <v>29</v>
      </c>
      <c r="B18" s="78"/>
      <c r="C18" s="78"/>
      <c r="D18" s="79">
        <f>MAX(D8:D14)</f>
        <v>31.223700000000001</v>
      </c>
      <c r="E18" s="78"/>
      <c r="F18" s="79">
        <f>MAX(F8:F14)</f>
        <v>11.976699999999999</v>
      </c>
      <c r="G18" s="78"/>
      <c r="H18" s="79">
        <f>MAX(H8:H14)</f>
        <v>16.271999999999998</v>
      </c>
      <c r="I18" s="78"/>
      <c r="J18" s="79">
        <f>MAX(J8:J14)</f>
        <v>10.401400000000001</v>
      </c>
      <c r="K18" s="78"/>
      <c r="L18" s="79">
        <f>MAX(L8:L14)</f>
        <v>14.1911</v>
      </c>
      <c r="M18" s="78"/>
      <c r="N18" s="79">
        <f>MAX(N8:N14)</f>
        <v>10.128399999999999</v>
      </c>
      <c r="O18" s="78"/>
      <c r="P18" s="79">
        <f>MAX(P8:P14)</f>
        <v>4.6566999999999998</v>
      </c>
      <c r="Q18" s="78"/>
      <c r="R18" s="79">
        <f>MAX(R8:R14)</f>
        <v>6.5320999999999998</v>
      </c>
      <c r="S18" s="78"/>
      <c r="T18" s="79">
        <f>MAX(T8:T14)</f>
        <v>8.5093999999999994</v>
      </c>
      <c r="U18" s="78"/>
      <c r="V18" s="79">
        <f>MAX(V8:V14)</f>
        <v>8.9238</v>
      </c>
      <c r="W18" s="78"/>
      <c r="X18" s="79">
        <f>MAX(X8:X14)</f>
        <v>8.7680000000000007</v>
      </c>
      <c r="Y18" s="78"/>
      <c r="Z18" s="79">
        <f>MAX(Z8:Z14)</f>
        <v>8.4548000000000005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44341</v>
      </c>
      <c r="C8" s="65">
        <f>VLOOKUP($A8,'Return Data'!$B$7:$R$2843,4,0)</f>
        <v>333.14350000000002</v>
      </c>
      <c r="D8" s="65">
        <f>VLOOKUP($A8,'Return Data'!$B$7:$R$2843,5,0)</f>
        <v>3.1995</v>
      </c>
      <c r="E8" s="66">
        <f t="shared" ref="E8:E50" si="0">RANK(D8,D$8:D$50,0)</f>
        <v>16</v>
      </c>
      <c r="F8" s="65">
        <f>VLOOKUP($A8,'Return Data'!$B$7:$R$2843,6,0)</f>
        <v>3.2109999999999999</v>
      </c>
      <c r="G8" s="66">
        <f t="shared" ref="G8:G50" si="1">RANK(F8,F$8:F$50,0)</f>
        <v>16</v>
      </c>
      <c r="H8" s="65">
        <f>VLOOKUP($A8,'Return Data'!$B$7:$R$2843,7,0)</f>
        <v>3.2623000000000002</v>
      </c>
      <c r="I8" s="66">
        <f t="shared" ref="I8:I50" si="2">RANK(H8,H$8:H$50,0)</f>
        <v>9</v>
      </c>
      <c r="J8" s="65">
        <f>VLOOKUP($A8,'Return Data'!$B$7:$R$2843,8,0)</f>
        <v>3.3146</v>
      </c>
      <c r="K8" s="66">
        <f t="shared" ref="K8:K50" si="3">RANK(J8,J$8:J$50,0)</f>
        <v>7</v>
      </c>
      <c r="L8" s="65">
        <f>VLOOKUP($A8,'Return Data'!$B$7:$R$2843,9,0)</f>
        <v>3.1831</v>
      </c>
      <c r="M8" s="66">
        <f t="shared" ref="M8:M50" si="4">RANK(L8,L$8:L$50,0)</f>
        <v>12</v>
      </c>
      <c r="N8" s="65">
        <f>VLOOKUP($A8,'Return Data'!$B$7:$R$2843,10,0)</f>
        <v>3.2471000000000001</v>
      </c>
      <c r="O8" s="66">
        <f t="shared" ref="O8:O50" si="5">RANK(N8,N$8:N$50,0)</f>
        <v>16</v>
      </c>
      <c r="P8" s="65">
        <f>VLOOKUP($A8,'Return Data'!$B$7:$R$2843,11,0)</f>
        <v>3.1766000000000001</v>
      </c>
      <c r="Q8" s="66">
        <f t="shared" ref="Q8:Q50" si="6">RANK(P8,P$8:P$50,0)</f>
        <v>19</v>
      </c>
      <c r="R8" s="65">
        <f>VLOOKUP($A8,'Return Data'!$B$7:$R$2843,12,0)</f>
        <v>3.2347000000000001</v>
      </c>
      <c r="S8" s="66">
        <f t="shared" ref="S8:S50" si="7">RANK(R8,R$8:R$50,0)</f>
        <v>15</v>
      </c>
      <c r="T8" s="65">
        <f>VLOOKUP($A8,'Return Data'!$B$7:$R$2843,13,0)</f>
        <v>3.39</v>
      </c>
      <c r="U8" s="66">
        <f t="shared" ref="U8:U23" si="8">RANK(T8,T$8:T$50,0)</f>
        <v>8</v>
      </c>
      <c r="V8" s="65">
        <f>VLOOKUP($A8,'Return Data'!$B$7:$R$2843,17,0)</f>
        <v>4.7237</v>
      </c>
      <c r="W8" s="66">
        <f t="shared" ref="W8:W23" si="9">RANK(V8,V$8:V$50,0)</f>
        <v>6</v>
      </c>
      <c r="X8" s="65">
        <f>VLOOKUP($A8,'Return Data'!$B$7:$R$2843,14,0)</f>
        <v>5.6847000000000003</v>
      </c>
      <c r="Y8" s="66">
        <f t="shared" ref="Y8:Y23" si="10">RANK(X8,X$8:X$50,0)</f>
        <v>7</v>
      </c>
      <c r="Z8" s="65">
        <f>VLOOKUP($A8,'Return Data'!$B$7:$R$2843,16,0)</f>
        <v>7.3224</v>
      </c>
      <c r="AA8" s="67">
        <f t="shared" ref="AA8:AA50" si="11">RANK(Z8,Z$8:Z$50,0)</f>
        <v>3</v>
      </c>
    </row>
    <row r="9" spans="1:27" x14ac:dyDescent="0.3">
      <c r="A9" s="63" t="s">
        <v>119</v>
      </c>
      <c r="B9" s="64">
        <f>VLOOKUP($A9,'Return Data'!$B$7:$R$2843,3,0)</f>
        <v>44341</v>
      </c>
      <c r="C9" s="65">
        <f>VLOOKUP($A9,'Return Data'!$B$7:$R$2843,4,0)</f>
        <v>2295.7001</v>
      </c>
      <c r="D9" s="65">
        <f>VLOOKUP($A9,'Return Data'!$B$7:$R$2843,5,0)</f>
        <v>3.1642000000000001</v>
      </c>
      <c r="E9" s="66">
        <f t="shared" si="0"/>
        <v>18</v>
      </c>
      <c r="F9" s="65">
        <f>VLOOKUP($A9,'Return Data'!$B$7:$R$2843,6,0)</f>
        <v>3.09</v>
      </c>
      <c r="G9" s="66">
        <f t="shared" si="1"/>
        <v>24</v>
      </c>
      <c r="H9" s="65">
        <f>VLOOKUP($A9,'Return Data'!$B$7:$R$2843,7,0)</f>
        <v>3.1568000000000001</v>
      </c>
      <c r="I9" s="66">
        <f t="shared" si="2"/>
        <v>28</v>
      </c>
      <c r="J9" s="65">
        <f>VLOOKUP($A9,'Return Data'!$B$7:$R$2843,8,0)</f>
        <v>3.1907000000000001</v>
      </c>
      <c r="K9" s="66">
        <f t="shared" si="3"/>
        <v>26</v>
      </c>
      <c r="L9" s="65">
        <f>VLOOKUP($A9,'Return Data'!$B$7:$R$2843,9,0)</f>
        <v>3.1017999999999999</v>
      </c>
      <c r="M9" s="66">
        <f t="shared" si="4"/>
        <v>25</v>
      </c>
      <c r="N9" s="65">
        <f>VLOOKUP($A9,'Return Data'!$B$7:$R$2843,10,0)</f>
        <v>3.2048000000000001</v>
      </c>
      <c r="O9" s="66">
        <f t="shared" si="5"/>
        <v>25</v>
      </c>
      <c r="P9" s="65">
        <f>VLOOKUP($A9,'Return Data'!$B$7:$R$2843,11,0)</f>
        <v>3.1461999999999999</v>
      </c>
      <c r="Q9" s="66">
        <f t="shared" si="6"/>
        <v>25</v>
      </c>
      <c r="R9" s="65">
        <f>VLOOKUP($A9,'Return Data'!$B$7:$R$2843,12,0)</f>
        <v>3.2214999999999998</v>
      </c>
      <c r="S9" s="66">
        <f t="shared" si="7"/>
        <v>20</v>
      </c>
      <c r="T9" s="65">
        <f>VLOOKUP($A9,'Return Data'!$B$7:$R$2843,13,0)</f>
        <v>3.3037999999999998</v>
      </c>
      <c r="U9" s="66">
        <f t="shared" si="8"/>
        <v>16</v>
      </c>
      <c r="V9" s="65">
        <f>VLOOKUP($A9,'Return Data'!$B$7:$R$2843,17,0)</f>
        <v>4.6473000000000004</v>
      </c>
      <c r="W9" s="66">
        <f t="shared" si="9"/>
        <v>14</v>
      </c>
      <c r="X9" s="65">
        <f>VLOOKUP($A9,'Return Data'!$B$7:$R$2843,14,0)</f>
        <v>5.6326999999999998</v>
      </c>
      <c r="Y9" s="66">
        <f t="shared" si="10"/>
        <v>13</v>
      </c>
      <c r="Z9" s="65">
        <f>VLOOKUP($A9,'Return Data'!$B$7:$R$2843,16,0)</f>
        <v>7.2698999999999998</v>
      </c>
      <c r="AA9" s="67">
        <f t="shared" si="11"/>
        <v>11</v>
      </c>
    </row>
    <row r="10" spans="1:27" x14ac:dyDescent="0.3">
      <c r="A10" s="63" t="s">
        <v>120</v>
      </c>
      <c r="B10" s="64">
        <f>VLOOKUP($A10,'Return Data'!$B$7:$R$2843,3,0)</f>
        <v>44341</v>
      </c>
      <c r="C10" s="65">
        <f>VLOOKUP($A10,'Return Data'!$B$7:$R$2843,4,0)</f>
        <v>2381.1019000000001</v>
      </c>
      <c r="D10" s="65">
        <f>VLOOKUP($A10,'Return Data'!$B$7:$R$2843,5,0)</f>
        <v>3.3206000000000002</v>
      </c>
      <c r="E10" s="66">
        <f t="shared" si="0"/>
        <v>9</v>
      </c>
      <c r="F10" s="65">
        <f>VLOOKUP($A10,'Return Data'!$B$7:$R$2843,6,0)</f>
        <v>3.2593000000000001</v>
      </c>
      <c r="G10" s="66">
        <f t="shared" si="1"/>
        <v>9</v>
      </c>
      <c r="H10" s="65">
        <f>VLOOKUP($A10,'Return Data'!$B$7:$R$2843,7,0)</f>
        <v>3.3098999999999998</v>
      </c>
      <c r="I10" s="66">
        <f t="shared" si="2"/>
        <v>5</v>
      </c>
      <c r="J10" s="65">
        <f>VLOOKUP($A10,'Return Data'!$B$7:$R$2843,8,0)</f>
        <v>3.3161</v>
      </c>
      <c r="K10" s="66">
        <f t="shared" si="3"/>
        <v>6</v>
      </c>
      <c r="L10" s="65">
        <f>VLOOKUP($A10,'Return Data'!$B$7:$R$2843,9,0)</f>
        <v>3.2404000000000002</v>
      </c>
      <c r="M10" s="66">
        <f t="shared" si="4"/>
        <v>6</v>
      </c>
      <c r="N10" s="65">
        <f>VLOOKUP($A10,'Return Data'!$B$7:$R$2843,10,0)</f>
        <v>3.3691</v>
      </c>
      <c r="O10" s="66">
        <f t="shared" si="5"/>
        <v>3</v>
      </c>
      <c r="P10" s="65">
        <f>VLOOKUP($A10,'Return Data'!$B$7:$R$2843,11,0)</f>
        <v>3.2484999999999999</v>
      </c>
      <c r="Q10" s="66">
        <f t="shared" si="6"/>
        <v>11</v>
      </c>
      <c r="R10" s="65">
        <f>VLOOKUP($A10,'Return Data'!$B$7:$R$2843,12,0)</f>
        <v>3.2879999999999998</v>
      </c>
      <c r="S10" s="66">
        <f t="shared" si="7"/>
        <v>8</v>
      </c>
      <c r="T10" s="65">
        <f>VLOOKUP($A10,'Return Data'!$B$7:$R$2843,13,0)</f>
        <v>3.2894000000000001</v>
      </c>
      <c r="U10" s="66">
        <f t="shared" si="8"/>
        <v>19</v>
      </c>
      <c r="V10" s="65">
        <f>VLOOKUP($A10,'Return Data'!$B$7:$R$2843,17,0)</f>
        <v>4.6269</v>
      </c>
      <c r="W10" s="66">
        <f t="shared" si="9"/>
        <v>16</v>
      </c>
      <c r="X10" s="65">
        <f>VLOOKUP($A10,'Return Data'!$B$7:$R$2843,14,0)</f>
        <v>5.6334999999999997</v>
      </c>
      <c r="Y10" s="66">
        <f t="shared" si="10"/>
        <v>12</v>
      </c>
      <c r="Z10" s="65">
        <f>VLOOKUP($A10,'Return Data'!$B$7:$R$2843,16,0)</f>
        <v>7.3101000000000003</v>
      </c>
      <c r="AA10" s="67">
        <f t="shared" si="11"/>
        <v>4</v>
      </c>
    </row>
    <row r="11" spans="1:27" x14ac:dyDescent="0.3">
      <c r="A11" s="63" t="s">
        <v>121</v>
      </c>
      <c r="B11" s="64">
        <f>VLOOKUP($A11,'Return Data'!$B$7:$R$2843,3,0)</f>
        <v>44341</v>
      </c>
      <c r="C11" s="65">
        <f>VLOOKUP($A11,'Return Data'!$B$7:$R$2843,4,0)</f>
        <v>3182.4760999999999</v>
      </c>
      <c r="D11" s="65">
        <f>VLOOKUP($A11,'Return Data'!$B$7:$R$2843,5,0)</f>
        <v>3.1347999999999998</v>
      </c>
      <c r="E11" s="66">
        <f t="shared" si="0"/>
        <v>20</v>
      </c>
      <c r="F11" s="65">
        <f>VLOOKUP($A11,'Return Data'!$B$7:$R$2843,6,0)</f>
        <v>3.3231999999999999</v>
      </c>
      <c r="G11" s="66">
        <f t="shared" si="1"/>
        <v>4</v>
      </c>
      <c r="H11" s="65">
        <f>VLOOKUP($A11,'Return Data'!$B$7:$R$2843,7,0)</f>
        <v>3.2743000000000002</v>
      </c>
      <c r="I11" s="66">
        <f t="shared" si="2"/>
        <v>8</v>
      </c>
      <c r="J11" s="65">
        <f>VLOOKUP($A11,'Return Data'!$B$7:$R$2843,8,0)</f>
        <v>3.3224999999999998</v>
      </c>
      <c r="K11" s="66">
        <f t="shared" si="3"/>
        <v>5</v>
      </c>
      <c r="L11" s="65">
        <f>VLOOKUP($A11,'Return Data'!$B$7:$R$2843,9,0)</f>
        <v>3.2703000000000002</v>
      </c>
      <c r="M11" s="66">
        <f t="shared" si="4"/>
        <v>4</v>
      </c>
      <c r="N11" s="65">
        <f>VLOOKUP($A11,'Return Data'!$B$7:$R$2843,10,0)</f>
        <v>3.3027000000000002</v>
      </c>
      <c r="O11" s="66">
        <f t="shared" si="5"/>
        <v>8</v>
      </c>
      <c r="P11" s="65">
        <f>VLOOKUP($A11,'Return Data'!$B$7:$R$2843,11,0)</f>
        <v>3.2951000000000001</v>
      </c>
      <c r="Q11" s="66">
        <f t="shared" si="6"/>
        <v>3</v>
      </c>
      <c r="R11" s="65">
        <f>VLOOKUP($A11,'Return Data'!$B$7:$R$2843,12,0)</f>
        <v>3.3258000000000001</v>
      </c>
      <c r="S11" s="66">
        <f t="shared" si="7"/>
        <v>6</v>
      </c>
      <c r="T11" s="65">
        <f>VLOOKUP($A11,'Return Data'!$B$7:$R$2843,13,0)</f>
        <v>3.3433000000000002</v>
      </c>
      <c r="U11" s="66">
        <f t="shared" si="8"/>
        <v>11</v>
      </c>
      <c r="V11" s="65">
        <f>VLOOKUP($A11,'Return Data'!$B$7:$R$2843,17,0)</f>
        <v>4.6703999999999999</v>
      </c>
      <c r="W11" s="66">
        <f t="shared" si="9"/>
        <v>11</v>
      </c>
      <c r="X11" s="65">
        <f>VLOOKUP($A11,'Return Data'!$B$7:$R$2843,14,0)</f>
        <v>5.6677</v>
      </c>
      <c r="Y11" s="66">
        <f t="shared" si="10"/>
        <v>9</v>
      </c>
      <c r="Z11" s="65">
        <f>VLOOKUP($A11,'Return Data'!$B$7:$R$2843,16,0)</f>
        <v>7.2510000000000003</v>
      </c>
      <c r="AA11" s="67">
        <f t="shared" si="11"/>
        <v>14</v>
      </c>
    </row>
    <row r="12" spans="1:27" x14ac:dyDescent="0.3">
      <c r="A12" s="63" t="s">
        <v>122</v>
      </c>
      <c r="B12" s="64">
        <f>VLOOKUP($A12,'Return Data'!$B$7:$R$2843,3,0)</f>
        <v>44341</v>
      </c>
      <c r="C12" s="65">
        <f>VLOOKUP($A12,'Return Data'!$B$7:$R$2843,4,0)</f>
        <v>2378.4225000000001</v>
      </c>
      <c r="D12" s="65">
        <f>VLOOKUP($A12,'Return Data'!$B$7:$R$2843,5,0)</f>
        <v>2.9114</v>
      </c>
      <c r="E12" s="66">
        <f t="shared" si="0"/>
        <v>33</v>
      </c>
      <c r="F12" s="65">
        <f>VLOOKUP($A12,'Return Data'!$B$7:$R$2843,6,0)</f>
        <v>3.0802999999999998</v>
      </c>
      <c r="G12" s="66">
        <f t="shared" si="1"/>
        <v>27</v>
      </c>
      <c r="H12" s="65">
        <f>VLOOKUP($A12,'Return Data'!$B$7:$R$2843,7,0)</f>
        <v>3.1671999999999998</v>
      </c>
      <c r="I12" s="66">
        <f t="shared" si="2"/>
        <v>26</v>
      </c>
      <c r="J12" s="65">
        <f>VLOOKUP($A12,'Return Data'!$B$7:$R$2843,8,0)</f>
        <v>3.1463000000000001</v>
      </c>
      <c r="K12" s="66">
        <f t="shared" si="3"/>
        <v>31</v>
      </c>
      <c r="L12" s="65">
        <f>VLOOKUP($A12,'Return Data'!$B$7:$R$2843,9,0)</f>
        <v>3.0836000000000001</v>
      </c>
      <c r="M12" s="66">
        <f t="shared" si="4"/>
        <v>28</v>
      </c>
      <c r="N12" s="65">
        <f>VLOOKUP($A12,'Return Data'!$B$7:$R$2843,10,0)</f>
        <v>3.2176999999999998</v>
      </c>
      <c r="O12" s="66">
        <f t="shared" si="5"/>
        <v>20</v>
      </c>
      <c r="P12" s="65">
        <f>VLOOKUP($A12,'Return Data'!$B$7:$R$2843,11,0)</f>
        <v>3.145</v>
      </c>
      <c r="Q12" s="66">
        <f t="shared" si="6"/>
        <v>26</v>
      </c>
      <c r="R12" s="65">
        <f>VLOOKUP($A12,'Return Data'!$B$7:$R$2843,12,0)</f>
        <v>3.1997</v>
      </c>
      <c r="S12" s="66">
        <f t="shared" si="7"/>
        <v>28</v>
      </c>
      <c r="T12" s="65">
        <f>VLOOKUP($A12,'Return Data'!$B$7:$R$2843,13,0)</f>
        <v>3.2483</v>
      </c>
      <c r="U12" s="66">
        <f t="shared" si="8"/>
        <v>25</v>
      </c>
      <c r="V12" s="65">
        <f>VLOOKUP($A12,'Return Data'!$B$7:$R$2843,17,0)</f>
        <v>4.5041000000000002</v>
      </c>
      <c r="W12" s="66">
        <f t="shared" si="9"/>
        <v>25</v>
      </c>
      <c r="X12" s="65">
        <f>VLOOKUP($A12,'Return Data'!$B$7:$R$2843,14,0)</f>
        <v>5.5163000000000002</v>
      </c>
      <c r="Y12" s="66">
        <f t="shared" si="10"/>
        <v>24</v>
      </c>
      <c r="Z12" s="65">
        <f>VLOOKUP($A12,'Return Data'!$B$7:$R$2843,16,0)</f>
        <v>7.2384000000000004</v>
      </c>
      <c r="AA12" s="67">
        <f t="shared" si="11"/>
        <v>16</v>
      </c>
    </row>
    <row r="13" spans="1:27" x14ac:dyDescent="0.3">
      <c r="A13" s="63" t="s">
        <v>123</v>
      </c>
      <c r="B13" s="64">
        <f>VLOOKUP($A13,'Return Data'!$B$7:$R$2843,3,0)</f>
        <v>44341</v>
      </c>
      <c r="C13" s="65">
        <f>VLOOKUP($A13,'Return Data'!$B$7:$R$2843,4,0)</f>
        <v>2478.6091999999999</v>
      </c>
      <c r="D13" s="65">
        <f>VLOOKUP($A13,'Return Data'!$B$7:$R$2843,5,0)</f>
        <v>3.4639000000000002</v>
      </c>
      <c r="E13" s="66">
        <f t="shared" si="0"/>
        <v>4</v>
      </c>
      <c r="F13" s="65">
        <f>VLOOKUP($A13,'Return Data'!$B$7:$R$2843,6,0)</f>
        <v>3.1865999999999999</v>
      </c>
      <c r="G13" s="66">
        <f t="shared" si="1"/>
        <v>18</v>
      </c>
      <c r="H13" s="65">
        <f>VLOOKUP($A13,'Return Data'!$B$7:$R$2843,7,0)</f>
        <v>3.2052999999999998</v>
      </c>
      <c r="I13" s="66">
        <f t="shared" si="2"/>
        <v>17</v>
      </c>
      <c r="J13" s="65">
        <f>VLOOKUP($A13,'Return Data'!$B$7:$R$2843,8,0)</f>
        <v>3.1884000000000001</v>
      </c>
      <c r="K13" s="66">
        <f t="shared" si="3"/>
        <v>27</v>
      </c>
      <c r="L13" s="65">
        <f>VLOOKUP($A13,'Return Data'!$B$7:$R$2843,9,0)</f>
        <v>3.1080000000000001</v>
      </c>
      <c r="M13" s="66">
        <f t="shared" si="4"/>
        <v>24</v>
      </c>
      <c r="N13" s="65">
        <f>VLOOKUP($A13,'Return Data'!$B$7:$R$2843,10,0)</f>
        <v>3.1714000000000002</v>
      </c>
      <c r="O13" s="66">
        <f t="shared" si="5"/>
        <v>28</v>
      </c>
      <c r="P13" s="65">
        <f>VLOOKUP($A13,'Return Data'!$B$7:$R$2843,11,0)</f>
        <v>3.0943000000000001</v>
      </c>
      <c r="Q13" s="66">
        <f t="shared" si="6"/>
        <v>34</v>
      </c>
      <c r="R13" s="65">
        <f>VLOOKUP($A13,'Return Data'!$B$7:$R$2843,12,0)</f>
        <v>3.1366999999999998</v>
      </c>
      <c r="S13" s="66">
        <f t="shared" si="7"/>
        <v>34</v>
      </c>
      <c r="T13" s="65">
        <f>VLOOKUP($A13,'Return Data'!$B$7:$R$2843,13,0)</f>
        <v>3.1414</v>
      </c>
      <c r="U13" s="66">
        <f t="shared" si="8"/>
        <v>31</v>
      </c>
      <c r="V13" s="65">
        <f>VLOOKUP($A13,'Return Data'!$B$7:$R$2843,17,0)</f>
        <v>4.2008999999999999</v>
      </c>
      <c r="W13" s="66">
        <f t="shared" si="9"/>
        <v>31</v>
      </c>
      <c r="X13" s="65">
        <f>VLOOKUP($A13,'Return Data'!$B$7:$R$2843,14,0)</f>
        <v>5.2843999999999998</v>
      </c>
      <c r="Y13" s="66">
        <f t="shared" si="10"/>
        <v>30</v>
      </c>
      <c r="Z13" s="65">
        <f>VLOOKUP($A13,'Return Data'!$B$7:$R$2843,16,0)</f>
        <v>7.0632999999999999</v>
      </c>
      <c r="AA13" s="67">
        <f t="shared" si="11"/>
        <v>28</v>
      </c>
    </row>
    <row r="14" spans="1:27" x14ac:dyDescent="0.3">
      <c r="A14" s="63" t="s">
        <v>124</v>
      </c>
      <c r="B14" s="64">
        <f>VLOOKUP($A14,'Return Data'!$B$7:$R$2843,3,0)</f>
        <v>44341</v>
      </c>
      <c r="C14" s="65">
        <f>VLOOKUP($A14,'Return Data'!$B$7:$R$2843,4,0)</f>
        <v>2955.4234000000001</v>
      </c>
      <c r="D14" s="65">
        <f>VLOOKUP($A14,'Return Data'!$B$7:$R$2843,5,0)</f>
        <v>3.1286</v>
      </c>
      <c r="E14" s="66">
        <f t="shared" si="0"/>
        <v>21</v>
      </c>
      <c r="F14" s="65">
        <f>VLOOKUP($A14,'Return Data'!$B$7:$R$2843,6,0)</f>
        <v>3.0796999999999999</v>
      </c>
      <c r="G14" s="66">
        <f t="shared" si="1"/>
        <v>28</v>
      </c>
      <c r="H14" s="65">
        <f>VLOOKUP($A14,'Return Data'!$B$7:$R$2843,7,0)</f>
        <v>3.1699000000000002</v>
      </c>
      <c r="I14" s="66">
        <f t="shared" si="2"/>
        <v>24</v>
      </c>
      <c r="J14" s="65">
        <f>VLOOKUP($A14,'Return Data'!$B$7:$R$2843,8,0)</f>
        <v>3.2063999999999999</v>
      </c>
      <c r="K14" s="66">
        <f t="shared" si="3"/>
        <v>23</v>
      </c>
      <c r="L14" s="65">
        <f>VLOOKUP($A14,'Return Data'!$B$7:$R$2843,9,0)</f>
        <v>3.1642999999999999</v>
      </c>
      <c r="M14" s="66">
        <f t="shared" si="4"/>
        <v>14</v>
      </c>
      <c r="N14" s="65">
        <f>VLOOKUP($A14,'Return Data'!$B$7:$R$2843,10,0)</f>
        <v>3.2513999999999998</v>
      </c>
      <c r="O14" s="66">
        <f t="shared" si="5"/>
        <v>15</v>
      </c>
      <c r="P14" s="65">
        <f>VLOOKUP($A14,'Return Data'!$B$7:$R$2843,11,0)</f>
        <v>3.1823000000000001</v>
      </c>
      <c r="Q14" s="66">
        <f t="shared" si="6"/>
        <v>17</v>
      </c>
      <c r="R14" s="65">
        <f>VLOOKUP($A14,'Return Data'!$B$7:$R$2843,12,0)</f>
        <v>3.2143000000000002</v>
      </c>
      <c r="S14" s="66">
        <f t="shared" si="7"/>
        <v>23</v>
      </c>
      <c r="T14" s="65">
        <f>VLOOKUP($A14,'Return Data'!$B$7:$R$2843,13,0)</f>
        <v>3.2694000000000001</v>
      </c>
      <c r="U14" s="66">
        <f t="shared" si="8"/>
        <v>23</v>
      </c>
      <c r="V14" s="65">
        <f>VLOOKUP($A14,'Return Data'!$B$7:$R$2843,17,0)</f>
        <v>4.5762</v>
      </c>
      <c r="W14" s="66">
        <f t="shared" si="9"/>
        <v>19</v>
      </c>
      <c r="X14" s="65">
        <f>VLOOKUP($A14,'Return Data'!$B$7:$R$2843,14,0)</f>
        <v>5.5791000000000004</v>
      </c>
      <c r="Y14" s="66">
        <f t="shared" si="10"/>
        <v>18</v>
      </c>
      <c r="Z14" s="65">
        <f>VLOOKUP($A14,'Return Data'!$B$7:$R$2843,16,0)</f>
        <v>7.2321</v>
      </c>
      <c r="AA14" s="67">
        <f t="shared" si="11"/>
        <v>19</v>
      </c>
    </row>
    <row r="15" spans="1:27" x14ac:dyDescent="0.3">
      <c r="A15" s="63" t="s">
        <v>125</v>
      </c>
      <c r="B15" s="64">
        <f>VLOOKUP($A15,'Return Data'!$B$7:$R$2843,3,0)</f>
        <v>44341</v>
      </c>
      <c r="C15" s="65">
        <f>VLOOKUP($A15,'Return Data'!$B$7:$R$2843,4,0)</f>
        <v>2667.2968999999998</v>
      </c>
      <c r="D15" s="65">
        <f>VLOOKUP($A15,'Return Data'!$B$7:$R$2843,5,0)</f>
        <v>3.0587</v>
      </c>
      <c r="E15" s="66">
        <f t="shared" si="0"/>
        <v>26</v>
      </c>
      <c r="F15" s="65">
        <f>VLOOKUP($A15,'Return Data'!$B$7:$R$2843,6,0)</f>
        <v>3.3449</v>
      </c>
      <c r="G15" s="66">
        <f t="shared" si="1"/>
        <v>2</v>
      </c>
      <c r="H15" s="65">
        <f>VLOOKUP($A15,'Return Data'!$B$7:$R$2843,7,0)</f>
        <v>3.3580999999999999</v>
      </c>
      <c r="I15" s="66">
        <f t="shared" si="2"/>
        <v>3</v>
      </c>
      <c r="J15" s="65">
        <f>VLOOKUP($A15,'Return Data'!$B$7:$R$2843,8,0)</f>
        <v>3.4485000000000001</v>
      </c>
      <c r="K15" s="66">
        <f t="shared" si="3"/>
        <v>2</v>
      </c>
      <c r="L15" s="65">
        <f>VLOOKUP($A15,'Return Data'!$B$7:$R$2843,9,0)</f>
        <v>3.3582000000000001</v>
      </c>
      <c r="M15" s="66">
        <f t="shared" si="4"/>
        <v>2</v>
      </c>
      <c r="N15" s="65">
        <f>VLOOKUP($A15,'Return Data'!$B$7:$R$2843,10,0)</f>
        <v>3.4224999999999999</v>
      </c>
      <c r="O15" s="66">
        <f t="shared" si="5"/>
        <v>2</v>
      </c>
      <c r="P15" s="65">
        <f>VLOOKUP($A15,'Return Data'!$B$7:$R$2843,11,0)</f>
        <v>3.3601999999999999</v>
      </c>
      <c r="Q15" s="66">
        <f t="shared" si="6"/>
        <v>2</v>
      </c>
      <c r="R15" s="65">
        <f>VLOOKUP($A15,'Return Data'!$B$7:$R$2843,12,0)</f>
        <v>3.3879999999999999</v>
      </c>
      <c r="S15" s="66">
        <f t="shared" si="7"/>
        <v>2</v>
      </c>
      <c r="T15" s="65">
        <f>VLOOKUP($A15,'Return Data'!$B$7:$R$2843,13,0)</f>
        <v>3.3904000000000001</v>
      </c>
      <c r="U15" s="66">
        <f t="shared" si="8"/>
        <v>7</v>
      </c>
      <c r="V15" s="65">
        <f>VLOOKUP($A15,'Return Data'!$B$7:$R$2843,17,0)</f>
        <v>4.7659000000000002</v>
      </c>
      <c r="W15" s="66">
        <f t="shared" si="9"/>
        <v>4</v>
      </c>
      <c r="X15" s="65">
        <f>VLOOKUP($A15,'Return Data'!$B$7:$R$2843,14,0)</f>
        <v>5.7199</v>
      </c>
      <c r="Y15" s="66">
        <f t="shared" si="10"/>
        <v>5</v>
      </c>
      <c r="Z15" s="65">
        <f>VLOOKUP($A15,'Return Data'!$B$7:$R$2843,16,0)</f>
        <v>7.1837999999999997</v>
      </c>
      <c r="AA15" s="67">
        <f t="shared" si="11"/>
        <v>26</v>
      </c>
    </row>
    <row r="16" spans="1:27" x14ac:dyDescent="0.3">
      <c r="A16" s="63" t="s">
        <v>127</v>
      </c>
      <c r="B16" s="64">
        <f>VLOOKUP($A16,'Return Data'!$B$7:$R$2843,3,0)</f>
        <v>44341</v>
      </c>
      <c r="C16" s="65">
        <f>VLOOKUP($A16,'Return Data'!$B$7:$R$2843,4,0)</f>
        <v>3106.6131999999998</v>
      </c>
      <c r="D16" s="65">
        <f>VLOOKUP($A16,'Return Data'!$B$7:$R$2843,5,0)</f>
        <v>3.6320000000000001</v>
      </c>
      <c r="E16" s="66">
        <f t="shared" si="0"/>
        <v>2</v>
      </c>
      <c r="F16" s="65">
        <f>VLOOKUP($A16,'Return Data'!$B$7:$R$2843,6,0)</f>
        <v>3.2290999999999999</v>
      </c>
      <c r="G16" s="66">
        <f t="shared" si="1"/>
        <v>13</v>
      </c>
      <c r="H16" s="65">
        <f>VLOOKUP($A16,'Return Data'!$B$7:$R$2843,7,0)</f>
        <v>3.2324999999999999</v>
      </c>
      <c r="I16" s="66">
        <f t="shared" si="2"/>
        <v>12</v>
      </c>
      <c r="J16" s="65">
        <f>VLOOKUP($A16,'Return Data'!$B$7:$R$2843,8,0)</f>
        <v>3.2355999999999998</v>
      </c>
      <c r="K16" s="66">
        <f t="shared" si="3"/>
        <v>15</v>
      </c>
      <c r="L16" s="65">
        <f>VLOOKUP($A16,'Return Data'!$B$7:$R$2843,9,0)</f>
        <v>3.1299000000000001</v>
      </c>
      <c r="M16" s="66">
        <f t="shared" si="4"/>
        <v>19</v>
      </c>
      <c r="N16" s="65">
        <f>VLOOKUP($A16,'Return Data'!$B$7:$R$2843,10,0)</f>
        <v>3.2105000000000001</v>
      </c>
      <c r="O16" s="66">
        <f t="shared" si="5"/>
        <v>21</v>
      </c>
      <c r="P16" s="65">
        <f>VLOOKUP($A16,'Return Data'!$B$7:$R$2843,11,0)</f>
        <v>3.1579999999999999</v>
      </c>
      <c r="Q16" s="66">
        <f t="shared" si="6"/>
        <v>21</v>
      </c>
      <c r="R16" s="65">
        <f>VLOOKUP($A16,'Return Data'!$B$7:$R$2843,12,0)</f>
        <v>3.206</v>
      </c>
      <c r="S16" s="66">
        <f t="shared" si="7"/>
        <v>25</v>
      </c>
      <c r="T16" s="65">
        <f>VLOOKUP($A16,'Return Data'!$B$7:$R$2843,13,0)</f>
        <v>3.2854999999999999</v>
      </c>
      <c r="U16" s="66">
        <f t="shared" si="8"/>
        <v>21</v>
      </c>
      <c r="V16" s="65">
        <f>VLOOKUP($A16,'Return Data'!$B$7:$R$2843,17,0)</f>
        <v>4.7744</v>
      </c>
      <c r="W16" s="66">
        <f t="shared" si="9"/>
        <v>3</v>
      </c>
      <c r="X16" s="65">
        <f>VLOOKUP($A16,'Return Data'!$B$7:$R$2843,14,0)</f>
        <v>5.7592999999999996</v>
      </c>
      <c r="Y16" s="66">
        <f t="shared" si="10"/>
        <v>3</v>
      </c>
      <c r="Z16" s="65">
        <f>VLOOKUP($A16,'Return Data'!$B$7:$R$2843,16,0)</f>
        <v>7.3673999999999999</v>
      </c>
      <c r="AA16" s="67">
        <f t="shared" si="11"/>
        <v>2</v>
      </c>
    </row>
    <row r="17" spans="1:27" x14ac:dyDescent="0.3">
      <c r="A17" s="63" t="s">
        <v>128</v>
      </c>
      <c r="B17" s="64">
        <f>VLOOKUP($A17,'Return Data'!$B$7:$R$2843,3,0)</f>
        <v>44341</v>
      </c>
      <c r="C17" s="65">
        <f>VLOOKUP($A17,'Return Data'!$B$7:$R$2843,4,0)</f>
        <v>4064.3872000000001</v>
      </c>
      <c r="D17" s="65">
        <f>VLOOKUP($A17,'Return Data'!$B$7:$R$2843,5,0)</f>
        <v>2.5102000000000002</v>
      </c>
      <c r="E17" s="66">
        <f t="shared" si="0"/>
        <v>40</v>
      </c>
      <c r="F17" s="65">
        <f>VLOOKUP($A17,'Return Data'!$B$7:$R$2843,6,0)</f>
        <v>2.9780000000000002</v>
      </c>
      <c r="G17" s="66">
        <f t="shared" si="1"/>
        <v>34</v>
      </c>
      <c r="H17" s="65">
        <f>VLOOKUP($A17,'Return Data'!$B$7:$R$2843,7,0)</f>
        <v>3.1019000000000001</v>
      </c>
      <c r="I17" s="66">
        <f t="shared" si="2"/>
        <v>33</v>
      </c>
      <c r="J17" s="65">
        <f>VLOOKUP($A17,'Return Data'!$B$7:$R$2843,8,0)</f>
        <v>3.1646999999999998</v>
      </c>
      <c r="K17" s="66">
        <f t="shared" si="3"/>
        <v>29</v>
      </c>
      <c r="L17" s="65">
        <f>VLOOKUP($A17,'Return Data'!$B$7:$R$2843,9,0)</f>
        <v>3.0741999999999998</v>
      </c>
      <c r="M17" s="66">
        <f t="shared" si="4"/>
        <v>31</v>
      </c>
      <c r="N17" s="65">
        <f>VLOOKUP($A17,'Return Data'!$B$7:$R$2843,10,0)</f>
        <v>3.1217000000000001</v>
      </c>
      <c r="O17" s="66">
        <f t="shared" si="5"/>
        <v>31</v>
      </c>
      <c r="P17" s="65">
        <f>VLOOKUP($A17,'Return Data'!$B$7:$R$2843,11,0)</f>
        <v>3.0609999999999999</v>
      </c>
      <c r="Q17" s="66">
        <f t="shared" si="6"/>
        <v>35</v>
      </c>
      <c r="R17" s="65">
        <f>VLOOKUP($A17,'Return Data'!$B$7:$R$2843,12,0)</f>
        <v>3.1463000000000001</v>
      </c>
      <c r="S17" s="66">
        <f t="shared" si="7"/>
        <v>32</v>
      </c>
      <c r="T17" s="65">
        <f>VLOOKUP($A17,'Return Data'!$B$7:$R$2843,13,0)</f>
        <v>3.2113999999999998</v>
      </c>
      <c r="U17" s="66">
        <f t="shared" si="8"/>
        <v>27</v>
      </c>
      <c r="V17" s="65">
        <f>VLOOKUP($A17,'Return Data'!$B$7:$R$2843,17,0)</f>
        <v>4.5444000000000004</v>
      </c>
      <c r="W17" s="66">
        <f t="shared" si="9"/>
        <v>23</v>
      </c>
      <c r="X17" s="65">
        <f>VLOOKUP($A17,'Return Data'!$B$7:$R$2843,14,0)</f>
        <v>5.5235000000000003</v>
      </c>
      <c r="Y17" s="66">
        <f t="shared" si="10"/>
        <v>23</v>
      </c>
      <c r="Z17" s="65">
        <f>VLOOKUP($A17,'Return Data'!$B$7:$R$2843,16,0)</f>
        <v>7.2049000000000003</v>
      </c>
      <c r="AA17" s="67">
        <f t="shared" si="11"/>
        <v>23</v>
      </c>
    </row>
    <row r="18" spans="1:27" x14ac:dyDescent="0.3">
      <c r="A18" s="63" t="s">
        <v>129</v>
      </c>
      <c r="B18" s="64">
        <f>VLOOKUP($A18,'Return Data'!$B$7:$R$2843,3,0)</f>
        <v>44341</v>
      </c>
      <c r="C18" s="65">
        <f>VLOOKUP($A18,'Return Data'!$B$7:$R$2843,4,0)</f>
        <v>2058.6188000000002</v>
      </c>
      <c r="D18" s="65">
        <f>VLOOKUP($A18,'Return Data'!$B$7:$R$2843,5,0)</f>
        <v>3.2077</v>
      </c>
      <c r="E18" s="66">
        <f t="shared" si="0"/>
        <v>15</v>
      </c>
      <c r="F18" s="65">
        <f>VLOOKUP($A18,'Return Data'!$B$7:$R$2843,6,0)</f>
        <v>3.2254</v>
      </c>
      <c r="G18" s="66">
        <f t="shared" si="1"/>
        <v>14</v>
      </c>
      <c r="H18" s="65">
        <f>VLOOKUP($A18,'Return Data'!$B$7:$R$2843,7,0)</f>
        <v>3.2155</v>
      </c>
      <c r="I18" s="66">
        <f t="shared" si="2"/>
        <v>15</v>
      </c>
      <c r="J18" s="65">
        <f>VLOOKUP($A18,'Return Data'!$B$7:$R$2843,8,0)</f>
        <v>3.2250999999999999</v>
      </c>
      <c r="K18" s="66">
        <f t="shared" si="3"/>
        <v>19</v>
      </c>
      <c r="L18" s="65">
        <f>VLOOKUP($A18,'Return Data'!$B$7:$R$2843,9,0)</f>
        <v>3.1208</v>
      </c>
      <c r="M18" s="66">
        <f t="shared" si="4"/>
        <v>20</v>
      </c>
      <c r="N18" s="65">
        <f>VLOOKUP($A18,'Return Data'!$B$7:$R$2843,10,0)</f>
        <v>3.2082999999999999</v>
      </c>
      <c r="O18" s="66">
        <f t="shared" si="5"/>
        <v>22</v>
      </c>
      <c r="P18" s="65">
        <f>VLOOKUP($A18,'Return Data'!$B$7:$R$2843,11,0)</f>
        <v>3.1551999999999998</v>
      </c>
      <c r="Q18" s="66">
        <f t="shared" si="6"/>
        <v>22</v>
      </c>
      <c r="R18" s="65">
        <f>VLOOKUP($A18,'Return Data'!$B$7:$R$2843,12,0)</f>
        <v>3.202</v>
      </c>
      <c r="S18" s="66">
        <f t="shared" si="7"/>
        <v>27</v>
      </c>
      <c r="T18" s="65">
        <f>VLOOKUP($A18,'Return Data'!$B$7:$R$2843,13,0)</f>
        <v>3.2818000000000001</v>
      </c>
      <c r="U18" s="66">
        <f t="shared" si="8"/>
        <v>22</v>
      </c>
      <c r="V18" s="65">
        <f>VLOOKUP($A18,'Return Data'!$B$7:$R$2843,17,0)</f>
        <v>4.5654000000000003</v>
      </c>
      <c r="W18" s="66">
        <f t="shared" si="9"/>
        <v>21</v>
      </c>
      <c r="X18" s="65">
        <f>VLOOKUP($A18,'Return Data'!$B$7:$R$2843,14,0)</f>
        <v>5.5766999999999998</v>
      </c>
      <c r="Y18" s="66">
        <f t="shared" si="10"/>
        <v>19</v>
      </c>
      <c r="Z18" s="65">
        <f>VLOOKUP($A18,'Return Data'!$B$7:$R$2843,16,0)</f>
        <v>7.2255000000000003</v>
      </c>
      <c r="AA18" s="67">
        <f t="shared" si="11"/>
        <v>22</v>
      </c>
    </row>
    <row r="19" spans="1:27" x14ac:dyDescent="0.3">
      <c r="A19" s="63" t="s">
        <v>130</v>
      </c>
      <c r="B19" s="64">
        <f>VLOOKUP($A19,'Return Data'!$B$7:$R$2843,3,0)</f>
        <v>44341</v>
      </c>
      <c r="C19" s="65">
        <f>VLOOKUP($A19,'Return Data'!$B$7:$R$2843,4,0)</f>
        <v>306.18599999999998</v>
      </c>
      <c r="D19" s="65">
        <f>VLOOKUP($A19,'Return Data'!$B$7:$R$2843,5,0)</f>
        <v>3.0280999999999998</v>
      </c>
      <c r="E19" s="66">
        <f t="shared" si="0"/>
        <v>29</v>
      </c>
      <c r="F19" s="65">
        <f>VLOOKUP($A19,'Return Data'!$B$7:$R$2843,6,0)</f>
        <v>3.0605000000000002</v>
      </c>
      <c r="G19" s="66">
        <f t="shared" si="1"/>
        <v>30</v>
      </c>
      <c r="H19" s="65">
        <f>VLOOKUP($A19,'Return Data'!$B$7:$R$2843,7,0)</f>
        <v>3.1728999999999998</v>
      </c>
      <c r="I19" s="66">
        <f t="shared" si="2"/>
        <v>23</v>
      </c>
      <c r="J19" s="65">
        <f>VLOOKUP($A19,'Return Data'!$B$7:$R$2843,8,0)</f>
        <v>3.2046999999999999</v>
      </c>
      <c r="K19" s="66">
        <f t="shared" si="3"/>
        <v>24</v>
      </c>
      <c r="L19" s="65">
        <f>VLOOKUP($A19,'Return Data'!$B$7:$R$2843,9,0)</f>
        <v>3.1097000000000001</v>
      </c>
      <c r="M19" s="66">
        <f t="shared" si="4"/>
        <v>22</v>
      </c>
      <c r="N19" s="65">
        <f>VLOOKUP($A19,'Return Data'!$B$7:$R$2843,10,0)</f>
        <v>3.206</v>
      </c>
      <c r="O19" s="66">
        <f t="shared" si="5"/>
        <v>23</v>
      </c>
      <c r="P19" s="65">
        <f>VLOOKUP($A19,'Return Data'!$B$7:$R$2843,11,0)</f>
        <v>3.1551</v>
      </c>
      <c r="Q19" s="66">
        <f t="shared" si="6"/>
        <v>23</v>
      </c>
      <c r="R19" s="65">
        <f>VLOOKUP($A19,'Return Data'!$B$7:$R$2843,12,0)</f>
        <v>3.2332000000000001</v>
      </c>
      <c r="S19" s="66">
        <f t="shared" si="7"/>
        <v>16</v>
      </c>
      <c r="T19" s="65">
        <f>VLOOKUP($A19,'Return Data'!$B$7:$R$2843,13,0)</f>
        <v>3.3580000000000001</v>
      </c>
      <c r="U19" s="66">
        <f t="shared" si="8"/>
        <v>9</v>
      </c>
      <c r="V19" s="65">
        <f>VLOOKUP($A19,'Return Data'!$B$7:$R$2843,17,0)</f>
        <v>4.6699000000000002</v>
      </c>
      <c r="W19" s="66">
        <f t="shared" si="9"/>
        <v>12</v>
      </c>
      <c r="X19" s="65">
        <f>VLOOKUP($A19,'Return Data'!$B$7:$R$2843,14,0)</f>
        <v>5.6310000000000002</v>
      </c>
      <c r="Y19" s="66">
        <f t="shared" si="10"/>
        <v>14</v>
      </c>
      <c r="Z19" s="65">
        <f>VLOOKUP($A19,'Return Data'!$B$7:$R$2843,16,0)</f>
        <v>7.2634999999999996</v>
      </c>
      <c r="AA19" s="67">
        <f t="shared" si="11"/>
        <v>12</v>
      </c>
    </row>
    <row r="20" spans="1:27" x14ac:dyDescent="0.3">
      <c r="A20" s="63" t="s">
        <v>131</v>
      </c>
      <c r="B20" s="64">
        <f>VLOOKUP($A20,'Return Data'!$B$7:$R$2843,3,0)</f>
        <v>44341</v>
      </c>
      <c r="C20" s="65">
        <f>VLOOKUP($A20,'Return Data'!$B$7:$R$2843,4,0)</f>
        <v>2224.2539999999999</v>
      </c>
      <c r="D20" s="65">
        <f>VLOOKUP($A20,'Return Data'!$B$7:$R$2843,5,0)</f>
        <v>3.4201999999999999</v>
      </c>
      <c r="E20" s="66">
        <f t="shared" si="0"/>
        <v>6</v>
      </c>
      <c r="F20" s="65">
        <f>VLOOKUP($A20,'Return Data'!$B$7:$R$2843,6,0)</f>
        <v>3.3037000000000001</v>
      </c>
      <c r="G20" s="66">
        <f t="shared" si="1"/>
        <v>6</v>
      </c>
      <c r="H20" s="65">
        <f>VLOOKUP($A20,'Return Data'!$B$7:$R$2843,7,0)</f>
        <v>3.3250999999999999</v>
      </c>
      <c r="I20" s="66">
        <f t="shared" si="2"/>
        <v>4</v>
      </c>
      <c r="J20" s="65">
        <f>VLOOKUP($A20,'Return Data'!$B$7:$R$2843,8,0)</f>
        <v>3.3353000000000002</v>
      </c>
      <c r="K20" s="66">
        <f t="shared" si="3"/>
        <v>4</v>
      </c>
      <c r="L20" s="65">
        <f>VLOOKUP($A20,'Return Data'!$B$7:$R$2843,9,0)</f>
        <v>3.1812999999999998</v>
      </c>
      <c r="M20" s="66">
        <f t="shared" si="4"/>
        <v>13</v>
      </c>
      <c r="N20" s="65">
        <f>VLOOKUP($A20,'Return Data'!$B$7:$R$2843,10,0)</f>
        <v>3.3170999999999999</v>
      </c>
      <c r="O20" s="66">
        <f t="shared" si="5"/>
        <v>7</v>
      </c>
      <c r="P20" s="65">
        <f>VLOOKUP($A20,'Return Data'!$B$7:$R$2843,11,0)</f>
        <v>3.2839999999999998</v>
      </c>
      <c r="Q20" s="66">
        <f t="shared" si="6"/>
        <v>5</v>
      </c>
      <c r="R20" s="65">
        <f>VLOOKUP($A20,'Return Data'!$B$7:$R$2843,12,0)</f>
        <v>3.3635000000000002</v>
      </c>
      <c r="S20" s="66">
        <f t="shared" si="7"/>
        <v>3</v>
      </c>
      <c r="T20" s="65">
        <f>VLOOKUP($A20,'Return Data'!$B$7:$R$2843,13,0)</f>
        <v>3.5171000000000001</v>
      </c>
      <c r="U20" s="66">
        <f t="shared" si="8"/>
        <v>2</v>
      </c>
      <c r="V20" s="65">
        <f>VLOOKUP($A20,'Return Data'!$B$7:$R$2843,17,0)</f>
        <v>4.8118999999999996</v>
      </c>
      <c r="W20" s="66">
        <f t="shared" si="9"/>
        <v>2</v>
      </c>
      <c r="X20" s="65">
        <f>VLOOKUP($A20,'Return Data'!$B$7:$R$2843,14,0)</f>
        <v>5.7630999999999997</v>
      </c>
      <c r="Y20" s="66">
        <f t="shared" si="10"/>
        <v>2</v>
      </c>
      <c r="Z20" s="65">
        <f>VLOOKUP($A20,'Return Data'!$B$7:$R$2843,16,0)</f>
        <v>7.2766999999999999</v>
      </c>
      <c r="AA20" s="67">
        <f t="shared" si="11"/>
        <v>9</v>
      </c>
    </row>
    <row r="21" spans="1:27" x14ac:dyDescent="0.3">
      <c r="A21" s="63" t="s">
        <v>132</v>
      </c>
      <c r="B21" s="64">
        <f>VLOOKUP($A21,'Return Data'!$B$7:$R$2843,3,0)</f>
        <v>44341</v>
      </c>
      <c r="C21" s="65">
        <f>VLOOKUP($A21,'Return Data'!$B$7:$R$2843,4,0)</f>
        <v>2497.8159000000001</v>
      </c>
      <c r="D21" s="65">
        <f>VLOOKUP($A21,'Return Data'!$B$7:$R$2843,5,0)</f>
        <v>3.4533</v>
      </c>
      <c r="E21" s="66">
        <f t="shared" si="0"/>
        <v>5</v>
      </c>
      <c r="F21" s="65">
        <f>VLOOKUP($A21,'Return Data'!$B$7:$R$2843,6,0)</f>
        <v>3.2726999999999999</v>
      </c>
      <c r="G21" s="66">
        <f t="shared" si="1"/>
        <v>8</v>
      </c>
      <c r="H21" s="65">
        <f>VLOOKUP($A21,'Return Data'!$B$7:$R$2843,7,0)</f>
        <v>3.1985999999999999</v>
      </c>
      <c r="I21" s="66">
        <f t="shared" si="2"/>
        <v>20</v>
      </c>
      <c r="J21" s="65">
        <f>VLOOKUP($A21,'Return Data'!$B$7:$R$2843,8,0)</f>
        <v>3.2155999999999998</v>
      </c>
      <c r="K21" s="66">
        <f t="shared" si="3"/>
        <v>20</v>
      </c>
      <c r="L21" s="65">
        <f>VLOOKUP($A21,'Return Data'!$B$7:$R$2843,9,0)</f>
        <v>3.1120999999999999</v>
      </c>
      <c r="M21" s="66">
        <f t="shared" si="4"/>
        <v>21</v>
      </c>
      <c r="N21" s="65">
        <f>VLOOKUP($A21,'Return Data'!$B$7:$R$2843,10,0)</f>
        <v>3.2050000000000001</v>
      </c>
      <c r="O21" s="66">
        <f t="shared" si="5"/>
        <v>24</v>
      </c>
      <c r="P21" s="65">
        <f>VLOOKUP($A21,'Return Data'!$B$7:$R$2843,11,0)</f>
        <v>3.1063999999999998</v>
      </c>
      <c r="Q21" s="66">
        <f t="shared" si="6"/>
        <v>33</v>
      </c>
      <c r="R21" s="65">
        <f>VLOOKUP($A21,'Return Data'!$B$7:$R$2843,12,0)</f>
        <v>3.1547000000000001</v>
      </c>
      <c r="S21" s="66">
        <f t="shared" si="7"/>
        <v>31</v>
      </c>
      <c r="T21" s="65">
        <f>VLOOKUP($A21,'Return Data'!$B$7:$R$2843,13,0)</f>
        <v>3.2082999999999999</v>
      </c>
      <c r="U21" s="66">
        <f t="shared" si="8"/>
        <v>29</v>
      </c>
      <c r="V21" s="65">
        <f>VLOOKUP($A21,'Return Data'!$B$7:$R$2843,17,0)</f>
        <v>4.4215</v>
      </c>
      <c r="W21" s="66">
        <f t="shared" si="9"/>
        <v>29</v>
      </c>
      <c r="X21" s="65">
        <f>VLOOKUP($A21,'Return Data'!$B$7:$R$2843,14,0)</f>
        <v>5.4204999999999997</v>
      </c>
      <c r="Y21" s="66">
        <f t="shared" si="10"/>
        <v>28</v>
      </c>
      <c r="Z21" s="65">
        <f>VLOOKUP($A21,'Return Data'!$B$7:$R$2843,16,0)</f>
        <v>7.1646999999999998</v>
      </c>
      <c r="AA21" s="67">
        <f t="shared" si="11"/>
        <v>27</v>
      </c>
    </row>
    <row r="22" spans="1:27" x14ac:dyDescent="0.3">
      <c r="A22" s="63" t="s">
        <v>133</v>
      </c>
      <c r="B22" s="64">
        <f>VLOOKUP($A22,'Return Data'!$B$7:$R$2843,3,0)</f>
        <v>44341</v>
      </c>
      <c r="C22" s="65">
        <f>VLOOKUP($A22,'Return Data'!$B$7:$R$2843,4,0)</f>
        <v>1596.9443000000001</v>
      </c>
      <c r="D22" s="65">
        <f>VLOOKUP($A22,'Return Data'!$B$7:$R$2843,5,0)</f>
        <v>3.1543999999999999</v>
      </c>
      <c r="E22" s="66">
        <f t="shared" si="0"/>
        <v>19</v>
      </c>
      <c r="F22" s="65">
        <f>VLOOKUP($A22,'Return Data'!$B$7:$R$2843,6,0)</f>
        <v>2.9384999999999999</v>
      </c>
      <c r="G22" s="66">
        <f t="shared" si="1"/>
        <v>35</v>
      </c>
      <c r="H22" s="65">
        <f>VLOOKUP($A22,'Return Data'!$B$7:$R$2843,7,0)</f>
        <v>3.0219999999999998</v>
      </c>
      <c r="I22" s="66">
        <f t="shared" si="2"/>
        <v>36</v>
      </c>
      <c r="J22" s="65">
        <f>VLOOKUP($A22,'Return Data'!$B$7:$R$2843,8,0)</f>
        <v>2.9965999999999999</v>
      </c>
      <c r="K22" s="66">
        <f t="shared" si="3"/>
        <v>36</v>
      </c>
      <c r="L22" s="65">
        <f>VLOOKUP($A22,'Return Data'!$B$7:$R$2843,9,0)</f>
        <v>2.8776999999999999</v>
      </c>
      <c r="M22" s="66">
        <f t="shared" si="4"/>
        <v>37</v>
      </c>
      <c r="N22" s="65">
        <f>VLOOKUP($A22,'Return Data'!$B$7:$R$2843,10,0)</f>
        <v>2.9097</v>
      </c>
      <c r="O22" s="66">
        <f t="shared" si="5"/>
        <v>36</v>
      </c>
      <c r="P22" s="65">
        <f>VLOOKUP($A22,'Return Data'!$B$7:$R$2843,11,0)</f>
        <v>2.7942999999999998</v>
      </c>
      <c r="Q22" s="66">
        <f t="shared" si="6"/>
        <v>42</v>
      </c>
      <c r="R22" s="65">
        <f>VLOOKUP($A22,'Return Data'!$B$7:$R$2843,12,0)</f>
        <v>2.8304999999999998</v>
      </c>
      <c r="S22" s="66">
        <f t="shared" si="7"/>
        <v>42</v>
      </c>
      <c r="T22" s="65">
        <f>VLOOKUP($A22,'Return Data'!$B$7:$R$2843,13,0)</f>
        <v>2.8969999999999998</v>
      </c>
      <c r="U22" s="66">
        <f t="shared" si="8"/>
        <v>38</v>
      </c>
      <c r="V22" s="65">
        <f>VLOOKUP($A22,'Return Data'!$B$7:$R$2843,17,0)</f>
        <v>3.9636999999999998</v>
      </c>
      <c r="W22" s="66">
        <f t="shared" si="9"/>
        <v>35</v>
      </c>
      <c r="X22" s="65">
        <f>VLOOKUP($A22,'Return Data'!$B$7:$R$2843,14,0)</f>
        <v>4.9229000000000003</v>
      </c>
      <c r="Y22" s="66">
        <f t="shared" si="10"/>
        <v>32</v>
      </c>
      <c r="Z22" s="65">
        <f>VLOOKUP($A22,'Return Data'!$B$7:$R$2843,16,0)</f>
        <v>6.4066000000000001</v>
      </c>
      <c r="AA22" s="67">
        <f t="shared" si="11"/>
        <v>32</v>
      </c>
    </row>
    <row r="23" spans="1:27" x14ac:dyDescent="0.3">
      <c r="A23" s="63" t="s">
        <v>134</v>
      </c>
      <c r="B23" s="64">
        <f>VLOOKUP($A23,'Return Data'!$B$7:$R$2843,3,0)</f>
        <v>44341</v>
      </c>
      <c r="C23" s="65">
        <f>VLOOKUP($A23,'Return Data'!$B$7:$R$2843,4,0)</f>
        <v>2014.9123</v>
      </c>
      <c r="D23" s="65">
        <f>VLOOKUP($A23,'Return Data'!$B$7:$R$2843,5,0)</f>
        <v>2.7555000000000001</v>
      </c>
      <c r="E23" s="66">
        <f t="shared" si="0"/>
        <v>36</v>
      </c>
      <c r="F23" s="65">
        <f>VLOOKUP($A23,'Return Data'!$B$7:$R$2843,6,0)</f>
        <v>2.6718999999999999</v>
      </c>
      <c r="G23" s="66">
        <f t="shared" si="1"/>
        <v>39</v>
      </c>
      <c r="H23" s="65">
        <f>VLOOKUP($A23,'Return Data'!$B$7:$R$2843,7,0)</f>
        <v>2.8723000000000001</v>
      </c>
      <c r="I23" s="66">
        <f t="shared" si="2"/>
        <v>39</v>
      </c>
      <c r="J23" s="65">
        <f>VLOOKUP($A23,'Return Data'!$B$7:$R$2843,8,0)</f>
        <v>2.8816000000000002</v>
      </c>
      <c r="K23" s="66">
        <f t="shared" si="3"/>
        <v>39</v>
      </c>
      <c r="L23" s="65">
        <f>VLOOKUP($A23,'Return Data'!$B$7:$R$2843,9,0)</f>
        <v>2.8182999999999998</v>
      </c>
      <c r="M23" s="66">
        <f t="shared" si="4"/>
        <v>40</v>
      </c>
      <c r="N23" s="65">
        <f>VLOOKUP($A23,'Return Data'!$B$7:$R$2843,10,0)</f>
        <v>2.8795999999999999</v>
      </c>
      <c r="O23" s="66">
        <f t="shared" si="5"/>
        <v>39</v>
      </c>
      <c r="P23" s="65">
        <f>VLOOKUP($A23,'Return Data'!$B$7:$R$2843,11,0)</f>
        <v>3.2713000000000001</v>
      </c>
      <c r="Q23" s="66">
        <f t="shared" si="6"/>
        <v>7</v>
      </c>
      <c r="R23" s="65">
        <f>VLOOKUP($A23,'Return Data'!$B$7:$R$2843,12,0)</f>
        <v>3.2381000000000002</v>
      </c>
      <c r="S23" s="66">
        <f t="shared" si="7"/>
        <v>13</v>
      </c>
      <c r="T23" s="65">
        <f>VLOOKUP($A23,'Return Data'!$B$7:$R$2843,13,0)</f>
        <v>3.2092999999999998</v>
      </c>
      <c r="U23" s="66">
        <f t="shared" si="8"/>
        <v>28</v>
      </c>
      <c r="V23" s="65">
        <f>VLOOKUP($A23,'Return Data'!$B$7:$R$2843,17,0)</f>
        <v>4.4859999999999998</v>
      </c>
      <c r="W23" s="66">
        <f t="shared" si="9"/>
        <v>28</v>
      </c>
      <c r="X23" s="65">
        <f>VLOOKUP($A23,'Return Data'!$B$7:$R$2843,14,0)</f>
        <v>5.4939</v>
      </c>
      <c r="Y23" s="66">
        <f t="shared" si="10"/>
        <v>27</v>
      </c>
      <c r="Z23" s="65">
        <f>VLOOKUP($A23,'Return Data'!$B$7:$R$2843,16,0)</f>
        <v>7.2716000000000003</v>
      </c>
      <c r="AA23" s="67">
        <f t="shared" si="11"/>
        <v>10</v>
      </c>
    </row>
    <row r="24" spans="1:27" x14ac:dyDescent="0.3">
      <c r="A24" s="63" t="s">
        <v>135</v>
      </c>
      <c r="B24" s="64">
        <f>VLOOKUP($A24,'Return Data'!$B$7:$R$2843,3,0)</f>
        <v>44341</v>
      </c>
      <c r="C24" s="65">
        <f>VLOOKUP($A24,'Return Data'!$B$7:$R$2843,4,0)</f>
        <v>2004.8871999999999</v>
      </c>
      <c r="D24" s="65">
        <f>VLOOKUP($A24,'Return Data'!$B$7:$R$2843,5,0)</f>
        <v>1.3691</v>
      </c>
      <c r="E24" s="66">
        <f t="shared" si="0"/>
        <v>42</v>
      </c>
      <c r="F24" s="65">
        <f>VLOOKUP($A24,'Return Data'!$B$7:$R$2843,6,0)</f>
        <v>1.8250999999999999</v>
      </c>
      <c r="G24" s="66">
        <f t="shared" si="1"/>
        <v>42</v>
      </c>
      <c r="H24" s="65">
        <f>VLOOKUP($A24,'Return Data'!$B$7:$R$2843,7,0)</f>
        <v>2.3475000000000001</v>
      </c>
      <c r="I24" s="66">
        <f t="shared" si="2"/>
        <v>42</v>
      </c>
      <c r="J24" s="65">
        <f>VLOOKUP($A24,'Return Data'!$B$7:$R$2843,8,0)</f>
        <v>2.5446</v>
      </c>
      <c r="K24" s="66">
        <f t="shared" si="3"/>
        <v>42</v>
      </c>
      <c r="L24" s="65">
        <f>VLOOKUP($A24,'Return Data'!$B$7:$R$2843,9,0)</f>
        <v>2.5146999999999999</v>
      </c>
      <c r="M24" s="66">
        <f t="shared" si="4"/>
        <v>42</v>
      </c>
      <c r="N24" s="65">
        <f>VLOOKUP($A24,'Return Data'!$B$7:$R$2843,10,0)</f>
        <v>2.7715999999999998</v>
      </c>
      <c r="O24" s="66">
        <f t="shared" si="5"/>
        <v>42</v>
      </c>
      <c r="P24" s="65">
        <f>VLOOKUP($A24,'Return Data'!$B$7:$R$2843,11,0)</f>
        <v>2.8064</v>
      </c>
      <c r="Q24" s="66">
        <f t="shared" si="6"/>
        <v>41</v>
      </c>
      <c r="R24" s="65">
        <f>VLOOKUP($A24,'Return Data'!$B$7:$R$2843,12,0)</f>
        <v>2.8523999999999998</v>
      </c>
      <c r="S24" s="66">
        <f t="shared" si="7"/>
        <v>41</v>
      </c>
      <c r="T24" s="65"/>
      <c r="U24" s="66"/>
      <c r="V24" s="65"/>
      <c r="W24" s="66"/>
      <c r="X24" s="65"/>
      <c r="Y24" s="66"/>
      <c r="Z24" s="65">
        <f>VLOOKUP($A24,'Return Data'!$B$7:$R$2843,16,0)</f>
        <v>3.3487</v>
      </c>
      <c r="AA24" s="67">
        <f t="shared" si="11"/>
        <v>42</v>
      </c>
    </row>
    <row r="25" spans="1:27" x14ac:dyDescent="0.3">
      <c r="A25" s="63" t="s">
        <v>136</v>
      </c>
      <c r="B25" s="64">
        <f>VLOOKUP($A25,'Return Data'!$B$7:$R$2843,3,0)</f>
        <v>44341</v>
      </c>
      <c r="C25" s="65">
        <f>VLOOKUP($A25,'Return Data'!$B$7:$R$2843,4,0)</f>
        <v>2015.2692</v>
      </c>
      <c r="D25" s="65">
        <f>VLOOKUP($A25,'Return Data'!$B$7:$R$2843,5,0)</f>
        <v>2.6825000000000001</v>
      </c>
      <c r="E25" s="66">
        <f t="shared" si="0"/>
        <v>38</v>
      </c>
      <c r="F25" s="65">
        <f>VLOOKUP($A25,'Return Data'!$B$7:$R$2843,6,0)</f>
        <v>2.6008</v>
      </c>
      <c r="G25" s="66">
        <f t="shared" si="1"/>
        <v>41</v>
      </c>
      <c r="H25" s="65">
        <f>VLOOKUP($A25,'Return Data'!$B$7:$R$2843,7,0)</f>
        <v>2.8048999999999999</v>
      </c>
      <c r="I25" s="66">
        <f t="shared" si="2"/>
        <v>41</v>
      </c>
      <c r="J25" s="65">
        <f>VLOOKUP($A25,'Return Data'!$B$7:$R$2843,8,0)</f>
        <v>2.85</v>
      </c>
      <c r="K25" s="66">
        <f t="shared" si="3"/>
        <v>40</v>
      </c>
      <c r="L25" s="65">
        <f>VLOOKUP($A25,'Return Data'!$B$7:$R$2843,9,0)</f>
        <v>2.8098000000000001</v>
      </c>
      <c r="M25" s="66">
        <f t="shared" si="4"/>
        <v>41</v>
      </c>
      <c r="N25" s="65">
        <f>VLOOKUP($A25,'Return Data'!$B$7:$R$2843,10,0)</f>
        <v>2.8795000000000002</v>
      </c>
      <c r="O25" s="66">
        <f t="shared" si="5"/>
        <v>40</v>
      </c>
      <c r="P25" s="65">
        <f>VLOOKUP($A25,'Return Data'!$B$7:$R$2843,11,0)</f>
        <v>3.2660999999999998</v>
      </c>
      <c r="Q25" s="66">
        <f t="shared" si="6"/>
        <v>9</v>
      </c>
      <c r="R25" s="65">
        <f>VLOOKUP($A25,'Return Data'!$B$7:$R$2843,12,0)</f>
        <v>3.2201</v>
      </c>
      <c r="S25" s="66">
        <f t="shared" si="7"/>
        <v>21</v>
      </c>
      <c r="T25" s="65"/>
      <c r="U25" s="66"/>
      <c r="V25" s="65"/>
      <c r="W25" s="66"/>
      <c r="X25" s="65"/>
      <c r="Y25" s="66"/>
      <c r="Z25" s="65">
        <f>VLOOKUP($A25,'Return Data'!$B$7:$R$2843,16,0)</f>
        <v>3.7336</v>
      </c>
      <c r="AA25" s="67">
        <f t="shared" si="11"/>
        <v>40</v>
      </c>
    </row>
    <row r="26" spans="1:27" x14ac:dyDescent="0.3">
      <c r="A26" s="63" t="s">
        <v>137</v>
      </c>
      <c r="B26" s="64">
        <f>VLOOKUP($A26,'Return Data'!$B$7:$R$2843,3,0)</f>
        <v>44341</v>
      </c>
      <c r="C26" s="65">
        <f>VLOOKUP($A26,'Return Data'!$B$7:$R$2843,4,0)</f>
        <v>2015.3271</v>
      </c>
      <c r="D26" s="65">
        <f>VLOOKUP($A26,'Return Data'!$B$7:$R$2843,5,0)</f>
        <v>2.7549000000000001</v>
      </c>
      <c r="E26" s="66">
        <f t="shared" si="0"/>
        <v>37</v>
      </c>
      <c r="F26" s="65">
        <f>VLOOKUP($A26,'Return Data'!$B$7:$R$2843,6,0)</f>
        <v>2.6720000000000002</v>
      </c>
      <c r="G26" s="66">
        <f t="shared" si="1"/>
        <v>38</v>
      </c>
      <c r="H26" s="65">
        <f>VLOOKUP($A26,'Return Data'!$B$7:$R$2843,7,0)</f>
        <v>2.8730000000000002</v>
      </c>
      <c r="I26" s="66">
        <f t="shared" si="2"/>
        <v>38</v>
      </c>
      <c r="J26" s="65">
        <f>VLOOKUP($A26,'Return Data'!$B$7:$R$2843,8,0)</f>
        <v>2.8826999999999998</v>
      </c>
      <c r="K26" s="66">
        <f t="shared" si="3"/>
        <v>38</v>
      </c>
      <c r="L26" s="65">
        <f>VLOOKUP($A26,'Return Data'!$B$7:$R$2843,9,0)</f>
        <v>2.839</v>
      </c>
      <c r="M26" s="66">
        <f t="shared" si="4"/>
        <v>38</v>
      </c>
      <c r="N26" s="65">
        <f>VLOOKUP($A26,'Return Data'!$B$7:$R$2843,10,0)</f>
        <v>2.8889999999999998</v>
      </c>
      <c r="O26" s="66">
        <f t="shared" si="5"/>
        <v>38</v>
      </c>
      <c r="P26" s="65">
        <f>VLOOKUP($A26,'Return Data'!$B$7:$R$2843,11,0)</f>
        <v>3.2753000000000001</v>
      </c>
      <c r="Q26" s="66">
        <f t="shared" si="6"/>
        <v>6</v>
      </c>
      <c r="R26" s="65">
        <f>VLOOKUP($A26,'Return Data'!$B$7:$R$2843,12,0)</f>
        <v>3.2408999999999999</v>
      </c>
      <c r="S26" s="66">
        <f t="shared" si="7"/>
        <v>12</v>
      </c>
      <c r="T26" s="65"/>
      <c r="U26" s="66"/>
      <c r="V26" s="65"/>
      <c r="W26" s="66"/>
      <c r="X26" s="65"/>
      <c r="Y26" s="66"/>
      <c r="Z26" s="65">
        <f>VLOOKUP($A26,'Return Data'!$B$7:$R$2843,16,0)</f>
        <v>3.7372000000000001</v>
      </c>
      <c r="AA26" s="67">
        <f t="shared" si="11"/>
        <v>39</v>
      </c>
    </row>
    <row r="27" spans="1:27" x14ac:dyDescent="0.3">
      <c r="A27" s="63" t="s">
        <v>138</v>
      </c>
      <c r="B27" s="64">
        <f>VLOOKUP($A27,'Return Data'!$B$7:$R$2843,3,0)</f>
        <v>44341</v>
      </c>
      <c r="C27" s="65">
        <f>VLOOKUP($A27,'Return Data'!$B$7:$R$2843,4,0)</f>
        <v>2014.9085</v>
      </c>
      <c r="D27" s="65">
        <f>VLOOKUP($A27,'Return Data'!$B$7:$R$2843,5,0)</f>
        <v>2.8641999999999999</v>
      </c>
      <c r="E27" s="66">
        <f t="shared" si="0"/>
        <v>34</v>
      </c>
      <c r="F27" s="65">
        <f>VLOOKUP($A27,'Return Data'!$B$7:$R$2843,6,0)</f>
        <v>2.6629</v>
      </c>
      <c r="G27" s="66">
        <f t="shared" si="1"/>
        <v>40</v>
      </c>
      <c r="H27" s="65">
        <f>VLOOKUP($A27,'Return Data'!$B$7:$R$2843,7,0)</f>
        <v>2.8435000000000001</v>
      </c>
      <c r="I27" s="66">
        <f t="shared" si="2"/>
        <v>40</v>
      </c>
      <c r="J27" s="65">
        <f>VLOOKUP($A27,'Return Data'!$B$7:$R$2843,8,0)</f>
        <v>2.8451</v>
      </c>
      <c r="K27" s="66">
        <f t="shared" si="3"/>
        <v>41</v>
      </c>
      <c r="L27" s="65">
        <f>VLOOKUP($A27,'Return Data'!$B$7:$R$2843,9,0)</f>
        <v>2.8247</v>
      </c>
      <c r="M27" s="66">
        <f t="shared" si="4"/>
        <v>39</v>
      </c>
      <c r="N27" s="65">
        <f>VLOOKUP($A27,'Return Data'!$B$7:$R$2843,10,0)</f>
        <v>2.8698000000000001</v>
      </c>
      <c r="O27" s="66">
        <f t="shared" si="5"/>
        <v>41</v>
      </c>
      <c r="P27" s="65">
        <f>VLOOKUP($A27,'Return Data'!$B$7:$R$2843,11,0)</f>
        <v>3.2547999999999999</v>
      </c>
      <c r="Q27" s="66">
        <f t="shared" si="6"/>
        <v>10</v>
      </c>
      <c r="R27" s="65">
        <f>VLOOKUP($A27,'Return Data'!$B$7:$R$2843,12,0)</f>
        <v>3.2161</v>
      </c>
      <c r="S27" s="66">
        <f t="shared" si="7"/>
        <v>22</v>
      </c>
      <c r="T27" s="65"/>
      <c r="U27" s="66"/>
      <c r="V27" s="65"/>
      <c r="W27" s="66"/>
      <c r="X27" s="65"/>
      <c r="Y27" s="66"/>
      <c r="Z27" s="65">
        <f>VLOOKUP($A27,'Return Data'!$B$7:$R$2843,16,0)</f>
        <v>3.7185999999999999</v>
      </c>
      <c r="AA27" s="67">
        <f t="shared" si="11"/>
        <v>41</v>
      </c>
    </row>
    <row r="28" spans="1:27" x14ac:dyDescent="0.3">
      <c r="A28" s="63" t="s">
        <v>139</v>
      </c>
      <c r="B28" s="64">
        <f>VLOOKUP($A28,'Return Data'!$B$7:$R$2843,3,0)</f>
        <v>44341</v>
      </c>
      <c r="C28" s="65">
        <f>VLOOKUP($A28,'Return Data'!$B$7:$R$2843,4,0)</f>
        <v>2839.4436999999998</v>
      </c>
      <c r="D28" s="65">
        <f>VLOOKUP($A28,'Return Data'!$B$7:$R$2843,5,0)</f>
        <v>3.2473999999999998</v>
      </c>
      <c r="E28" s="66">
        <f t="shared" si="0"/>
        <v>12</v>
      </c>
      <c r="F28" s="65">
        <f>VLOOKUP($A28,'Return Data'!$B$7:$R$2843,6,0)</f>
        <v>3.2372000000000001</v>
      </c>
      <c r="G28" s="66">
        <f t="shared" si="1"/>
        <v>10</v>
      </c>
      <c r="H28" s="65">
        <f>VLOOKUP($A28,'Return Data'!$B$7:$R$2843,7,0)</f>
        <v>3.2</v>
      </c>
      <c r="I28" s="66">
        <f t="shared" si="2"/>
        <v>19</v>
      </c>
      <c r="J28" s="65">
        <f>VLOOKUP($A28,'Return Data'!$B$7:$R$2843,8,0)</f>
        <v>3.2361</v>
      </c>
      <c r="K28" s="66">
        <f t="shared" si="3"/>
        <v>14</v>
      </c>
      <c r="L28" s="65">
        <f>VLOOKUP($A28,'Return Data'!$B$7:$R$2843,9,0)</f>
        <v>3.0994999999999999</v>
      </c>
      <c r="M28" s="66">
        <f t="shared" si="4"/>
        <v>26</v>
      </c>
      <c r="N28" s="65">
        <f>VLOOKUP($A28,'Return Data'!$B$7:$R$2843,10,0)</f>
        <v>3.1684999999999999</v>
      </c>
      <c r="O28" s="66">
        <f t="shared" si="5"/>
        <v>29</v>
      </c>
      <c r="P28" s="65">
        <f>VLOOKUP($A28,'Return Data'!$B$7:$R$2843,11,0)</f>
        <v>3.1316999999999999</v>
      </c>
      <c r="Q28" s="66">
        <f t="shared" si="6"/>
        <v>29</v>
      </c>
      <c r="R28" s="65">
        <f>VLOOKUP($A28,'Return Data'!$B$7:$R$2843,12,0)</f>
        <v>3.1970000000000001</v>
      </c>
      <c r="S28" s="66">
        <f t="shared" si="7"/>
        <v>29</v>
      </c>
      <c r="T28" s="65">
        <f>VLOOKUP($A28,'Return Data'!$B$7:$R$2843,13,0)</f>
        <v>3.2446000000000002</v>
      </c>
      <c r="U28" s="66">
        <f t="shared" ref="U28:U50" si="12">RANK(T28,T$8:T$50,0)</f>
        <v>26</v>
      </c>
      <c r="V28" s="65">
        <f>VLOOKUP($A28,'Return Data'!$B$7:$R$2843,17,0)</f>
        <v>4.4916</v>
      </c>
      <c r="W28" s="66">
        <f>RANK(V28,V$8:V$50,0)</f>
        <v>27</v>
      </c>
      <c r="X28" s="65">
        <f>VLOOKUP($A28,'Return Data'!$B$7:$R$2843,14,0)</f>
        <v>5.5156999999999998</v>
      </c>
      <c r="Y28" s="66">
        <f>RANK(X28,X$8:X$50,0)</f>
        <v>25</v>
      </c>
      <c r="Z28" s="65">
        <f>VLOOKUP($A28,'Return Data'!$B$7:$R$2843,16,0)</f>
        <v>7.2324000000000002</v>
      </c>
      <c r="AA28" s="67">
        <f t="shared" si="11"/>
        <v>18</v>
      </c>
    </row>
    <row r="29" spans="1:27" x14ac:dyDescent="0.3">
      <c r="A29" s="63" t="s">
        <v>140</v>
      </c>
      <c r="B29" s="64">
        <f>VLOOKUP($A29,'Return Data'!$B$7:$R$2843,3,0)</f>
        <v>44341</v>
      </c>
      <c r="C29" s="65">
        <f>VLOOKUP($A29,'Return Data'!$B$7:$R$2843,4,0)</f>
        <v>1084.9471000000001</v>
      </c>
      <c r="D29" s="65">
        <f>VLOOKUP($A29,'Return Data'!$B$7:$R$2843,5,0)</f>
        <v>3.1021000000000001</v>
      </c>
      <c r="E29" s="66">
        <f t="shared" si="0"/>
        <v>23</v>
      </c>
      <c r="F29" s="65">
        <f>VLOOKUP($A29,'Return Data'!$B$7:$R$2843,6,0)</f>
        <v>3.1307</v>
      </c>
      <c r="G29" s="66">
        <f t="shared" si="1"/>
        <v>21</v>
      </c>
      <c r="H29" s="65">
        <f>VLOOKUP($A29,'Return Data'!$B$7:$R$2843,7,0)</f>
        <v>3.1248</v>
      </c>
      <c r="I29" s="66">
        <f t="shared" si="2"/>
        <v>31</v>
      </c>
      <c r="J29" s="65">
        <f>VLOOKUP($A29,'Return Data'!$B$7:$R$2843,8,0)</f>
        <v>3.1269</v>
      </c>
      <c r="K29" s="66">
        <f t="shared" si="3"/>
        <v>33</v>
      </c>
      <c r="L29" s="65">
        <f>VLOOKUP($A29,'Return Data'!$B$7:$R$2843,9,0)</f>
        <v>3.0802</v>
      </c>
      <c r="M29" s="66">
        <f t="shared" si="4"/>
        <v>29</v>
      </c>
      <c r="N29" s="65">
        <f>VLOOKUP($A29,'Return Data'!$B$7:$R$2843,10,0)</f>
        <v>3.0554999999999999</v>
      </c>
      <c r="O29" s="66">
        <f t="shared" si="5"/>
        <v>32</v>
      </c>
      <c r="P29" s="65">
        <f>VLOOKUP($A29,'Return Data'!$B$7:$R$2843,11,0)</f>
        <v>2.9887999999999999</v>
      </c>
      <c r="Q29" s="66">
        <f t="shared" si="6"/>
        <v>38</v>
      </c>
      <c r="R29" s="65">
        <f>VLOOKUP($A29,'Return Data'!$B$7:$R$2843,12,0)</f>
        <v>2.9962</v>
      </c>
      <c r="S29" s="66">
        <f t="shared" si="7"/>
        <v>39</v>
      </c>
      <c r="T29" s="65">
        <f>VLOOKUP($A29,'Return Data'!$B$7:$R$2843,13,0)</f>
        <v>2.9885999999999999</v>
      </c>
      <c r="U29" s="66">
        <f t="shared" si="12"/>
        <v>36</v>
      </c>
      <c r="V29" s="65"/>
      <c r="W29" s="66"/>
      <c r="X29" s="65"/>
      <c r="Y29" s="66"/>
      <c r="Z29" s="65">
        <f>VLOOKUP($A29,'Return Data'!$B$7:$R$2843,16,0)</f>
        <v>3.9782999999999999</v>
      </c>
      <c r="AA29" s="67">
        <f t="shared" si="11"/>
        <v>38</v>
      </c>
    </row>
    <row r="30" spans="1:27" x14ac:dyDescent="0.3">
      <c r="A30" s="63" t="s">
        <v>141</v>
      </c>
      <c r="B30" s="64">
        <f>VLOOKUP($A30,'Return Data'!$B$7:$R$2843,3,0)</f>
        <v>44341</v>
      </c>
      <c r="C30" s="65">
        <f>VLOOKUP($A30,'Return Data'!$B$7:$R$2843,4,0)</f>
        <v>56.520699999999998</v>
      </c>
      <c r="D30" s="65">
        <f>VLOOKUP($A30,'Return Data'!$B$7:$R$2843,5,0)</f>
        <v>3.1646000000000001</v>
      </c>
      <c r="E30" s="66">
        <f t="shared" si="0"/>
        <v>17</v>
      </c>
      <c r="F30" s="65">
        <f>VLOOKUP($A30,'Return Data'!$B$7:$R$2843,6,0)</f>
        <v>3.2298</v>
      </c>
      <c r="G30" s="66">
        <f t="shared" si="1"/>
        <v>12</v>
      </c>
      <c r="H30" s="65">
        <f>VLOOKUP($A30,'Return Data'!$B$7:$R$2843,7,0)</f>
        <v>3.2401</v>
      </c>
      <c r="I30" s="66">
        <f t="shared" si="2"/>
        <v>11</v>
      </c>
      <c r="J30" s="65">
        <f>VLOOKUP($A30,'Return Data'!$B$7:$R$2843,8,0)</f>
        <v>3.2976000000000001</v>
      </c>
      <c r="K30" s="66">
        <f t="shared" si="3"/>
        <v>9</v>
      </c>
      <c r="L30" s="65">
        <f>VLOOKUP($A30,'Return Data'!$B$7:$R$2843,9,0)</f>
        <v>3.2202000000000002</v>
      </c>
      <c r="M30" s="66">
        <f t="shared" si="4"/>
        <v>8</v>
      </c>
      <c r="N30" s="65">
        <f>VLOOKUP($A30,'Return Data'!$B$7:$R$2843,10,0)</f>
        <v>3.3355999999999999</v>
      </c>
      <c r="O30" s="66">
        <f t="shared" si="5"/>
        <v>5</v>
      </c>
      <c r="P30" s="65">
        <f>VLOOKUP($A30,'Return Data'!$B$7:$R$2843,11,0)</f>
        <v>3.2187999999999999</v>
      </c>
      <c r="Q30" s="66">
        <f t="shared" si="6"/>
        <v>15</v>
      </c>
      <c r="R30" s="65">
        <f>VLOOKUP($A30,'Return Data'!$B$7:$R$2843,12,0)</f>
        <v>3.2242000000000002</v>
      </c>
      <c r="S30" s="66">
        <f t="shared" si="7"/>
        <v>18</v>
      </c>
      <c r="T30" s="65">
        <f>VLOOKUP($A30,'Return Data'!$B$7:$R$2843,13,0)</f>
        <v>3.2879</v>
      </c>
      <c r="U30" s="66">
        <f t="shared" si="12"/>
        <v>20</v>
      </c>
      <c r="V30" s="65">
        <f>VLOOKUP($A30,'Return Data'!$B$7:$R$2843,17,0)</f>
        <v>4.4935999999999998</v>
      </c>
      <c r="W30" s="66">
        <f t="shared" ref="W30:W35" si="13">RANK(V30,V$8:V$50,0)</f>
        <v>26</v>
      </c>
      <c r="X30" s="65">
        <f>VLOOKUP($A30,'Return Data'!$B$7:$R$2843,14,0)</f>
        <v>5.5456000000000003</v>
      </c>
      <c r="Y30" s="66">
        <f t="shared" ref="Y30:Y35" si="14">RANK(X30,X$8:X$50,0)</f>
        <v>22</v>
      </c>
      <c r="Z30" s="65">
        <f>VLOOKUP($A30,'Return Data'!$B$7:$R$2843,16,0)</f>
        <v>7.2811000000000003</v>
      </c>
      <c r="AA30" s="67">
        <f t="shared" si="11"/>
        <v>7</v>
      </c>
    </row>
    <row r="31" spans="1:27" x14ac:dyDescent="0.3">
      <c r="A31" s="63" t="s">
        <v>142</v>
      </c>
      <c r="B31" s="64">
        <f>VLOOKUP($A31,'Return Data'!$B$7:$R$2843,3,0)</f>
        <v>44341</v>
      </c>
      <c r="C31" s="65">
        <f>VLOOKUP($A31,'Return Data'!$B$7:$R$2843,4,0)</f>
        <v>4179.0393000000004</v>
      </c>
      <c r="D31" s="65">
        <f>VLOOKUP($A31,'Return Data'!$B$7:$R$2843,5,0)</f>
        <v>3.2214</v>
      </c>
      <c r="E31" s="66">
        <f t="shared" si="0"/>
        <v>14</v>
      </c>
      <c r="F31" s="65">
        <f>VLOOKUP($A31,'Return Data'!$B$7:$R$2843,6,0)</f>
        <v>3.2086999999999999</v>
      </c>
      <c r="G31" s="66">
        <f t="shared" si="1"/>
        <v>17</v>
      </c>
      <c r="H31" s="65">
        <f>VLOOKUP($A31,'Return Data'!$B$7:$R$2843,7,0)</f>
        <v>3.2103999999999999</v>
      </c>
      <c r="I31" s="66">
        <f t="shared" si="2"/>
        <v>16</v>
      </c>
      <c r="J31" s="65">
        <f>VLOOKUP($A31,'Return Data'!$B$7:$R$2843,8,0)</f>
        <v>3.2347000000000001</v>
      </c>
      <c r="K31" s="66">
        <f t="shared" si="3"/>
        <v>16</v>
      </c>
      <c r="L31" s="65">
        <f>VLOOKUP($A31,'Return Data'!$B$7:$R$2843,9,0)</f>
        <v>3.1368999999999998</v>
      </c>
      <c r="M31" s="66">
        <f t="shared" si="4"/>
        <v>17</v>
      </c>
      <c r="N31" s="65">
        <f>VLOOKUP($A31,'Return Data'!$B$7:$R$2843,10,0)</f>
        <v>3.2553999999999998</v>
      </c>
      <c r="O31" s="66">
        <f t="shared" si="5"/>
        <v>14</v>
      </c>
      <c r="P31" s="65">
        <f>VLOOKUP($A31,'Return Data'!$B$7:$R$2843,11,0)</f>
        <v>3.1335000000000002</v>
      </c>
      <c r="Q31" s="66">
        <f t="shared" si="6"/>
        <v>28</v>
      </c>
      <c r="R31" s="65">
        <f>VLOOKUP($A31,'Return Data'!$B$7:$R$2843,12,0)</f>
        <v>3.2029999999999998</v>
      </c>
      <c r="S31" s="66">
        <f t="shared" si="7"/>
        <v>26</v>
      </c>
      <c r="T31" s="65">
        <f>VLOOKUP($A31,'Return Data'!$B$7:$R$2843,13,0)</f>
        <v>3.2953999999999999</v>
      </c>
      <c r="U31" s="66">
        <f t="shared" si="12"/>
        <v>18</v>
      </c>
      <c r="V31" s="65">
        <f>VLOOKUP($A31,'Return Data'!$B$7:$R$2843,17,0)</f>
        <v>4.5294999999999996</v>
      </c>
      <c r="W31" s="66">
        <f t="shared" si="13"/>
        <v>24</v>
      </c>
      <c r="X31" s="65">
        <f>VLOOKUP($A31,'Return Data'!$B$7:$R$2843,14,0)</f>
        <v>5.5090000000000003</v>
      </c>
      <c r="Y31" s="66">
        <f t="shared" si="14"/>
        <v>26</v>
      </c>
      <c r="Z31" s="65">
        <f>VLOOKUP($A31,'Return Data'!$B$7:$R$2843,16,0)</f>
        <v>7.2003000000000004</v>
      </c>
      <c r="AA31" s="67">
        <f t="shared" si="11"/>
        <v>24</v>
      </c>
    </row>
    <row r="32" spans="1:27" x14ac:dyDescent="0.3">
      <c r="A32" s="63" t="s">
        <v>143</v>
      </c>
      <c r="B32" s="64">
        <f>VLOOKUP($A32,'Return Data'!$B$7:$R$2843,3,0)</f>
        <v>44341</v>
      </c>
      <c r="C32" s="65">
        <f>VLOOKUP($A32,'Return Data'!$B$7:$R$2843,4,0)</f>
        <v>2832.1795000000002</v>
      </c>
      <c r="D32" s="65">
        <f>VLOOKUP($A32,'Return Data'!$B$7:$R$2843,5,0)</f>
        <v>3.0830000000000002</v>
      </c>
      <c r="E32" s="66">
        <f t="shared" si="0"/>
        <v>25</v>
      </c>
      <c r="F32" s="65">
        <f>VLOOKUP($A32,'Return Data'!$B$7:$R$2843,6,0)</f>
        <v>3.1040999999999999</v>
      </c>
      <c r="G32" s="66">
        <f t="shared" si="1"/>
        <v>23</v>
      </c>
      <c r="H32" s="65">
        <f>VLOOKUP($A32,'Return Data'!$B$7:$R$2843,7,0)</f>
        <v>3.1526999999999998</v>
      </c>
      <c r="I32" s="66">
        <f t="shared" si="2"/>
        <v>29</v>
      </c>
      <c r="J32" s="65">
        <f>VLOOKUP($A32,'Return Data'!$B$7:$R$2843,8,0)</f>
        <v>3.1591</v>
      </c>
      <c r="K32" s="66">
        <f t="shared" si="3"/>
        <v>30</v>
      </c>
      <c r="L32" s="65">
        <f>VLOOKUP($A32,'Return Data'!$B$7:$R$2843,9,0)</f>
        <v>3.0726</v>
      </c>
      <c r="M32" s="66">
        <f t="shared" si="4"/>
        <v>32</v>
      </c>
      <c r="N32" s="65">
        <f>VLOOKUP($A32,'Return Data'!$B$7:$R$2843,10,0)</f>
        <v>3.1532</v>
      </c>
      <c r="O32" s="66">
        <f t="shared" si="5"/>
        <v>30</v>
      </c>
      <c r="P32" s="65">
        <f>VLOOKUP($A32,'Return Data'!$B$7:$R$2843,11,0)</f>
        <v>3.1116999999999999</v>
      </c>
      <c r="Q32" s="66">
        <f t="shared" si="6"/>
        <v>31</v>
      </c>
      <c r="R32" s="65">
        <f>VLOOKUP($A32,'Return Data'!$B$7:$R$2843,12,0)</f>
        <v>3.1711</v>
      </c>
      <c r="S32" s="66">
        <f t="shared" si="7"/>
        <v>30</v>
      </c>
      <c r="T32" s="65">
        <f>VLOOKUP($A32,'Return Data'!$B$7:$R$2843,13,0)</f>
        <v>3.2621000000000002</v>
      </c>
      <c r="U32" s="66">
        <f t="shared" si="12"/>
        <v>24</v>
      </c>
      <c r="V32" s="65">
        <f>VLOOKUP($A32,'Return Data'!$B$7:$R$2843,17,0)</f>
        <v>4.5646000000000004</v>
      </c>
      <c r="W32" s="66">
        <f t="shared" si="13"/>
        <v>22</v>
      </c>
      <c r="X32" s="65">
        <f>VLOOKUP($A32,'Return Data'!$B$7:$R$2843,14,0)</f>
        <v>5.5556999999999999</v>
      </c>
      <c r="Y32" s="66">
        <f t="shared" si="14"/>
        <v>20</v>
      </c>
      <c r="Z32" s="65">
        <f>VLOOKUP($A32,'Return Data'!$B$7:$R$2843,16,0)</f>
        <v>7.2281000000000004</v>
      </c>
      <c r="AA32" s="67">
        <f t="shared" si="11"/>
        <v>21</v>
      </c>
    </row>
    <row r="33" spans="1:27" x14ac:dyDescent="0.3">
      <c r="A33" s="63" t="s">
        <v>144</v>
      </c>
      <c r="B33" s="64">
        <f>VLOOKUP($A33,'Return Data'!$B$7:$R$2843,3,0)</f>
        <v>44341</v>
      </c>
      <c r="C33" s="65">
        <f>VLOOKUP($A33,'Return Data'!$B$7:$R$2843,4,0)</f>
        <v>3755.1174999999998</v>
      </c>
      <c r="D33" s="65">
        <f>VLOOKUP($A33,'Return Data'!$B$7:$R$2843,5,0)</f>
        <v>3.1223999999999998</v>
      </c>
      <c r="E33" s="66">
        <f t="shared" si="0"/>
        <v>22</v>
      </c>
      <c r="F33" s="65">
        <f>VLOOKUP($A33,'Return Data'!$B$7:$R$2843,6,0)</f>
        <v>3.1154000000000002</v>
      </c>
      <c r="G33" s="66">
        <f t="shared" si="1"/>
        <v>22</v>
      </c>
      <c r="H33" s="65">
        <f>VLOOKUP($A33,'Return Data'!$B$7:$R$2843,7,0)</f>
        <v>3.2416</v>
      </c>
      <c r="I33" s="66">
        <f t="shared" si="2"/>
        <v>10</v>
      </c>
      <c r="J33" s="65">
        <f>VLOOKUP($A33,'Return Data'!$B$7:$R$2843,8,0)</f>
        <v>3.2783000000000002</v>
      </c>
      <c r="K33" s="66">
        <f t="shared" si="3"/>
        <v>11</v>
      </c>
      <c r="L33" s="65">
        <f>VLOOKUP($A33,'Return Data'!$B$7:$R$2843,9,0)</f>
        <v>3.1996000000000002</v>
      </c>
      <c r="M33" s="66">
        <f t="shared" si="4"/>
        <v>11</v>
      </c>
      <c r="N33" s="65">
        <f>VLOOKUP($A33,'Return Data'!$B$7:$R$2843,10,0)</f>
        <v>3.2822</v>
      </c>
      <c r="O33" s="66">
        <f t="shared" si="5"/>
        <v>11</v>
      </c>
      <c r="P33" s="65">
        <f>VLOOKUP($A33,'Return Data'!$B$7:$R$2843,11,0)</f>
        <v>3.2404999999999999</v>
      </c>
      <c r="Q33" s="66">
        <f t="shared" si="6"/>
        <v>12</v>
      </c>
      <c r="R33" s="65">
        <f>VLOOKUP($A33,'Return Data'!$B$7:$R$2843,12,0)</f>
        <v>3.2736999999999998</v>
      </c>
      <c r="S33" s="66">
        <f t="shared" si="7"/>
        <v>9</v>
      </c>
      <c r="T33" s="65">
        <f>VLOOKUP($A33,'Return Data'!$B$7:$R$2843,13,0)</f>
        <v>3.3929999999999998</v>
      </c>
      <c r="U33" s="66">
        <f t="shared" si="12"/>
        <v>5</v>
      </c>
      <c r="V33" s="65">
        <f>VLOOKUP($A33,'Return Data'!$B$7:$R$2843,17,0)</f>
        <v>4.6988000000000003</v>
      </c>
      <c r="W33" s="66">
        <f t="shared" si="13"/>
        <v>8</v>
      </c>
      <c r="X33" s="65">
        <f>VLOOKUP($A33,'Return Data'!$B$7:$R$2843,14,0)</f>
        <v>5.6466000000000003</v>
      </c>
      <c r="Y33" s="66">
        <f t="shared" si="14"/>
        <v>11</v>
      </c>
      <c r="Z33" s="65">
        <f>VLOOKUP($A33,'Return Data'!$B$7:$R$2843,16,0)</f>
        <v>7.2537000000000003</v>
      </c>
      <c r="AA33" s="67">
        <f t="shared" si="11"/>
        <v>13</v>
      </c>
    </row>
    <row r="34" spans="1:27" x14ac:dyDescent="0.3">
      <c r="A34" s="63" t="s">
        <v>436</v>
      </c>
      <c r="B34" s="64">
        <f>VLOOKUP($A34,'Return Data'!$B$7:$R$2843,3,0)</f>
        <v>44341</v>
      </c>
      <c r="C34" s="65">
        <f>VLOOKUP($A34,'Return Data'!$B$7:$R$2843,4,0)</f>
        <v>1343.8434</v>
      </c>
      <c r="D34" s="65">
        <f>VLOOKUP($A34,'Return Data'!$B$7:$R$2843,5,0)</f>
        <v>2.9173</v>
      </c>
      <c r="E34" s="66">
        <f t="shared" si="0"/>
        <v>32</v>
      </c>
      <c r="F34" s="65">
        <f>VLOOKUP($A34,'Return Data'!$B$7:$R$2843,6,0)</f>
        <v>3.1714000000000002</v>
      </c>
      <c r="G34" s="66">
        <f t="shared" si="1"/>
        <v>19</v>
      </c>
      <c r="H34" s="65">
        <f>VLOOKUP($A34,'Return Data'!$B$7:$R$2843,7,0)</f>
        <v>3.3595999999999999</v>
      </c>
      <c r="I34" s="66">
        <f t="shared" si="2"/>
        <v>2</v>
      </c>
      <c r="J34" s="65">
        <f>VLOOKUP($A34,'Return Data'!$B$7:$R$2843,8,0)</f>
        <v>3.3624000000000001</v>
      </c>
      <c r="K34" s="66">
        <f t="shared" si="3"/>
        <v>3</v>
      </c>
      <c r="L34" s="65">
        <f>VLOOKUP($A34,'Return Data'!$B$7:$R$2843,9,0)</f>
        <v>3.2785000000000002</v>
      </c>
      <c r="M34" s="66">
        <f t="shared" si="4"/>
        <v>3</v>
      </c>
      <c r="N34" s="65">
        <f>VLOOKUP($A34,'Return Data'!$B$7:$R$2843,10,0)</f>
        <v>3.3527999999999998</v>
      </c>
      <c r="O34" s="66">
        <f t="shared" si="5"/>
        <v>4</v>
      </c>
      <c r="P34" s="65">
        <f>VLOOKUP($A34,'Return Data'!$B$7:$R$2843,11,0)</f>
        <v>3.2675999999999998</v>
      </c>
      <c r="Q34" s="66">
        <f t="shared" si="6"/>
        <v>8</v>
      </c>
      <c r="R34" s="65">
        <f>VLOOKUP($A34,'Return Data'!$B$7:$R$2843,12,0)</f>
        <v>3.3275999999999999</v>
      </c>
      <c r="S34" s="66">
        <f t="shared" si="7"/>
        <v>5</v>
      </c>
      <c r="T34" s="65">
        <f>VLOOKUP($A34,'Return Data'!$B$7:$R$2843,13,0)</f>
        <v>3.4559000000000002</v>
      </c>
      <c r="U34" s="66">
        <f t="shared" si="12"/>
        <v>3</v>
      </c>
      <c r="V34" s="65">
        <f>VLOOKUP($A34,'Return Data'!$B$7:$R$2843,17,0)</f>
        <v>4.7472000000000003</v>
      </c>
      <c r="W34" s="66">
        <f t="shared" si="13"/>
        <v>5</v>
      </c>
      <c r="X34" s="65">
        <f>VLOOKUP($A34,'Return Data'!$B$7:$R$2843,14,0)</f>
        <v>5.7270000000000003</v>
      </c>
      <c r="Y34" s="66">
        <f t="shared" si="14"/>
        <v>4</v>
      </c>
      <c r="Z34" s="65">
        <f>VLOOKUP($A34,'Return Data'!$B$7:$R$2843,16,0)</f>
        <v>6.2224000000000004</v>
      </c>
      <c r="AA34" s="67">
        <f t="shared" si="11"/>
        <v>33</v>
      </c>
    </row>
    <row r="35" spans="1:27" x14ac:dyDescent="0.3">
      <c r="A35" s="63" t="s">
        <v>146</v>
      </c>
      <c r="B35" s="64">
        <f>VLOOKUP($A35,'Return Data'!$B$7:$R$2843,3,0)</f>
        <v>44341</v>
      </c>
      <c r="C35" s="65">
        <f>VLOOKUP($A35,'Return Data'!$B$7:$R$2843,4,0)</f>
        <v>2182.1813999999999</v>
      </c>
      <c r="D35" s="65">
        <f>VLOOKUP($A35,'Return Data'!$B$7:$R$2843,5,0)</f>
        <v>3.2351999999999999</v>
      </c>
      <c r="E35" s="66">
        <f t="shared" si="0"/>
        <v>13</v>
      </c>
      <c r="F35" s="65">
        <f>VLOOKUP($A35,'Return Data'!$B$7:$R$2843,6,0)</f>
        <v>3.2745000000000002</v>
      </c>
      <c r="G35" s="66">
        <f t="shared" si="1"/>
        <v>7</v>
      </c>
      <c r="H35" s="65">
        <f>VLOOKUP($A35,'Return Data'!$B$7:$R$2843,7,0)</f>
        <v>3.2835000000000001</v>
      </c>
      <c r="I35" s="66">
        <f t="shared" si="2"/>
        <v>7</v>
      </c>
      <c r="J35" s="65">
        <f>VLOOKUP($A35,'Return Data'!$B$7:$R$2843,8,0)</f>
        <v>3.3098000000000001</v>
      </c>
      <c r="K35" s="66">
        <f t="shared" si="3"/>
        <v>8</v>
      </c>
      <c r="L35" s="65">
        <f>VLOOKUP($A35,'Return Data'!$B$7:$R$2843,9,0)</f>
        <v>3.2509999999999999</v>
      </c>
      <c r="M35" s="66">
        <f t="shared" si="4"/>
        <v>5</v>
      </c>
      <c r="N35" s="65">
        <f>VLOOKUP($A35,'Return Data'!$B$7:$R$2843,10,0)</f>
        <v>3.3241999999999998</v>
      </c>
      <c r="O35" s="66">
        <f t="shared" si="5"/>
        <v>6</v>
      </c>
      <c r="P35" s="65">
        <f>VLOOKUP($A35,'Return Data'!$B$7:$R$2843,11,0)</f>
        <v>3.2932000000000001</v>
      </c>
      <c r="Q35" s="66">
        <f t="shared" si="6"/>
        <v>4</v>
      </c>
      <c r="R35" s="65">
        <f>VLOOKUP($A35,'Return Data'!$B$7:$R$2843,12,0)</f>
        <v>3.3397999999999999</v>
      </c>
      <c r="S35" s="66">
        <f t="shared" si="7"/>
        <v>4</v>
      </c>
      <c r="T35" s="65">
        <f>VLOOKUP($A35,'Return Data'!$B$7:$R$2843,13,0)</f>
        <v>3.3914</v>
      </c>
      <c r="U35" s="66">
        <f t="shared" si="12"/>
        <v>6</v>
      </c>
      <c r="V35" s="65">
        <f>VLOOKUP($A35,'Return Data'!$B$7:$R$2843,17,0)</f>
        <v>4.6333000000000002</v>
      </c>
      <c r="W35" s="66">
        <f t="shared" si="13"/>
        <v>15</v>
      </c>
      <c r="X35" s="65">
        <f>VLOOKUP($A35,'Return Data'!$B$7:$R$2843,14,0)</f>
        <v>5.6047000000000002</v>
      </c>
      <c r="Y35" s="66">
        <f t="shared" si="14"/>
        <v>17</v>
      </c>
      <c r="Z35" s="65">
        <f>VLOOKUP($A35,'Return Data'!$B$7:$R$2843,16,0)</f>
        <v>7.0392000000000001</v>
      </c>
      <c r="AA35" s="67">
        <f t="shared" si="11"/>
        <v>29</v>
      </c>
    </row>
    <row r="36" spans="1:27" x14ac:dyDescent="0.3">
      <c r="A36" s="63" t="s">
        <v>147</v>
      </c>
      <c r="B36" s="64">
        <f>VLOOKUP($A36,'Return Data'!$B$7:$R$2843,3,0)</f>
        <v>44341</v>
      </c>
      <c r="C36" s="65">
        <f>VLOOKUP($A36,'Return Data'!$B$7:$R$2843,4,0)</f>
        <v>11.0854</v>
      </c>
      <c r="D36" s="65">
        <f>VLOOKUP($A36,'Return Data'!$B$7:$R$2843,5,0)</f>
        <v>2.6343000000000001</v>
      </c>
      <c r="E36" s="66">
        <f t="shared" si="0"/>
        <v>39</v>
      </c>
      <c r="F36" s="65">
        <f>VLOOKUP($A36,'Return Data'!$B$7:$R$2843,6,0)</f>
        <v>2.7995999999999999</v>
      </c>
      <c r="G36" s="66">
        <f t="shared" si="1"/>
        <v>37</v>
      </c>
      <c r="H36" s="65">
        <f>VLOOKUP($A36,'Return Data'!$B$7:$R$2843,7,0)</f>
        <v>3.0121000000000002</v>
      </c>
      <c r="I36" s="66">
        <f t="shared" si="2"/>
        <v>37</v>
      </c>
      <c r="J36" s="65">
        <f>VLOOKUP($A36,'Return Data'!$B$7:$R$2843,8,0)</f>
        <v>2.9903</v>
      </c>
      <c r="K36" s="66">
        <f t="shared" si="3"/>
        <v>37</v>
      </c>
      <c r="L36" s="65">
        <f>VLOOKUP($A36,'Return Data'!$B$7:$R$2843,9,0)</f>
        <v>2.9264999999999999</v>
      </c>
      <c r="M36" s="66">
        <f t="shared" si="4"/>
        <v>36</v>
      </c>
      <c r="N36" s="65">
        <f>VLOOKUP($A36,'Return Data'!$B$7:$R$2843,10,0)</f>
        <v>2.8986000000000001</v>
      </c>
      <c r="O36" s="66">
        <f t="shared" si="5"/>
        <v>37</v>
      </c>
      <c r="P36" s="65">
        <f>VLOOKUP($A36,'Return Data'!$B$7:$R$2843,11,0)</f>
        <v>2.8933</v>
      </c>
      <c r="Q36" s="66">
        <f t="shared" si="6"/>
        <v>40</v>
      </c>
      <c r="R36" s="65">
        <f>VLOOKUP($A36,'Return Data'!$B$7:$R$2843,12,0)</f>
        <v>2.9662000000000002</v>
      </c>
      <c r="S36" s="66">
        <f t="shared" si="7"/>
        <v>40</v>
      </c>
      <c r="T36" s="65">
        <f>VLOOKUP($A36,'Return Data'!$B$7:$R$2843,13,0)</f>
        <v>2.9725000000000001</v>
      </c>
      <c r="U36" s="66">
        <f t="shared" si="12"/>
        <v>37</v>
      </c>
      <c r="V36" s="65"/>
      <c r="W36" s="66"/>
      <c r="X36" s="65"/>
      <c r="Y36" s="66"/>
      <c r="Z36" s="65">
        <f>VLOOKUP($A36,'Return Data'!$B$7:$R$2843,16,0)</f>
        <v>4.3263999999999996</v>
      </c>
      <c r="AA36" s="67">
        <f t="shared" si="11"/>
        <v>37</v>
      </c>
    </row>
    <row r="37" spans="1:27" x14ac:dyDescent="0.3">
      <c r="A37" s="63" t="s">
        <v>2025</v>
      </c>
      <c r="B37" s="64">
        <f>VLOOKUP($A37,'Return Data'!$B$7:$R$2843,3,0)</f>
        <v>44341</v>
      </c>
      <c r="C37" s="65">
        <f>VLOOKUP($A37,'Return Data'!$B$7:$R$2843,4,0)</f>
        <v>2259.3989000000001</v>
      </c>
      <c r="D37" s="65">
        <f>VLOOKUP($A37,'Return Data'!$B$7:$R$2843,5,0)</f>
        <v>3.4946000000000002</v>
      </c>
      <c r="E37" s="66">
        <f t="shared" si="0"/>
        <v>3</v>
      </c>
      <c r="F37" s="65">
        <f>VLOOKUP($A37,'Return Data'!$B$7:$R$2843,6,0)</f>
        <v>3.3125</v>
      </c>
      <c r="G37" s="66">
        <f t="shared" si="1"/>
        <v>5</v>
      </c>
      <c r="H37" s="65">
        <f>VLOOKUP($A37,'Return Data'!$B$7:$R$2843,7,0)</f>
        <v>3.1966999999999999</v>
      </c>
      <c r="I37" s="66">
        <f t="shared" si="2"/>
        <v>21</v>
      </c>
      <c r="J37" s="65">
        <f>VLOOKUP($A37,'Return Data'!$B$7:$R$2843,8,0)</f>
        <v>3.2081</v>
      </c>
      <c r="K37" s="66">
        <f t="shared" si="3"/>
        <v>22</v>
      </c>
      <c r="L37" s="65">
        <f>VLOOKUP($A37,'Return Data'!$B$7:$R$2843,9,0)</f>
        <v>3.1518999999999999</v>
      </c>
      <c r="M37" s="66">
        <f t="shared" si="4"/>
        <v>16</v>
      </c>
      <c r="N37" s="65">
        <f>VLOOKUP($A37,'Return Data'!$B$7:$R$2843,10,0)</f>
        <v>3.1738</v>
      </c>
      <c r="O37" s="66">
        <f t="shared" si="5"/>
        <v>27</v>
      </c>
      <c r="P37" s="65">
        <f>VLOOKUP($A37,'Return Data'!$B$7:$R$2843,11,0)</f>
        <v>3.1065999999999998</v>
      </c>
      <c r="Q37" s="66">
        <f t="shared" si="6"/>
        <v>32</v>
      </c>
      <c r="R37" s="65">
        <f>VLOOKUP($A37,'Return Data'!$B$7:$R$2843,12,0)</f>
        <v>3.0640999999999998</v>
      </c>
      <c r="S37" s="66">
        <f t="shared" si="7"/>
        <v>37</v>
      </c>
      <c r="T37" s="65">
        <f>VLOOKUP($A37,'Return Data'!$B$7:$R$2843,13,0)</f>
        <v>3.0792000000000002</v>
      </c>
      <c r="U37" s="66">
        <f t="shared" si="12"/>
        <v>32</v>
      </c>
      <c r="V37" s="65">
        <f>VLOOKUP($A37,'Return Data'!$B$7:$R$2843,17,0)</f>
        <v>4.1496000000000004</v>
      </c>
      <c r="W37" s="66">
        <f t="shared" ref="W37:W49" si="15">RANK(V37,V$8:V$50,0)</f>
        <v>33</v>
      </c>
      <c r="X37" s="65">
        <f>VLOOKUP($A37,'Return Data'!$B$7:$R$2843,14,0)</f>
        <v>5.3033999999999999</v>
      </c>
      <c r="Y37" s="66">
        <f>RANK(X37,X$8:X$50,0)</f>
        <v>29</v>
      </c>
      <c r="Z37" s="65">
        <f>VLOOKUP($A37,'Return Data'!$B$7:$R$2843,16,0)</f>
        <v>7.2340999999999998</v>
      </c>
      <c r="AA37" s="67">
        <f t="shared" si="11"/>
        <v>17</v>
      </c>
    </row>
    <row r="38" spans="1:27" x14ac:dyDescent="0.3">
      <c r="A38" s="63" t="s">
        <v>148</v>
      </c>
      <c r="B38" s="64">
        <f>VLOOKUP($A38,'Return Data'!$B$7:$R$2843,3,0)</f>
        <v>44341</v>
      </c>
      <c r="C38" s="65">
        <f>VLOOKUP($A38,'Return Data'!$B$7:$R$2843,4,0)</f>
        <v>5056.6846999999998</v>
      </c>
      <c r="D38" s="65">
        <f>VLOOKUP($A38,'Return Data'!$B$7:$R$2843,5,0)</f>
        <v>3.0442</v>
      </c>
      <c r="E38" s="66">
        <f t="shared" si="0"/>
        <v>27</v>
      </c>
      <c r="F38" s="65">
        <f>VLOOKUP($A38,'Return Data'!$B$7:$R$2843,6,0)</f>
        <v>3.1375999999999999</v>
      </c>
      <c r="G38" s="66">
        <f t="shared" si="1"/>
        <v>20</v>
      </c>
      <c r="H38" s="65">
        <f>VLOOKUP($A38,'Return Data'!$B$7:$R$2843,7,0)</f>
        <v>3.1581999999999999</v>
      </c>
      <c r="I38" s="66">
        <f t="shared" si="2"/>
        <v>27</v>
      </c>
      <c r="J38" s="65">
        <f>VLOOKUP($A38,'Return Data'!$B$7:$R$2843,8,0)</f>
        <v>3.2010000000000001</v>
      </c>
      <c r="K38" s="66">
        <f t="shared" si="3"/>
        <v>25</v>
      </c>
      <c r="L38" s="65">
        <f>VLOOKUP($A38,'Return Data'!$B$7:$R$2843,9,0)</f>
        <v>3.1086999999999998</v>
      </c>
      <c r="M38" s="66">
        <f t="shared" si="4"/>
        <v>23</v>
      </c>
      <c r="N38" s="65">
        <f>VLOOKUP($A38,'Return Data'!$B$7:$R$2843,10,0)</f>
        <v>3.2616000000000001</v>
      </c>
      <c r="O38" s="66">
        <f t="shared" si="5"/>
        <v>13</v>
      </c>
      <c r="P38" s="65">
        <f>VLOOKUP($A38,'Return Data'!$B$7:$R$2843,11,0)</f>
        <v>3.1789999999999998</v>
      </c>
      <c r="Q38" s="66">
        <f t="shared" si="6"/>
        <v>18</v>
      </c>
      <c r="R38" s="65">
        <f>VLOOKUP($A38,'Return Data'!$B$7:$R$2843,12,0)</f>
        <v>3.2320000000000002</v>
      </c>
      <c r="S38" s="66">
        <f t="shared" si="7"/>
        <v>17</v>
      </c>
      <c r="T38" s="65">
        <f>VLOOKUP($A38,'Return Data'!$B$7:$R$2843,13,0)</f>
        <v>3.3410000000000002</v>
      </c>
      <c r="U38" s="66">
        <f t="shared" si="12"/>
        <v>12</v>
      </c>
      <c r="V38" s="65">
        <f>VLOOKUP($A38,'Return Data'!$B$7:$R$2843,17,0)</f>
        <v>4.6970000000000001</v>
      </c>
      <c r="W38" s="66">
        <f t="shared" si="15"/>
        <v>9</v>
      </c>
      <c r="X38" s="65">
        <f>VLOOKUP($A38,'Return Data'!$B$7:$R$2843,14,0)</f>
        <v>5.6836000000000002</v>
      </c>
      <c r="Y38" s="66">
        <f>RANK(X38,X$8:X$50,0)</f>
        <v>8</v>
      </c>
      <c r="Z38" s="65">
        <f>VLOOKUP($A38,'Return Data'!$B$7:$R$2843,16,0)</f>
        <v>7.2988</v>
      </c>
      <c r="AA38" s="67">
        <f t="shared" si="11"/>
        <v>5</v>
      </c>
    </row>
    <row r="39" spans="1:27" x14ac:dyDescent="0.3">
      <c r="A39" s="63" t="s">
        <v>149</v>
      </c>
      <c r="B39" s="64">
        <f>VLOOKUP($A39,'Return Data'!$B$7:$R$2843,3,0)</f>
        <v>44341</v>
      </c>
      <c r="C39" s="65">
        <f>VLOOKUP($A39,'Return Data'!$B$7:$R$2843,4,0)</f>
        <v>1158.4073000000001</v>
      </c>
      <c r="D39" s="65">
        <f>VLOOKUP($A39,'Return Data'!$B$7:$R$2843,5,0)</f>
        <v>2.7949999999999999</v>
      </c>
      <c r="E39" s="66">
        <f t="shared" si="0"/>
        <v>35</v>
      </c>
      <c r="F39" s="65">
        <f>VLOOKUP($A39,'Return Data'!$B$7:$R$2843,6,0)</f>
        <v>3.0487000000000002</v>
      </c>
      <c r="G39" s="66">
        <f t="shared" si="1"/>
        <v>31</v>
      </c>
      <c r="H39" s="65">
        <f>VLOOKUP($A39,'Return Data'!$B$7:$R$2843,7,0)</f>
        <v>3.1198999999999999</v>
      </c>
      <c r="I39" s="66">
        <f t="shared" si="2"/>
        <v>32</v>
      </c>
      <c r="J39" s="65">
        <f>VLOOKUP($A39,'Return Data'!$B$7:$R$2843,8,0)</f>
        <v>3.1427</v>
      </c>
      <c r="K39" s="66">
        <f t="shared" si="3"/>
        <v>32</v>
      </c>
      <c r="L39" s="65">
        <f>VLOOKUP($A39,'Return Data'!$B$7:$R$2843,9,0)</f>
        <v>3.0514000000000001</v>
      </c>
      <c r="M39" s="66">
        <f t="shared" si="4"/>
        <v>33</v>
      </c>
      <c r="N39" s="65">
        <f>VLOOKUP($A39,'Return Data'!$B$7:$R$2843,10,0)</f>
        <v>3.0539999999999998</v>
      </c>
      <c r="O39" s="66">
        <f t="shared" si="5"/>
        <v>33</v>
      </c>
      <c r="P39" s="65">
        <f>VLOOKUP($A39,'Return Data'!$B$7:$R$2843,11,0)</f>
        <v>3.0064000000000002</v>
      </c>
      <c r="Q39" s="66">
        <f t="shared" si="6"/>
        <v>36</v>
      </c>
      <c r="R39" s="65">
        <f>VLOOKUP($A39,'Return Data'!$B$7:$R$2843,12,0)</f>
        <v>3.0752000000000002</v>
      </c>
      <c r="S39" s="66">
        <f t="shared" si="7"/>
        <v>35</v>
      </c>
      <c r="T39" s="65">
        <f>VLOOKUP($A39,'Return Data'!$B$7:$R$2843,13,0)</f>
        <v>3.0680999999999998</v>
      </c>
      <c r="U39" s="66">
        <f t="shared" si="12"/>
        <v>34</v>
      </c>
      <c r="V39" s="65">
        <f>VLOOKUP($A39,'Return Data'!$B$7:$R$2843,17,0)</f>
        <v>4.1749999999999998</v>
      </c>
      <c r="W39" s="66">
        <f t="shared" si="15"/>
        <v>32</v>
      </c>
      <c r="X39" s="65"/>
      <c r="Y39" s="66"/>
      <c r="Z39" s="65">
        <f>VLOOKUP($A39,'Return Data'!$B$7:$R$2843,16,0)</f>
        <v>4.9541000000000004</v>
      </c>
      <c r="AA39" s="67">
        <f t="shared" si="11"/>
        <v>35</v>
      </c>
    </row>
    <row r="40" spans="1:27" x14ac:dyDescent="0.3">
      <c r="A40" s="63" t="s">
        <v>150</v>
      </c>
      <c r="B40" s="64">
        <f>VLOOKUP($A40,'Return Data'!$B$7:$R$2843,3,0)</f>
        <v>44341</v>
      </c>
      <c r="C40" s="65">
        <f>VLOOKUP($A40,'Return Data'!$B$7:$R$2843,4,0)</f>
        <v>269.3888</v>
      </c>
      <c r="D40" s="65">
        <f>VLOOKUP($A40,'Return Data'!$B$7:$R$2843,5,0)</f>
        <v>3.0895000000000001</v>
      </c>
      <c r="E40" s="66">
        <f t="shared" si="0"/>
        <v>24</v>
      </c>
      <c r="F40" s="65">
        <f>VLOOKUP($A40,'Return Data'!$B$7:$R$2843,6,0)</f>
        <v>3.0764</v>
      </c>
      <c r="G40" s="66">
        <f t="shared" si="1"/>
        <v>29</v>
      </c>
      <c r="H40" s="65">
        <f>VLOOKUP($A40,'Return Data'!$B$7:$R$2843,7,0)</f>
        <v>3.2014999999999998</v>
      </c>
      <c r="I40" s="66">
        <f t="shared" si="2"/>
        <v>18</v>
      </c>
      <c r="J40" s="65">
        <f>VLOOKUP($A40,'Return Data'!$B$7:$R$2843,8,0)</f>
        <v>3.2549000000000001</v>
      </c>
      <c r="K40" s="66">
        <f t="shared" si="3"/>
        <v>13</v>
      </c>
      <c r="L40" s="65">
        <f>VLOOKUP($A40,'Return Data'!$B$7:$R$2843,9,0)</f>
        <v>3.2097000000000002</v>
      </c>
      <c r="M40" s="66">
        <f t="shared" si="4"/>
        <v>9</v>
      </c>
      <c r="N40" s="65">
        <f>VLOOKUP($A40,'Return Data'!$B$7:$R$2843,10,0)</f>
        <v>3.2865000000000002</v>
      </c>
      <c r="O40" s="66">
        <f t="shared" si="5"/>
        <v>10</v>
      </c>
      <c r="P40" s="65">
        <f>VLOOKUP($A40,'Return Data'!$B$7:$R$2843,11,0)</f>
        <v>3.2174999999999998</v>
      </c>
      <c r="Q40" s="66">
        <f t="shared" si="6"/>
        <v>16</v>
      </c>
      <c r="R40" s="65">
        <f>VLOOKUP($A40,'Return Data'!$B$7:$R$2843,12,0)</f>
        <v>3.2612000000000001</v>
      </c>
      <c r="S40" s="66">
        <f t="shared" si="7"/>
        <v>11</v>
      </c>
      <c r="T40" s="65">
        <f>VLOOKUP($A40,'Return Data'!$B$7:$R$2843,13,0)</f>
        <v>3.4049999999999998</v>
      </c>
      <c r="U40" s="66">
        <f t="shared" si="12"/>
        <v>4</v>
      </c>
      <c r="V40" s="65">
        <f>VLOOKUP($A40,'Return Data'!$B$7:$R$2843,17,0)</f>
        <v>4.7089999999999996</v>
      </c>
      <c r="W40" s="66">
        <f t="shared" si="15"/>
        <v>7</v>
      </c>
      <c r="X40" s="65">
        <f>VLOOKUP($A40,'Return Data'!$B$7:$R$2843,14,0)</f>
        <v>5.6917999999999997</v>
      </c>
      <c r="Y40" s="66">
        <f t="shared" ref="Y40:Y49" si="16">RANK(X40,X$8:X$50,0)</f>
        <v>6</v>
      </c>
      <c r="Z40" s="65">
        <f>VLOOKUP($A40,'Return Data'!$B$7:$R$2843,16,0)</f>
        <v>7.2794999999999996</v>
      </c>
      <c r="AA40" s="67">
        <f t="shared" si="11"/>
        <v>8</v>
      </c>
    </row>
    <row r="41" spans="1:27" x14ac:dyDescent="0.3">
      <c r="A41" s="63" t="s">
        <v>151</v>
      </c>
      <c r="B41" s="64">
        <f>VLOOKUP($A41,'Return Data'!$B$7:$R$2843,3,0)</f>
        <v>44341</v>
      </c>
      <c r="C41" s="65">
        <f>VLOOKUP($A41,'Return Data'!$B$7:$R$2843,4,0)</f>
        <v>2921.6268799999998</v>
      </c>
      <c r="D41" s="65">
        <f>VLOOKUP($A41,'Return Data'!$B$7:$R$2843,5,0)</f>
        <v>3.3045</v>
      </c>
      <c r="E41" s="66">
        <f t="shared" si="0"/>
        <v>11</v>
      </c>
      <c r="F41" s="65">
        <f>VLOOKUP($A41,'Return Data'!$B$7:$R$2843,6,0)</f>
        <v>3.2210999999999999</v>
      </c>
      <c r="G41" s="66">
        <f t="shared" si="1"/>
        <v>15</v>
      </c>
      <c r="H41" s="65">
        <f>VLOOKUP($A41,'Return Data'!$B$7:$R$2843,7,0)</f>
        <v>3.2324999999999999</v>
      </c>
      <c r="I41" s="66">
        <f t="shared" si="2"/>
        <v>12</v>
      </c>
      <c r="J41" s="65">
        <f>VLOOKUP($A41,'Return Data'!$B$7:$R$2843,8,0)</f>
        <v>3.2301000000000002</v>
      </c>
      <c r="K41" s="66">
        <f t="shared" si="3"/>
        <v>17</v>
      </c>
      <c r="L41" s="65">
        <f>VLOOKUP($A41,'Return Data'!$B$7:$R$2843,9,0)</f>
        <v>3.1562000000000001</v>
      </c>
      <c r="M41" s="66">
        <f t="shared" si="4"/>
        <v>15</v>
      </c>
      <c r="N41" s="65">
        <f>VLOOKUP($A41,'Return Data'!$B$7:$R$2843,10,0)</f>
        <v>3.1789000000000001</v>
      </c>
      <c r="O41" s="66">
        <f t="shared" si="5"/>
        <v>26</v>
      </c>
      <c r="P41" s="65">
        <f>VLOOKUP($A41,'Return Data'!$B$7:$R$2843,11,0)</f>
        <v>3.1147</v>
      </c>
      <c r="Q41" s="66">
        <f t="shared" si="6"/>
        <v>30</v>
      </c>
      <c r="R41" s="65">
        <f>VLOOKUP($A41,'Return Data'!$B$7:$R$2843,12,0)</f>
        <v>3.1461999999999999</v>
      </c>
      <c r="S41" s="66">
        <f t="shared" si="7"/>
        <v>33</v>
      </c>
      <c r="T41" s="65">
        <f>VLOOKUP($A41,'Return Data'!$B$7:$R$2843,13,0)</f>
        <v>3.1991000000000001</v>
      </c>
      <c r="U41" s="66">
        <f t="shared" si="12"/>
        <v>30</v>
      </c>
      <c r="V41" s="65">
        <f>VLOOKUP($A41,'Return Data'!$B$7:$R$2843,17,0)</f>
        <v>4.2495000000000003</v>
      </c>
      <c r="W41" s="66">
        <f t="shared" si="15"/>
        <v>30</v>
      </c>
      <c r="X41" s="65">
        <f>VLOOKUP($A41,'Return Data'!$B$7:$R$2843,14,0)</f>
        <v>2.1859999999999999</v>
      </c>
      <c r="Y41" s="66">
        <f t="shared" si="16"/>
        <v>34</v>
      </c>
      <c r="Z41" s="65">
        <f>VLOOKUP($A41,'Return Data'!$B$7:$R$2843,16,0)</f>
        <v>6.0262000000000002</v>
      </c>
      <c r="AA41" s="67">
        <f t="shared" si="11"/>
        <v>34</v>
      </c>
    </row>
    <row r="42" spans="1:27" x14ac:dyDescent="0.3">
      <c r="A42" s="63" t="s">
        <v>152</v>
      </c>
      <c r="B42" s="64">
        <f>VLOOKUP($A42,'Return Data'!$B$7:$R$2843,3,0)</f>
        <v>44341</v>
      </c>
      <c r="C42" s="65">
        <f>VLOOKUP($A42,'Return Data'!$B$7:$R$2843,4,0)</f>
        <v>33.148099999999999</v>
      </c>
      <c r="D42" s="65">
        <f>VLOOKUP($A42,'Return Data'!$B$7:$R$2843,5,0)</f>
        <v>4.4050000000000002</v>
      </c>
      <c r="E42" s="66">
        <f t="shared" si="0"/>
        <v>1</v>
      </c>
      <c r="F42" s="65">
        <f>VLOOKUP($A42,'Return Data'!$B$7:$R$2843,6,0)</f>
        <v>4.9025999999999996</v>
      </c>
      <c r="G42" s="66">
        <f t="shared" si="1"/>
        <v>1</v>
      </c>
      <c r="H42" s="65">
        <f>VLOOKUP($A42,'Return Data'!$B$7:$R$2843,7,0)</f>
        <v>4.6760999999999999</v>
      </c>
      <c r="I42" s="66">
        <f t="shared" si="2"/>
        <v>1</v>
      </c>
      <c r="J42" s="65">
        <f>VLOOKUP($A42,'Return Data'!$B$7:$R$2843,8,0)</f>
        <v>4.5381999999999998</v>
      </c>
      <c r="K42" s="66">
        <f t="shared" si="3"/>
        <v>1</v>
      </c>
      <c r="L42" s="65">
        <f>VLOOKUP($A42,'Return Data'!$B$7:$R$2843,9,0)</f>
        <v>4.6054000000000004</v>
      </c>
      <c r="M42" s="66">
        <f t="shared" si="4"/>
        <v>1</v>
      </c>
      <c r="N42" s="65">
        <f>VLOOKUP($A42,'Return Data'!$B$7:$R$2843,10,0)</f>
        <v>4.6609999999999996</v>
      </c>
      <c r="O42" s="66">
        <f t="shared" si="5"/>
        <v>1</v>
      </c>
      <c r="P42" s="65">
        <f>VLOOKUP($A42,'Return Data'!$B$7:$R$2843,11,0)</f>
        <v>4.5835999999999997</v>
      </c>
      <c r="Q42" s="66">
        <f t="shared" si="6"/>
        <v>1</v>
      </c>
      <c r="R42" s="65">
        <f>VLOOKUP($A42,'Return Data'!$B$7:$R$2843,12,0)</f>
        <v>4.7887000000000004</v>
      </c>
      <c r="S42" s="66">
        <f t="shared" si="7"/>
        <v>1</v>
      </c>
      <c r="T42" s="65">
        <f>VLOOKUP($A42,'Return Data'!$B$7:$R$2843,13,0)</f>
        <v>4.8011999999999997</v>
      </c>
      <c r="U42" s="66">
        <f t="shared" si="12"/>
        <v>1</v>
      </c>
      <c r="V42" s="65">
        <f>VLOOKUP($A42,'Return Data'!$B$7:$R$2843,17,0)</f>
        <v>5.7214999999999998</v>
      </c>
      <c r="W42" s="66">
        <f t="shared" si="15"/>
        <v>1</v>
      </c>
      <c r="X42" s="65">
        <f>VLOOKUP($A42,'Return Data'!$B$7:$R$2843,14,0)</f>
        <v>6.4112</v>
      </c>
      <c r="Y42" s="66">
        <f t="shared" si="16"/>
        <v>1</v>
      </c>
      <c r="Z42" s="65">
        <f>VLOOKUP($A42,'Return Data'!$B$7:$R$2843,16,0)</f>
        <v>7.7507999999999999</v>
      </c>
      <c r="AA42" s="67">
        <f t="shared" si="11"/>
        <v>1</v>
      </c>
    </row>
    <row r="43" spans="1:27" x14ac:dyDescent="0.3">
      <c r="A43" s="63" t="s">
        <v>153</v>
      </c>
      <c r="B43" s="64">
        <f>VLOOKUP($A43,'Return Data'!$B$7:$R$2843,3,0)</f>
        <v>44341</v>
      </c>
      <c r="C43" s="65">
        <f>VLOOKUP($A43,'Return Data'!$B$7:$R$2843,4,0)</f>
        <v>27.9133</v>
      </c>
      <c r="D43" s="65">
        <f>VLOOKUP($A43,'Return Data'!$B$7:$R$2843,5,0)</f>
        <v>2.2231000000000001</v>
      </c>
      <c r="E43" s="66">
        <f t="shared" si="0"/>
        <v>41</v>
      </c>
      <c r="F43" s="65">
        <f>VLOOKUP($A43,'Return Data'!$B$7:$R$2843,6,0)</f>
        <v>2.8774000000000002</v>
      </c>
      <c r="G43" s="66">
        <f t="shared" si="1"/>
        <v>36</v>
      </c>
      <c r="H43" s="65">
        <f>VLOOKUP($A43,'Return Data'!$B$7:$R$2843,7,0)</f>
        <v>3.0467</v>
      </c>
      <c r="I43" s="66">
        <f t="shared" si="2"/>
        <v>34</v>
      </c>
      <c r="J43" s="65">
        <f>VLOOKUP($A43,'Return Data'!$B$7:$R$2843,8,0)</f>
        <v>3.0390999999999999</v>
      </c>
      <c r="K43" s="66">
        <f t="shared" si="3"/>
        <v>34</v>
      </c>
      <c r="L43" s="65">
        <f>VLOOKUP($A43,'Return Data'!$B$7:$R$2843,9,0)</f>
        <v>3.0062000000000002</v>
      </c>
      <c r="M43" s="66">
        <f t="shared" si="4"/>
        <v>35</v>
      </c>
      <c r="N43" s="65">
        <f>VLOOKUP($A43,'Return Data'!$B$7:$R$2843,10,0)</f>
        <v>3.0133000000000001</v>
      </c>
      <c r="O43" s="66">
        <f t="shared" si="5"/>
        <v>34</v>
      </c>
      <c r="P43" s="65">
        <f>VLOOKUP($A43,'Return Data'!$B$7:$R$2843,11,0)</f>
        <v>2.9986999999999999</v>
      </c>
      <c r="Q43" s="66">
        <f t="shared" si="6"/>
        <v>37</v>
      </c>
      <c r="R43" s="65">
        <f>VLOOKUP($A43,'Return Data'!$B$7:$R$2843,12,0)</f>
        <v>3.0737000000000001</v>
      </c>
      <c r="S43" s="66">
        <f t="shared" si="7"/>
        <v>36</v>
      </c>
      <c r="T43" s="65">
        <f>VLOOKUP($A43,'Return Data'!$B$7:$R$2843,13,0)</f>
        <v>3.0752999999999999</v>
      </c>
      <c r="U43" s="66">
        <f t="shared" si="12"/>
        <v>33</v>
      </c>
      <c r="V43" s="65">
        <f>VLOOKUP($A43,'Return Data'!$B$7:$R$2843,17,0)</f>
        <v>4.1269</v>
      </c>
      <c r="W43" s="66">
        <f t="shared" si="15"/>
        <v>34</v>
      </c>
      <c r="X43" s="65">
        <f>VLOOKUP($A43,'Return Data'!$B$7:$R$2843,14,0)</f>
        <v>5.0110999999999999</v>
      </c>
      <c r="Y43" s="66">
        <f t="shared" si="16"/>
        <v>31</v>
      </c>
      <c r="Z43" s="65">
        <f>VLOOKUP($A43,'Return Data'!$B$7:$R$2843,16,0)</f>
        <v>7.0141</v>
      </c>
      <c r="AA43" s="67">
        <f t="shared" si="11"/>
        <v>30</v>
      </c>
    </row>
    <row r="44" spans="1:27" x14ac:dyDescent="0.3">
      <c r="A44" s="63" t="s">
        <v>156</v>
      </c>
      <c r="B44" s="64">
        <f>VLOOKUP($A44,'Return Data'!$B$7:$R$2843,3,0)</f>
        <v>44341</v>
      </c>
      <c r="C44" s="65">
        <f>VLOOKUP($A44,'Return Data'!$B$7:$R$2843,4,0)</f>
        <v>3236.8865000000001</v>
      </c>
      <c r="D44" s="65">
        <f>VLOOKUP($A44,'Return Data'!$B$7:$R$2843,5,0)</f>
        <v>2.9342999999999999</v>
      </c>
      <c r="E44" s="66">
        <f t="shared" si="0"/>
        <v>30</v>
      </c>
      <c r="F44" s="65">
        <f>VLOOKUP($A44,'Return Data'!$B$7:$R$2843,6,0)</f>
        <v>3.0171000000000001</v>
      </c>
      <c r="G44" s="66">
        <f t="shared" si="1"/>
        <v>33</v>
      </c>
      <c r="H44" s="65">
        <f>VLOOKUP($A44,'Return Data'!$B$7:$R$2843,7,0)</f>
        <v>3.1436000000000002</v>
      </c>
      <c r="I44" s="66">
        <f t="shared" si="2"/>
        <v>30</v>
      </c>
      <c r="J44" s="65">
        <f>VLOOKUP($A44,'Return Data'!$B$7:$R$2843,8,0)</f>
        <v>3.1785000000000001</v>
      </c>
      <c r="K44" s="66">
        <f t="shared" si="3"/>
        <v>28</v>
      </c>
      <c r="L44" s="65">
        <f>VLOOKUP($A44,'Return Data'!$B$7:$R$2843,9,0)</f>
        <v>3.0794000000000001</v>
      </c>
      <c r="M44" s="66">
        <f t="shared" si="4"/>
        <v>30</v>
      </c>
      <c r="N44" s="65">
        <f>VLOOKUP($A44,'Return Data'!$B$7:$R$2843,10,0)</f>
        <v>3.2197</v>
      </c>
      <c r="O44" s="66">
        <f t="shared" si="5"/>
        <v>19</v>
      </c>
      <c r="P44" s="65">
        <f>VLOOKUP($A44,'Return Data'!$B$7:$R$2843,11,0)</f>
        <v>3.1474000000000002</v>
      </c>
      <c r="Q44" s="66">
        <f t="shared" si="6"/>
        <v>24</v>
      </c>
      <c r="R44" s="65">
        <f>VLOOKUP($A44,'Return Data'!$B$7:$R$2843,12,0)</f>
        <v>3.2113</v>
      </c>
      <c r="S44" s="66">
        <f t="shared" si="7"/>
        <v>24</v>
      </c>
      <c r="T44" s="65">
        <f>VLOOKUP($A44,'Return Data'!$B$7:$R$2843,13,0)</f>
        <v>3.2997999999999998</v>
      </c>
      <c r="U44" s="66">
        <f t="shared" si="12"/>
        <v>17</v>
      </c>
      <c r="V44" s="65">
        <f>VLOOKUP($A44,'Return Data'!$B$7:$R$2843,17,0)</f>
        <v>4.5732999999999997</v>
      </c>
      <c r="W44" s="66">
        <f t="shared" si="15"/>
        <v>20</v>
      </c>
      <c r="X44" s="65">
        <f>VLOOKUP($A44,'Return Data'!$B$7:$R$2843,14,0)</f>
        <v>5.5503999999999998</v>
      </c>
      <c r="Y44" s="66">
        <f t="shared" si="16"/>
        <v>21</v>
      </c>
      <c r="Z44" s="65">
        <f>VLOOKUP($A44,'Return Data'!$B$7:$R$2843,16,0)</f>
        <v>7.1944999999999997</v>
      </c>
      <c r="AA44" s="67">
        <f t="shared" si="11"/>
        <v>25</v>
      </c>
    </row>
    <row r="45" spans="1:27" x14ac:dyDescent="0.3">
      <c r="A45" s="63" t="s">
        <v>157</v>
      </c>
      <c r="B45" s="64">
        <f>VLOOKUP($A45,'Return Data'!$B$7:$R$2843,3,0)</f>
        <v>44341</v>
      </c>
      <c r="C45" s="65">
        <f>VLOOKUP($A45,'Return Data'!$B$7:$R$2843,4,0)</f>
        <v>43.6083</v>
      </c>
      <c r="D45" s="65">
        <f>VLOOKUP($A45,'Return Data'!$B$7:$R$2843,5,0)</f>
        <v>3.3483000000000001</v>
      </c>
      <c r="E45" s="66">
        <f t="shared" si="0"/>
        <v>7</v>
      </c>
      <c r="F45" s="65">
        <f>VLOOKUP($A45,'Return Data'!$B$7:$R$2843,6,0)</f>
        <v>3.2372000000000001</v>
      </c>
      <c r="G45" s="66">
        <f t="shared" si="1"/>
        <v>10</v>
      </c>
      <c r="H45" s="65">
        <f>VLOOKUP($A45,'Return Data'!$B$7:$R$2843,7,0)</f>
        <v>3.2303999999999999</v>
      </c>
      <c r="I45" s="66">
        <f t="shared" si="2"/>
        <v>14</v>
      </c>
      <c r="J45" s="65">
        <f>VLOOKUP($A45,'Return Data'!$B$7:$R$2843,8,0)</f>
        <v>3.2684000000000002</v>
      </c>
      <c r="K45" s="66">
        <f t="shared" si="3"/>
        <v>12</v>
      </c>
      <c r="L45" s="65">
        <f>VLOOKUP($A45,'Return Data'!$B$7:$R$2843,9,0)</f>
        <v>3.2309999999999999</v>
      </c>
      <c r="M45" s="66">
        <f t="shared" si="4"/>
        <v>7</v>
      </c>
      <c r="N45" s="65">
        <f>VLOOKUP($A45,'Return Data'!$B$7:$R$2843,10,0)</f>
        <v>3.2942999999999998</v>
      </c>
      <c r="O45" s="66">
        <f t="shared" si="5"/>
        <v>9</v>
      </c>
      <c r="P45" s="65">
        <f>VLOOKUP($A45,'Return Data'!$B$7:$R$2843,11,0)</f>
        <v>3.2320000000000002</v>
      </c>
      <c r="Q45" s="66">
        <f t="shared" si="6"/>
        <v>13</v>
      </c>
      <c r="R45" s="65">
        <f>VLOOKUP($A45,'Return Data'!$B$7:$R$2843,12,0)</f>
        <v>3.2902999999999998</v>
      </c>
      <c r="S45" s="66">
        <f t="shared" si="7"/>
        <v>7</v>
      </c>
      <c r="T45" s="65">
        <f>VLOOKUP($A45,'Return Data'!$B$7:$R$2843,13,0)</f>
        <v>3.3441000000000001</v>
      </c>
      <c r="U45" s="66">
        <f t="shared" si="12"/>
        <v>10</v>
      </c>
      <c r="V45" s="65">
        <f>VLOOKUP($A45,'Return Data'!$B$7:$R$2843,17,0)</f>
        <v>4.6197999999999997</v>
      </c>
      <c r="W45" s="66">
        <f t="shared" si="15"/>
        <v>17</v>
      </c>
      <c r="X45" s="65">
        <f>VLOOKUP($A45,'Return Data'!$B$7:$R$2843,14,0)</f>
        <v>5.6159999999999997</v>
      </c>
      <c r="Y45" s="66">
        <f t="shared" si="16"/>
        <v>15</v>
      </c>
      <c r="Z45" s="65">
        <f>VLOOKUP($A45,'Return Data'!$B$7:$R$2843,16,0)</f>
        <v>7.2502000000000004</v>
      </c>
      <c r="AA45" s="67">
        <f t="shared" si="11"/>
        <v>15</v>
      </c>
    </row>
    <row r="46" spans="1:27" x14ac:dyDescent="0.3">
      <c r="A46" s="63" t="s">
        <v>158</v>
      </c>
      <c r="B46" s="64">
        <f>VLOOKUP($A46,'Return Data'!$B$7:$R$2843,3,0)</f>
        <v>44341</v>
      </c>
      <c r="C46" s="65">
        <f>VLOOKUP($A46,'Return Data'!$B$7:$R$2843,4,0)</f>
        <v>3263.2653</v>
      </c>
      <c r="D46" s="65">
        <f>VLOOKUP($A46,'Return Data'!$B$7:$R$2843,5,0)</f>
        <v>3.3245</v>
      </c>
      <c r="E46" s="66">
        <f t="shared" si="0"/>
        <v>8</v>
      </c>
      <c r="F46" s="65">
        <f>VLOOKUP($A46,'Return Data'!$B$7:$R$2843,6,0)</f>
        <v>3.0874999999999999</v>
      </c>
      <c r="G46" s="66">
        <f t="shared" si="1"/>
        <v>25</v>
      </c>
      <c r="H46" s="65">
        <f>VLOOKUP($A46,'Return Data'!$B$7:$R$2843,7,0)</f>
        <v>3.1913</v>
      </c>
      <c r="I46" s="66">
        <f t="shared" si="2"/>
        <v>22</v>
      </c>
      <c r="J46" s="65">
        <f>VLOOKUP($A46,'Return Data'!$B$7:$R$2843,8,0)</f>
        <v>3.2282000000000002</v>
      </c>
      <c r="K46" s="66">
        <f t="shared" si="3"/>
        <v>18</v>
      </c>
      <c r="L46" s="65">
        <f>VLOOKUP($A46,'Return Data'!$B$7:$R$2843,9,0)</f>
        <v>3.0960000000000001</v>
      </c>
      <c r="M46" s="66">
        <f t="shared" si="4"/>
        <v>27</v>
      </c>
      <c r="N46" s="65">
        <f>VLOOKUP($A46,'Return Data'!$B$7:$R$2843,10,0)</f>
        <v>3.2250000000000001</v>
      </c>
      <c r="O46" s="66">
        <f t="shared" si="5"/>
        <v>18</v>
      </c>
      <c r="P46" s="65">
        <f>VLOOKUP($A46,'Return Data'!$B$7:$R$2843,11,0)</f>
        <v>3.1347999999999998</v>
      </c>
      <c r="Q46" s="66">
        <f t="shared" si="6"/>
        <v>27</v>
      </c>
      <c r="R46" s="65">
        <f>VLOOKUP($A46,'Return Data'!$B$7:$R$2843,12,0)</f>
        <v>3.2229999999999999</v>
      </c>
      <c r="S46" s="66">
        <f t="shared" si="7"/>
        <v>19</v>
      </c>
      <c r="T46" s="65">
        <f>VLOOKUP($A46,'Return Data'!$B$7:$R$2843,13,0)</f>
        <v>3.3047</v>
      </c>
      <c r="U46" s="66">
        <f t="shared" si="12"/>
        <v>15</v>
      </c>
      <c r="V46" s="65">
        <f>VLOOKUP($A46,'Return Data'!$B$7:$R$2843,17,0)</f>
        <v>4.6905000000000001</v>
      </c>
      <c r="W46" s="66">
        <f t="shared" si="15"/>
        <v>10</v>
      </c>
      <c r="X46" s="65">
        <f>VLOOKUP($A46,'Return Data'!$B$7:$R$2843,14,0)</f>
        <v>5.6543999999999999</v>
      </c>
      <c r="Y46" s="66">
        <f t="shared" si="16"/>
        <v>10</v>
      </c>
      <c r="Z46" s="65">
        <f>VLOOKUP($A46,'Return Data'!$B$7:$R$2843,16,0)</f>
        <v>7.2984999999999998</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44341</v>
      </c>
      <c r="C48" s="65">
        <f>VLOOKUP($A48,'Return Data'!$B$7:$R$2843,4,0)</f>
        <v>1991.7763</v>
      </c>
      <c r="D48" s="65">
        <f>VLOOKUP($A48,'Return Data'!$B$7:$R$2843,5,0)</f>
        <v>3.3153999999999999</v>
      </c>
      <c r="E48" s="66">
        <f t="shared" si="0"/>
        <v>10</v>
      </c>
      <c r="F48" s="65">
        <f>VLOOKUP($A48,'Return Data'!$B$7:$R$2843,6,0)</f>
        <v>3.3380000000000001</v>
      </c>
      <c r="G48" s="66">
        <f t="shared" si="1"/>
        <v>3</v>
      </c>
      <c r="H48" s="65">
        <f>VLOOKUP($A48,'Return Data'!$B$7:$R$2843,7,0)</f>
        <v>3.2972000000000001</v>
      </c>
      <c r="I48" s="66">
        <f t="shared" si="2"/>
        <v>6</v>
      </c>
      <c r="J48" s="65">
        <f>VLOOKUP($A48,'Return Data'!$B$7:$R$2843,8,0)</f>
        <v>3.2881999999999998</v>
      </c>
      <c r="K48" s="66">
        <f t="shared" si="3"/>
        <v>10</v>
      </c>
      <c r="L48" s="65">
        <f>VLOOKUP($A48,'Return Data'!$B$7:$R$2843,9,0)</f>
        <v>3.2042000000000002</v>
      </c>
      <c r="M48" s="66">
        <f t="shared" si="4"/>
        <v>10</v>
      </c>
      <c r="N48" s="65">
        <f>VLOOKUP($A48,'Return Data'!$B$7:$R$2843,10,0)</f>
        <v>3.2757999999999998</v>
      </c>
      <c r="O48" s="66">
        <f t="shared" si="5"/>
        <v>12</v>
      </c>
      <c r="P48" s="65">
        <f>VLOOKUP($A48,'Return Data'!$B$7:$R$2843,11,0)</f>
        <v>3.2242999999999999</v>
      </c>
      <c r="Q48" s="66">
        <f t="shared" si="6"/>
        <v>14</v>
      </c>
      <c r="R48" s="65">
        <f>VLOOKUP($A48,'Return Data'!$B$7:$R$2843,12,0)</f>
        <v>3.2629000000000001</v>
      </c>
      <c r="S48" s="66">
        <f t="shared" si="7"/>
        <v>10</v>
      </c>
      <c r="T48" s="65">
        <f>VLOOKUP($A48,'Return Data'!$B$7:$R$2843,13,0)</f>
        <v>3.3317999999999999</v>
      </c>
      <c r="U48" s="66">
        <f t="shared" si="12"/>
        <v>13</v>
      </c>
      <c r="V48" s="65">
        <f>VLOOKUP($A48,'Return Data'!$B$7:$R$2843,17,0)</f>
        <v>4.6563999999999997</v>
      </c>
      <c r="W48" s="66">
        <f t="shared" si="15"/>
        <v>13</v>
      </c>
      <c r="X48" s="65">
        <f>VLOOKUP($A48,'Return Data'!$B$7:$R$2843,14,0)</f>
        <v>4.3476999999999997</v>
      </c>
      <c r="Y48" s="66">
        <f t="shared" si="16"/>
        <v>33</v>
      </c>
      <c r="Z48" s="65">
        <f>VLOOKUP($A48,'Return Data'!$B$7:$R$2843,16,0)</f>
        <v>6.7474999999999996</v>
      </c>
      <c r="AA48" s="67">
        <f t="shared" si="11"/>
        <v>31</v>
      </c>
    </row>
    <row r="49" spans="1:27" x14ac:dyDescent="0.3">
      <c r="A49" s="63" t="s">
        <v>161</v>
      </c>
      <c r="B49" s="64">
        <f>VLOOKUP($A49,'Return Data'!$B$7:$R$2843,3,0)</f>
        <v>44341</v>
      </c>
      <c r="C49" s="65">
        <f>VLOOKUP($A49,'Return Data'!$B$7:$R$2843,4,0)</f>
        <v>3386.6948000000002</v>
      </c>
      <c r="D49" s="65">
        <f>VLOOKUP($A49,'Return Data'!$B$7:$R$2843,5,0)</f>
        <v>2.9188000000000001</v>
      </c>
      <c r="E49" s="66">
        <f t="shared" si="0"/>
        <v>31</v>
      </c>
      <c r="F49" s="65">
        <f>VLOOKUP($A49,'Return Data'!$B$7:$R$2843,6,0)</f>
        <v>3.0813000000000001</v>
      </c>
      <c r="G49" s="66">
        <f t="shared" si="1"/>
        <v>26</v>
      </c>
      <c r="H49" s="65">
        <f>VLOOKUP($A49,'Return Data'!$B$7:$R$2843,7,0)</f>
        <v>3.1682999999999999</v>
      </c>
      <c r="I49" s="66">
        <f t="shared" si="2"/>
        <v>25</v>
      </c>
      <c r="J49" s="65">
        <f>VLOOKUP($A49,'Return Data'!$B$7:$R$2843,8,0)</f>
        <v>3.2145999999999999</v>
      </c>
      <c r="K49" s="66">
        <f t="shared" si="3"/>
        <v>21</v>
      </c>
      <c r="L49" s="65">
        <f>VLOOKUP($A49,'Return Data'!$B$7:$R$2843,9,0)</f>
        <v>3.133</v>
      </c>
      <c r="M49" s="66">
        <f t="shared" si="4"/>
        <v>18</v>
      </c>
      <c r="N49" s="65">
        <f>VLOOKUP($A49,'Return Data'!$B$7:$R$2843,10,0)</f>
        <v>3.2252999999999998</v>
      </c>
      <c r="O49" s="66">
        <f t="shared" si="5"/>
        <v>17</v>
      </c>
      <c r="P49" s="65">
        <f>VLOOKUP($A49,'Return Data'!$B$7:$R$2843,11,0)</f>
        <v>3.1705000000000001</v>
      </c>
      <c r="Q49" s="66">
        <f t="shared" si="6"/>
        <v>20</v>
      </c>
      <c r="R49" s="65">
        <f>VLOOKUP($A49,'Return Data'!$B$7:$R$2843,12,0)</f>
        <v>3.2349000000000001</v>
      </c>
      <c r="S49" s="66">
        <f t="shared" si="7"/>
        <v>14</v>
      </c>
      <c r="T49" s="65">
        <f>VLOOKUP($A49,'Return Data'!$B$7:$R$2843,13,0)</f>
        <v>3.3189000000000002</v>
      </c>
      <c r="U49" s="66">
        <f t="shared" si="12"/>
        <v>14</v>
      </c>
      <c r="V49" s="65">
        <f>VLOOKUP($A49,'Return Data'!$B$7:$R$2843,17,0)</f>
        <v>4.6143999999999998</v>
      </c>
      <c r="W49" s="66">
        <f t="shared" si="15"/>
        <v>18</v>
      </c>
      <c r="X49" s="65">
        <f>VLOOKUP($A49,'Return Data'!$B$7:$R$2843,14,0)</f>
        <v>5.6132</v>
      </c>
      <c r="Y49" s="66">
        <f t="shared" si="16"/>
        <v>16</v>
      </c>
      <c r="Z49" s="65">
        <f>VLOOKUP($A49,'Return Data'!$B$7:$R$2843,16,0)</f>
        <v>7.2290000000000001</v>
      </c>
      <c r="AA49" s="67">
        <f t="shared" si="11"/>
        <v>20</v>
      </c>
    </row>
    <row r="50" spans="1:27" x14ac:dyDescent="0.3">
      <c r="A50" s="63" t="s">
        <v>162</v>
      </c>
      <c r="B50" s="64">
        <f>VLOOKUP($A50,'Return Data'!$B$7:$R$2843,3,0)</f>
        <v>44341</v>
      </c>
      <c r="C50" s="65">
        <f>VLOOKUP($A50,'Return Data'!$B$7:$R$2843,4,0)</f>
        <v>1117.1212</v>
      </c>
      <c r="D50" s="65">
        <f>VLOOKUP($A50,'Return Data'!$B$7:$R$2843,5,0)</f>
        <v>3.0291000000000001</v>
      </c>
      <c r="E50" s="66">
        <f t="shared" si="0"/>
        <v>28</v>
      </c>
      <c r="F50" s="65">
        <f>VLOOKUP($A50,'Return Data'!$B$7:$R$2843,6,0)</f>
        <v>3.0371999999999999</v>
      </c>
      <c r="G50" s="66">
        <f t="shared" si="1"/>
        <v>32</v>
      </c>
      <c r="H50" s="65">
        <f>VLOOKUP($A50,'Return Data'!$B$7:$R$2843,7,0)</f>
        <v>3.0236000000000001</v>
      </c>
      <c r="I50" s="66">
        <f t="shared" si="2"/>
        <v>35</v>
      </c>
      <c r="J50" s="65">
        <f>VLOOKUP($A50,'Return Data'!$B$7:$R$2843,8,0)</f>
        <v>3.0259999999999998</v>
      </c>
      <c r="K50" s="66">
        <f t="shared" si="3"/>
        <v>35</v>
      </c>
      <c r="L50" s="65">
        <f>VLOOKUP($A50,'Return Data'!$B$7:$R$2843,9,0)</f>
        <v>3.0322</v>
      </c>
      <c r="M50" s="66">
        <f t="shared" si="4"/>
        <v>34</v>
      </c>
      <c r="N50" s="65">
        <f>VLOOKUP($A50,'Return Data'!$B$7:$R$2843,10,0)</f>
        <v>2.9925000000000002</v>
      </c>
      <c r="O50" s="66">
        <f t="shared" si="5"/>
        <v>35</v>
      </c>
      <c r="P50" s="65">
        <f>VLOOKUP($A50,'Return Data'!$B$7:$R$2843,11,0)</f>
        <v>2.9615999999999998</v>
      </c>
      <c r="Q50" s="66">
        <f t="shared" si="6"/>
        <v>39</v>
      </c>
      <c r="R50" s="65">
        <f>VLOOKUP($A50,'Return Data'!$B$7:$R$2843,12,0)</f>
        <v>3.0219999999999998</v>
      </c>
      <c r="S50" s="66">
        <f t="shared" si="7"/>
        <v>38</v>
      </c>
      <c r="T50" s="65">
        <f>VLOOKUP($A50,'Return Data'!$B$7:$R$2843,13,0)</f>
        <v>3.0323000000000002</v>
      </c>
      <c r="U50" s="66">
        <f t="shared" si="12"/>
        <v>35</v>
      </c>
      <c r="V50" s="65"/>
      <c r="W50" s="66"/>
      <c r="X50" s="65"/>
      <c r="Y50" s="66"/>
      <c r="Z50" s="65">
        <f>VLOOKUP($A50,'Return Data'!$B$7:$R$2843,16,0)</f>
        <v>4.8023999999999996</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3.0039023255813961</v>
      </c>
      <c r="E52" s="74"/>
      <c r="F52" s="75">
        <f>AVERAGE(F8:F50)</f>
        <v>3.0386418604651162</v>
      </c>
      <c r="G52" s="74"/>
      <c r="H52" s="75">
        <f>AVERAGE(H8:H50)</f>
        <v>3.1028906976744182</v>
      </c>
      <c r="I52" s="74"/>
      <c r="J52" s="75">
        <f>AVERAGE(J8:J50)</f>
        <v>3.1239139534883731</v>
      </c>
      <c r="K52" s="74"/>
      <c r="L52" s="75">
        <f>AVERAGE(L8:L50)</f>
        <v>3.0523767441860468</v>
      </c>
      <c r="M52" s="74"/>
      <c r="N52" s="75">
        <f>AVERAGE(N8:N50)</f>
        <v>3.1242372093023261</v>
      </c>
      <c r="O52" s="74"/>
      <c r="P52" s="75">
        <f>AVERAGE(P8:P50)</f>
        <v>3.1067976744186043</v>
      </c>
      <c r="Q52" s="74"/>
      <c r="R52" s="75">
        <f>AVERAGE(R8:R50)</f>
        <v>3.1510883720930236</v>
      </c>
      <c r="S52" s="74"/>
      <c r="T52" s="75">
        <f>AVERAGE(T8:T50)</f>
        <v>3.2111871794871791</v>
      </c>
      <c r="U52" s="74"/>
      <c r="V52" s="75">
        <f>AVERAGE(V8:V50)</f>
        <v>4.4470583333333336</v>
      </c>
      <c r="W52" s="74"/>
      <c r="X52" s="75">
        <f>AVERAGE(X8:X50)</f>
        <v>5.2852085714285728</v>
      </c>
      <c r="Y52" s="74"/>
      <c r="Z52" s="75">
        <f>AVERAGE(Z8:Z50)</f>
        <v>6.4053860465116284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4.4050000000000002</v>
      </c>
      <c r="E54" s="78"/>
      <c r="F54" s="79">
        <f>MAX(F8:F50)</f>
        <v>4.9025999999999996</v>
      </c>
      <c r="G54" s="78"/>
      <c r="H54" s="79">
        <f>MAX(H8:H50)</f>
        <v>4.6760999999999999</v>
      </c>
      <c r="I54" s="78"/>
      <c r="J54" s="79">
        <f>MAX(J8:J50)</f>
        <v>4.5381999999999998</v>
      </c>
      <c r="K54" s="78"/>
      <c r="L54" s="79">
        <f>MAX(L8:L50)</f>
        <v>4.6054000000000004</v>
      </c>
      <c r="M54" s="78"/>
      <c r="N54" s="79">
        <f>MAX(N8:N50)</f>
        <v>4.6609999999999996</v>
      </c>
      <c r="O54" s="78"/>
      <c r="P54" s="79">
        <f>MAX(P8:P50)</f>
        <v>4.5835999999999997</v>
      </c>
      <c r="Q54" s="78"/>
      <c r="R54" s="79">
        <f>MAX(R8:R50)</f>
        <v>4.7887000000000004</v>
      </c>
      <c r="S54" s="78"/>
      <c r="T54" s="79">
        <f>MAX(T8:T50)</f>
        <v>4.8011999999999997</v>
      </c>
      <c r="U54" s="78"/>
      <c r="V54" s="79">
        <f>MAX(V8:V50)</f>
        <v>5.7214999999999998</v>
      </c>
      <c r="W54" s="78"/>
      <c r="X54" s="79">
        <f>MAX(X8:X50)</f>
        <v>6.4112</v>
      </c>
      <c r="Y54" s="78"/>
      <c r="Z54" s="79">
        <f>MAX(Z8:Z50)</f>
        <v>7.7507999999999999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44341</v>
      </c>
      <c r="C8" s="65">
        <f>VLOOKUP($A8,'Return Data'!$B$7:$R$2843,4,0)</f>
        <v>330.84750000000003</v>
      </c>
      <c r="D8" s="65">
        <f>VLOOKUP($A8,'Return Data'!$B$7:$R$2843,5,0)</f>
        <v>3.1002999999999998</v>
      </c>
      <c r="E8" s="66">
        <f t="shared" ref="E8:E45" si="0">RANK(D8,D$8:D$45,0)</f>
        <v>15</v>
      </c>
      <c r="F8" s="65">
        <f>VLOOKUP($A8,'Return Data'!$B$7:$R$2843,6,0)</f>
        <v>3.0972</v>
      </c>
      <c r="G8" s="66">
        <f t="shared" ref="G8:G45" si="1">RANK(F8,F$8:F$45,0)</f>
        <v>15</v>
      </c>
      <c r="H8" s="65">
        <f>VLOOKUP($A8,'Return Data'!$B$7:$R$2843,7,0)</f>
        <v>3.1476999999999999</v>
      </c>
      <c r="I8" s="66">
        <f t="shared" ref="I8:I45" si="2">RANK(H8,H$8:H$45,0)</f>
        <v>11</v>
      </c>
      <c r="J8" s="65">
        <f>VLOOKUP($A8,'Return Data'!$B$7:$R$2843,8,0)</f>
        <v>3.1677</v>
      </c>
      <c r="K8" s="66">
        <f t="shared" ref="K8:K45" si="3">RANK(J8,J$8:J$45,0)</f>
        <v>12</v>
      </c>
      <c r="L8" s="65">
        <f>VLOOKUP($A8,'Return Data'!$B$7:$R$2843,9,0)</f>
        <v>3.0525000000000002</v>
      </c>
      <c r="M8" s="66">
        <f t="shared" ref="M8:M45" si="4">RANK(L8,L$8:L$45,0)</f>
        <v>18</v>
      </c>
      <c r="N8" s="65">
        <f>VLOOKUP($A8,'Return Data'!$B$7:$R$2843,10,0)</f>
        <v>3.1261999999999999</v>
      </c>
      <c r="O8" s="66">
        <f t="shared" ref="O8:O45" si="5">RANK(N8,N$8:N$45,0)</f>
        <v>21</v>
      </c>
      <c r="P8" s="65">
        <f>VLOOKUP($A8,'Return Data'!$B$7:$R$2843,11,0)</f>
        <v>3.0621</v>
      </c>
      <c r="Q8" s="66">
        <f t="shared" ref="Q8:Q45" si="6">RANK(P8,P$8:P$45,0)</f>
        <v>20</v>
      </c>
      <c r="R8" s="65">
        <f>VLOOKUP($A8,'Return Data'!$B$7:$R$2843,12,0)</f>
        <v>3.1236000000000002</v>
      </c>
      <c r="S8" s="66">
        <f t="shared" ref="S8:S45" si="7">RANK(R8,R$8:R$45,0)</f>
        <v>18</v>
      </c>
      <c r="T8" s="65">
        <f>VLOOKUP($A8,'Return Data'!$B$7:$R$2843,13,0)</f>
        <v>3.2774999999999999</v>
      </c>
      <c r="U8" s="66">
        <f t="shared" ref="U8:U45" si="8">RANK(T8,T$8:T$45,0)</f>
        <v>5</v>
      </c>
      <c r="V8" s="65">
        <f>VLOOKUP($A8,'Return Data'!$B$7:$R$2843,17,0)</f>
        <v>4.6189999999999998</v>
      </c>
      <c r="W8" s="66">
        <f t="shared" ref="W8:W23" si="9">RANK(V8,V$8:V$45,0)</f>
        <v>4</v>
      </c>
      <c r="X8" s="65">
        <f>VLOOKUP($A8,'Return Data'!$B$7:$R$2843,14,0)</f>
        <v>5.5826000000000002</v>
      </c>
      <c r="Y8" s="66">
        <f t="shared" ref="Y8:Y23" si="10">RANK(X8,X$8:X$45,0)</f>
        <v>4</v>
      </c>
      <c r="Z8" s="65">
        <f>VLOOKUP($A8,'Return Data'!$B$7:$R$2843,16,0)</f>
        <v>7.2187000000000001</v>
      </c>
      <c r="AA8" s="67">
        <f t="shared" ref="AA8:AA45" si="11">RANK(Z8,Z$8:Z$45,0)</f>
        <v>16</v>
      </c>
    </row>
    <row r="9" spans="1:27" x14ac:dyDescent="0.3">
      <c r="A9" s="63" t="s">
        <v>228</v>
      </c>
      <c r="B9" s="64">
        <f>VLOOKUP($A9,'Return Data'!$B$7:$R$2843,3,0)</f>
        <v>44341</v>
      </c>
      <c r="C9" s="65">
        <f>VLOOKUP($A9,'Return Data'!$B$7:$R$2843,4,0)</f>
        <v>2283.3361</v>
      </c>
      <c r="D9" s="65">
        <f>VLOOKUP($A9,'Return Data'!$B$7:$R$2843,5,0)</f>
        <v>3.0950000000000002</v>
      </c>
      <c r="E9" s="66">
        <f t="shared" si="0"/>
        <v>17</v>
      </c>
      <c r="F9" s="65">
        <f>VLOOKUP($A9,'Return Data'!$B$7:$R$2843,6,0)</f>
        <v>3.0188000000000001</v>
      </c>
      <c r="G9" s="66">
        <f t="shared" si="1"/>
        <v>21</v>
      </c>
      <c r="H9" s="65">
        <f>VLOOKUP($A9,'Return Data'!$B$7:$R$2843,7,0)</f>
        <v>3.0855999999999999</v>
      </c>
      <c r="I9" s="66">
        <f t="shared" si="2"/>
        <v>23</v>
      </c>
      <c r="J9" s="65">
        <f>VLOOKUP($A9,'Return Data'!$B$7:$R$2843,8,0)</f>
        <v>3.1194000000000002</v>
      </c>
      <c r="K9" s="66">
        <f t="shared" si="3"/>
        <v>21</v>
      </c>
      <c r="L9" s="65">
        <f>VLOOKUP($A9,'Return Data'!$B$7:$R$2843,9,0)</f>
        <v>3.0306000000000002</v>
      </c>
      <c r="M9" s="66">
        <f t="shared" si="4"/>
        <v>20</v>
      </c>
      <c r="N9" s="65">
        <f>VLOOKUP($A9,'Return Data'!$B$7:$R$2843,10,0)</f>
        <v>3.1334</v>
      </c>
      <c r="O9" s="66">
        <f t="shared" si="5"/>
        <v>20</v>
      </c>
      <c r="P9" s="65">
        <f>VLOOKUP($A9,'Return Data'!$B$7:$R$2843,11,0)</f>
        <v>3.0746000000000002</v>
      </c>
      <c r="Q9" s="66">
        <f t="shared" si="6"/>
        <v>16</v>
      </c>
      <c r="R9" s="65">
        <f>VLOOKUP($A9,'Return Data'!$B$7:$R$2843,12,0)</f>
        <v>3.1486999999999998</v>
      </c>
      <c r="S9" s="66">
        <f t="shared" si="7"/>
        <v>10</v>
      </c>
      <c r="T9" s="65">
        <f>VLOOKUP($A9,'Return Data'!$B$7:$R$2843,13,0)</f>
        <v>3.2305000000000001</v>
      </c>
      <c r="U9" s="66">
        <f t="shared" si="8"/>
        <v>13</v>
      </c>
      <c r="V9" s="65">
        <f>VLOOKUP($A9,'Return Data'!$B$7:$R$2843,17,0)</f>
        <v>4.5820999999999996</v>
      </c>
      <c r="W9" s="66">
        <f t="shared" si="9"/>
        <v>6</v>
      </c>
      <c r="X9" s="65">
        <f>VLOOKUP($A9,'Return Data'!$B$7:$R$2843,14,0)</f>
        <v>5.5698999999999996</v>
      </c>
      <c r="Y9" s="66">
        <f t="shared" si="10"/>
        <v>7</v>
      </c>
      <c r="Z9" s="65">
        <f>VLOOKUP($A9,'Return Data'!$B$7:$R$2843,16,0)</f>
        <v>7.3554000000000004</v>
      </c>
      <c r="AA9" s="67">
        <f t="shared" si="11"/>
        <v>9</v>
      </c>
    </row>
    <row r="10" spans="1:27" x14ac:dyDescent="0.3">
      <c r="A10" s="63" t="s">
        <v>229</v>
      </c>
      <c r="B10" s="64">
        <f>VLOOKUP($A10,'Return Data'!$B$7:$R$2843,3,0)</f>
        <v>44341</v>
      </c>
      <c r="C10" s="65">
        <f>VLOOKUP($A10,'Return Data'!$B$7:$R$2843,4,0)</f>
        <v>2362.0097000000001</v>
      </c>
      <c r="D10" s="65">
        <f>VLOOKUP($A10,'Return Data'!$B$7:$R$2843,5,0)</f>
        <v>3.2191000000000001</v>
      </c>
      <c r="E10" s="66">
        <f t="shared" si="0"/>
        <v>6</v>
      </c>
      <c r="F10" s="65">
        <f>VLOOKUP($A10,'Return Data'!$B$7:$R$2843,6,0)</f>
        <v>3.1594000000000002</v>
      </c>
      <c r="G10" s="66">
        <f t="shared" si="1"/>
        <v>10</v>
      </c>
      <c r="H10" s="65">
        <f>VLOOKUP($A10,'Return Data'!$B$7:$R$2843,7,0)</f>
        <v>3.2098</v>
      </c>
      <c r="I10" s="66">
        <f t="shared" si="2"/>
        <v>4</v>
      </c>
      <c r="J10" s="65">
        <f>VLOOKUP($A10,'Return Data'!$B$7:$R$2843,8,0)</f>
        <v>3.2160000000000002</v>
      </c>
      <c r="K10" s="66">
        <f t="shared" si="3"/>
        <v>5</v>
      </c>
      <c r="L10" s="65">
        <f>VLOOKUP($A10,'Return Data'!$B$7:$R$2843,9,0)</f>
        <v>3.1400999999999999</v>
      </c>
      <c r="M10" s="66">
        <f t="shared" si="4"/>
        <v>6</v>
      </c>
      <c r="N10" s="65">
        <f>VLOOKUP($A10,'Return Data'!$B$7:$R$2843,10,0)</f>
        <v>3.2683</v>
      </c>
      <c r="O10" s="66">
        <f t="shared" si="5"/>
        <v>3</v>
      </c>
      <c r="P10" s="65">
        <f>VLOOKUP($A10,'Return Data'!$B$7:$R$2843,11,0)</f>
        <v>3.1469</v>
      </c>
      <c r="Q10" s="66">
        <f t="shared" si="6"/>
        <v>7</v>
      </c>
      <c r="R10" s="65">
        <f>VLOOKUP($A10,'Return Data'!$B$7:$R$2843,12,0)</f>
        <v>3.1856</v>
      </c>
      <c r="S10" s="66">
        <f t="shared" si="7"/>
        <v>7</v>
      </c>
      <c r="T10" s="65">
        <f>VLOOKUP($A10,'Return Data'!$B$7:$R$2843,13,0)</f>
        <v>3.1861000000000002</v>
      </c>
      <c r="U10" s="66">
        <f t="shared" si="8"/>
        <v>20</v>
      </c>
      <c r="V10" s="65">
        <f>VLOOKUP($A10,'Return Data'!$B$7:$R$2843,17,0)</f>
        <v>4.5225</v>
      </c>
      <c r="W10" s="66">
        <f t="shared" si="9"/>
        <v>16</v>
      </c>
      <c r="X10" s="65">
        <f>VLOOKUP($A10,'Return Data'!$B$7:$R$2843,14,0)</f>
        <v>5.5293000000000001</v>
      </c>
      <c r="Y10" s="66">
        <f t="shared" si="10"/>
        <v>13</v>
      </c>
      <c r="Z10" s="65">
        <f>VLOOKUP($A10,'Return Data'!$B$7:$R$2843,16,0)</f>
        <v>7.2336999999999998</v>
      </c>
      <c r="AA10" s="67">
        <f t="shared" si="11"/>
        <v>15</v>
      </c>
    </row>
    <row r="11" spans="1:27" x14ac:dyDescent="0.3">
      <c r="A11" s="63" t="s">
        <v>230</v>
      </c>
      <c r="B11" s="64">
        <f>VLOOKUP($A11,'Return Data'!$B$7:$R$2843,3,0)</f>
        <v>44341</v>
      </c>
      <c r="C11" s="65">
        <f>VLOOKUP($A11,'Return Data'!$B$7:$R$2843,4,0)</f>
        <v>3156.3078999999998</v>
      </c>
      <c r="D11" s="65">
        <f>VLOOKUP($A11,'Return Data'!$B$7:$R$2843,5,0)</f>
        <v>3.0347</v>
      </c>
      <c r="E11" s="66">
        <f t="shared" si="0"/>
        <v>20</v>
      </c>
      <c r="F11" s="65">
        <f>VLOOKUP($A11,'Return Data'!$B$7:$R$2843,6,0)</f>
        <v>3.2229000000000001</v>
      </c>
      <c r="G11" s="66">
        <f t="shared" si="1"/>
        <v>5</v>
      </c>
      <c r="H11" s="65">
        <f>VLOOKUP($A11,'Return Data'!$B$7:$R$2843,7,0)</f>
        <v>3.1743000000000001</v>
      </c>
      <c r="I11" s="66">
        <f t="shared" si="2"/>
        <v>8</v>
      </c>
      <c r="J11" s="65">
        <f>VLOOKUP($A11,'Return Data'!$B$7:$R$2843,8,0)</f>
        <v>3.2223000000000002</v>
      </c>
      <c r="K11" s="66">
        <f t="shared" si="3"/>
        <v>4</v>
      </c>
      <c r="L11" s="65">
        <f>VLOOKUP($A11,'Return Data'!$B$7:$R$2843,9,0)</f>
        <v>3.1701000000000001</v>
      </c>
      <c r="M11" s="66">
        <f t="shared" si="4"/>
        <v>2</v>
      </c>
      <c r="N11" s="65">
        <f>VLOOKUP($A11,'Return Data'!$B$7:$R$2843,10,0)</f>
        <v>3.202</v>
      </c>
      <c r="O11" s="66">
        <f t="shared" si="5"/>
        <v>7</v>
      </c>
      <c r="P11" s="65">
        <f>VLOOKUP($A11,'Return Data'!$B$7:$R$2843,11,0)</f>
        <v>3.1934999999999998</v>
      </c>
      <c r="Q11" s="66">
        <f t="shared" si="6"/>
        <v>4</v>
      </c>
      <c r="R11" s="65">
        <f>VLOOKUP($A11,'Return Data'!$B$7:$R$2843,12,0)</f>
        <v>3.2233000000000001</v>
      </c>
      <c r="S11" s="66">
        <f t="shared" si="7"/>
        <v>4</v>
      </c>
      <c r="T11" s="65">
        <f>VLOOKUP($A11,'Return Data'!$B$7:$R$2843,13,0)</f>
        <v>3.2397999999999998</v>
      </c>
      <c r="U11" s="66">
        <f t="shared" si="8"/>
        <v>9</v>
      </c>
      <c r="V11" s="65">
        <f>VLOOKUP($A11,'Return Data'!$B$7:$R$2843,17,0)</f>
        <v>4.5564999999999998</v>
      </c>
      <c r="W11" s="66">
        <f t="shared" si="9"/>
        <v>10</v>
      </c>
      <c r="X11" s="65">
        <f>VLOOKUP($A11,'Return Data'!$B$7:$R$2843,14,0)</f>
        <v>5.5441000000000003</v>
      </c>
      <c r="Y11" s="66">
        <f t="shared" si="10"/>
        <v>9</v>
      </c>
      <c r="Z11" s="65">
        <f>VLOOKUP($A11,'Return Data'!$B$7:$R$2843,16,0)</f>
        <v>7.1086999999999998</v>
      </c>
      <c r="AA11" s="67">
        <f t="shared" si="11"/>
        <v>18</v>
      </c>
    </row>
    <row r="12" spans="1:27" x14ac:dyDescent="0.3">
      <c r="A12" s="63" t="s">
        <v>231</v>
      </c>
      <c r="B12" s="64">
        <f>VLOOKUP($A12,'Return Data'!$B$7:$R$2843,3,0)</f>
        <v>44341</v>
      </c>
      <c r="C12" s="65">
        <f>VLOOKUP($A12,'Return Data'!$B$7:$R$2843,4,0)</f>
        <v>2359.8256999999999</v>
      </c>
      <c r="D12" s="65">
        <f>VLOOKUP($A12,'Return Data'!$B$7:$R$2843,5,0)</f>
        <v>2.8416000000000001</v>
      </c>
      <c r="E12" s="66">
        <f t="shared" si="0"/>
        <v>29</v>
      </c>
      <c r="F12" s="65">
        <f>VLOOKUP($A12,'Return Data'!$B$7:$R$2843,6,0)</f>
        <v>3.0112000000000001</v>
      </c>
      <c r="G12" s="66">
        <f t="shared" si="1"/>
        <v>22</v>
      </c>
      <c r="H12" s="65">
        <f>VLOOKUP($A12,'Return Data'!$B$7:$R$2843,7,0)</f>
        <v>3.0979000000000001</v>
      </c>
      <c r="I12" s="66">
        <f t="shared" si="2"/>
        <v>21</v>
      </c>
      <c r="J12" s="65">
        <f>VLOOKUP($A12,'Return Data'!$B$7:$R$2843,8,0)</f>
        <v>3.0769000000000002</v>
      </c>
      <c r="K12" s="66">
        <f t="shared" si="3"/>
        <v>28</v>
      </c>
      <c r="L12" s="65">
        <f>VLOOKUP($A12,'Return Data'!$B$7:$R$2843,9,0)</f>
        <v>3.0177</v>
      </c>
      <c r="M12" s="66">
        <f t="shared" si="4"/>
        <v>24</v>
      </c>
      <c r="N12" s="65">
        <f>VLOOKUP($A12,'Return Data'!$B$7:$R$2843,10,0)</f>
        <v>3.1395</v>
      </c>
      <c r="O12" s="66">
        <f t="shared" si="5"/>
        <v>18</v>
      </c>
      <c r="P12" s="65">
        <f>VLOOKUP($A12,'Return Data'!$B$7:$R$2843,11,0)</f>
        <v>3.0640999999999998</v>
      </c>
      <c r="Q12" s="66">
        <f t="shared" si="6"/>
        <v>18</v>
      </c>
      <c r="R12" s="65">
        <f>VLOOKUP($A12,'Return Data'!$B$7:$R$2843,12,0)</f>
        <v>3.1168999999999998</v>
      </c>
      <c r="S12" s="66">
        <f t="shared" si="7"/>
        <v>21</v>
      </c>
      <c r="T12" s="65">
        <f>VLOOKUP($A12,'Return Data'!$B$7:$R$2843,13,0)</f>
        <v>3.1644999999999999</v>
      </c>
      <c r="U12" s="66">
        <f t="shared" si="8"/>
        <v>24</v>
      </c>
      <c r="V12" s="65">
        <f>VLOOKUP($A12,'Return Data'!$B$7:$R$2843,17,0)</f>
        <v>4.4183000000000003</v>
      </c>
      <c r="W12" s="66">
        <f t="shared" si="9"/>
        <v>25</v>
      </c>
      <c r="X12" s="65">
        <f>VLOOKUP($A12,'Return Data'!$B$7:$R$2843,14,0)</f>
        <v>5.4276</v>
      </c>
      <c r="Y12" s="66">
        <f t="shared" si="10"/>
        <v>24</v>
      </c>
      <c r="Z12" s="65">
        <f>VLOOKUP($A12,'Return Data'!$B$7:$R$2843,16,0)</f>
        <v>6.9010999999999996</v>
      </c>
      <c r="AA12" s="67">
        <f t="shared" si="11"/>
        <v>27</v>
      </c>
    </row>
    <row r="13" spans="1:27" x14ac:dyDescent="0.3">
      <c r="A13" s="63" t="s">
        <v>232</v>
      </c>
      <c r="B13" s="64">
        <f>VLOOKUP($A13,'Return Data'!$B$7:$R$2843,3,0)</f>
        <v>44341</v>
      </c>
      <c r="C13" s="65">
        <f>VLOOKUP($A13,'Return Data'!$B$7:$R$2843,4,0)</f>
        <v>2470.8135000000002</v>
      </c>
      <c r="D13" s="65">
        <f>VLOOKUP($A13,'Return Data'!$B$7:$R$2843,5,0)</f>
        <v>3.4438</v>
      </c>
      <c r="E13" s="66">
        <f t="shared" si="0"/>
        <v>3</v>
      </c>
      <c r="F13" s="65">
        <f>VLOOKUP($A13,'Return Data'!$B$7:$R$2843,6,0)</f>
        <v>3.1665999999999999</v>
      </c>
      <c r="G13" s="66">
        <f t="shared" si="1"/>
        <v>9</v>
      </c>
      <c r="H13" s="65">
        <f>VLOOKUP($A13,'Return Data'!$B$7:$R$2843,7,0)</f>
        <v>3.1852</v>
      </c>
      <c r="I13" s="66">
        <f t="shared" si="2"/>
        <v>7</v>
      </c>
      <c r="J13" s="65">
        <f>VLOOKUP($A13,'Return Data'!$B$7:$R$2843,8,0)</f>
        <v>3.1682999999999999</v>
      </c>
      <c r="K13" s="66">
        <f t="shared" si="3"/>
        <v>11</v>
      </c>
      <c r="L13" s="65">
        <f>VLOOKUP($A13,'Return Data'!$B$7:$R$2843,9,0)</f>
        <v>3.0878999999999999</v>
      </c>
      <c r="M13" s="66">
        <f t="shared" si="4"/>
        <v>13</v>
      </c>
      <c r="N13" s="65">
        <f>VLOOKUP($A13,'Return Data'!$B$7:$R$2843,10,0)</f>
        <v>3.1469</v>
      </c>
      <c r="O13" s="66">
        <f t="shared" si="5"/>
        <v>14</v>
      </c>
      <c r="P13" s="65">
        <f>VLOOKUP($A13,'Return Data'!$B$7:$R$2843,11,0)</f>
        <v>3.0626000000000002</v>
      </c>
      <c r="Q13" s="66">
        <f t="shared" si="6"/>
        <v>19</v>
      </c>
      <c r="R13" s="65">
        <f>VLOOKUP($A13,'Return Data'!$B$7:$R$2843,12,0)</f>
        <v>3.1084999999999998</v>
      </c>
      <c r="S13" s="66">
        <f t="shared" si="7"/>
        <v>23</v>
      </c>
      <c r="T13" s="65">
        <f>VLOOKUP($A13,'Return Data'!$B$7:$R$2843,13,0)</f>
        <v>3.1141999999999999</v>
      </c>
      <c r="U13" s="66">
        <f t="shared" si="8"/>
        <v>27</v>
      </c>
      <c r="V13" s="65">
        <f>VLOOKUP($A13,'Return Data'!$B$7:$R$2843,17,0)</f>
        <v>4.1763000000000003</v>
      </c>
      <c r="W13" s="66">
        <f t="shared" si="9"/>
        <v>30</v>
      </c>
      <c r="X13" s="65">
        <f>VLOOKUP($A13,'Return Data'!$B$7:$R$2843,14,0)</f>
        <v>5.2533000000000003</v>
      </c>
      <c r="Y13" s="66">
        <f t="shared" si="10"/>
        <v>28</v>
      </c>
      <c r="Z13" s="65">
        <f>VLOOKUP($A13,'Return Data'!$B$7:$R$2843,16,0)</f>
        <v>7.2458999999999998</v>
      </c>
      <c r="AA13" s="67">
        <f t="shared" si="11"/>
        <v>14</v>
      </c>
    </row>
    <row r="14" spans="1:27" x14ac:dyDescent="0.3">
      <c r="A14" s="63" t="s">
        <v>233</v>
      </c>
      <c r="B14" s="64">
        <f>VLOOKUP($A14,'Return Data'!$B$7:$R$2843,3,0)</f>
        <v>44341</v>
      </c>
      <c r="C14" s="65">
        <f>VLOOKUP($A14,'Return Data'!$B$7:$R$2843,4,0)</f>
        <v>2933.4236000000001</v>
      </c>
      <c r="D14" s="65">
        <f>VLOOKUP($A14,'Return Data'!$B$7:$R$2843,5,0)</f>
        <v>3.04</v>
      </c>
      <c r="E14" s="66">
        <f t="shared" si="0"/>
        <v>19</v>
      </c>
      <c r="F14" s="65">
        <f>VLOOKUP($A14,'Return Data'!$B$7:$R$2843,6,0)</f>
        <v>2.9899</v>
      </c>
      <c r="G14" s="66">
        <f t="shared" si="1"/>
        <v>25</v>
      </c>
      <c r="H14" s="65">
        <f>VLOOKUP($A14,'Return Data'!$B$7:$R$2843,7,0)</f>
        <v>3.0798000000000001</v>
      </c>
      <c r="I14" s="66">
        <f t="shared" si="2"/>
        <v>25</v>
      </c>
      <c r="J14" s="65">
        <f>VLOOKUP($A14,'Return Data'!$B$7:$R$2843,8,0)</f>
        <v>3.1162999999999998</v>
      </c>
      <c r="K14" s="66">
        <f t="shared" si="3"/>
        <v>23</v>
      </c>
      <c r="L14" s="65">
        <f>VLOOKUP($A14,'Return Data'!$B$7:$R$2843,9,0)</f>
        <v>3.0741000000000001</v>
      </c>
      <c r="M14" s="66">
        <f t="shared" si="4"/>
        <v>14</v>
      </c>
      <c r="N14" s="65">
        <f>VLOOKUP($A14,'Return Data'!$B$7:$R$2843,10,0)</f>
        <v>3.1543000000000001</v>
      </c>
      <c r="O14" s="66">
        <f t="shared" si="5"/>
        <v>13</v>
      </c>
      <c r="P14" s="65">
        <f>VLOOKUP($A14,'Return Data'!$B$7:$R$2843,11,0)</f>
        <v>3.0929000000000002</v>
      </c>
      <c r="Q14" s="66">
        <f t="shared" si="6"/>
        <v>13</v>
      </c>
      <c r="R14" s="65">
        <f>VLOOKUP($A14,'Return Data'!$B$7:$R$2843,12,0)</f>
        <v>3.1312000000000002</v>
      </c>
      <c r="S14" s="66">
        <f t="shared" si="7"/>
        <v>15</v>
      </c>
      <c r="T14" s="65">
        <f>VLOOKUP($A14,'Return Data'!$B$7:$R$2843,13,0)</f>
        <v>3.1871999999999998</v>
      </c>
      <c r="U14" s="66">
        <f t="shared" si="8"/>
        <v>19</v>
      </c>
      <c r="V14" s="65">
        <f>VLOOKUP($A14,'Return Data'!$B$7:$R$2843,17,0)</f>
        <v>4.4840999999999998</v>
      </c>
      <c r="W14" s="66">
        <f t="shared" si="9"/>
        <v>20</v>
      </c>
      <c r="X14" s="65">
        <f>VLOOKUP($A14,'Return Data'!$B$7:$R$2843,14,0)</f>
        <v>5.4824000000000002</v>
      </c>
      <c r="Y14" s="66">
        <f t="shared" si="10"/>
        <v>19</v>
      </c>
      <c r="Z14" s="65">
        <f>VLOOKUP($A14,'Return Data'!$B$7:$R$2843,16,0)</f>
        <v>7.1825000000000001</v>
      </c>
      <c r="AA14" s="67">
        <f t="shared" si="11"/>
        <v>17</v>
      </c>
    </row>
    <row r="15" spans="1:27" x14ac:dyDescent="0.3">
      <c r="A15" s="63" t="s">
        <v>234</v>
      </c>
      <c r="B15" s="64">
        <f>VLOOKUP($A15,'Return Data'!$B$7:$R$2843,3,0)</f>
        <v>44341</v>
      </c>
      <c r="C15" s="65">
        <f>VLOOKUP($A15,'Return Data'!$B$7:$R$2843,4,0)</f>
        <v>2635.9447</v>
      </c>
      <c r="D15" s="65">
        <f>VLOOKUP($A15,'Return Data'!$B$7:$R$2843,5,0)</f>
        <v>2.8083999999999998</v>
      </c>
      <c r="E15" s="66">
        <f t="shared" si="0"/>
        <v>31</v>
      </c>
      <c r="F15" s="65">
        <f>VLOOKUP($A15,'Return Data'!$B$7:$R$2843,6,0)</f>
        <v>3.0947</v>
      </c>
      <c r="G15" s="66">
        <f t="shared" si="1"/>
        <v>16</v>
      </c>
      <c r="H15" s="65">
        <f>VLOOKUP($A15,'Return Data'!$B$7:$R$2843,7,0)</f>
        <v>3.1078999999999999</v>
      </c>
      <c r="I15" s="66">
        <f t="shared" si="2"/>
        <v>17</v>
      </c>
      <c r="J15" s="65">
        <f>VLOOKUP($A15,'Return Data'!$B$7:$R$2843,8,0)</f>
        <v>3.1981000000000002</v>
      </c>
      <c r="K15" s="66">
        <f t="shared" si="3"/>
        <v>8</v>
      </c>
      <c r="L15" s="65">
        <f>VLOOKUP($A15,'Return Data'!$B$7:$R$2843,9,0)</f>
        <v>3.1074999999999999</v>
      </c>
      <c r="M15" s="66">
        <f t="shared" si="4"/>
        <v>10</v>
      </c>
      <c r="N15" s="65">
        <f>VLOOKUP($A15,'Return Data'!$B$7:$R$2843,10,0)</f>
        <v>3.1705000000000001</v>
      </c>
      <c r="O15" s="66">
        <f t="shared" si="5"/>
        <v>10</v>
      </c>
      <c r="P15" s="65">
        <f>VLOOKUP($A15,'Return Data'!$B$7:$R$2843,11,0)</f>
        <v>3.1061000000000001</v>
      </c>
      <c r="Q15" s="66">
        <f t="shared" si="6"/>
        <v>11</v>
      </c>
      <c r="R15" s="65">
        <f>VLOOKUP($A15,'Return Data'!$B$7:$R$2843,12,0)</f>
        <v>3.1318999999999999</v>
      </c>
      <c r="S15" s="66">
        <f t="shared" si="7"/>
        <v>13</v>
      </c>
      <c r="T15" s="65">
        <f>VLOOKUP($A15,'Return Data'!$B$7:$R$2843,13,0)</f>
        <v>3.1322999999999999</v>
      </c>
      <c r="U15" s="66">
        <f t="shared" si="8"/>
        <v>26</v>
      </c>
      <c r="V15" s="65">
        <f>VLOOKUP($A15,'Return Data'!$B$7:$R$2843,17,0)</f>
        <v>4.5044000000000004</v>
      </c>
      <c r="W15" s="66">
        <f t="shared" si="9"/>
        <v>18</v>
      </c>
      <c r="X15" s="65">
        <f>VLOOKUP($A15,'Return Data'!$B$7:$R$2843,14,0)</f>
        <v>5.5076000000000001</v>
      </c>
      <c r="Y15" s="66">
        <f t="shared" si="10"/>
        <v>15</v>
      </c>
      <c r="Z15" s="65">
        <f>VLOOKUP($A15,'Return Data'!$B$7:$R$2843,16,0)</f>
        <v>7.2531999999999996</v>
      </c>
      <c r="AA15" s="67">
        <f t="shared" si="11"/>
        <v>13</v>
      </c>
    </row>
    <row r="16" spans="1:27" x14ac:dyDescent="0.3">
      <c r="A16" s="63" t="s">
        <v>236</v>
      </c>
      <c r="B16" s="64">
        <f>VLOOKUP($A16,'Return Data'!$B$7:$R$2843,3,0)</f>
        <v>44341</v>
      </c>
      <c r="C16" s="65">
        <f>VLOOKUP($A16,'Return Data'!$B$7:$R$2843,4,0)</f>
        <v>4035.8191999999999</v>
      </c>
      <c r="D16" s="65">
        <f>VLOOKUP($A16,'Return Data'!$B$7:$R$2843,5,0)</f>
        <v>2.4095</v>
      </c>
      <c r="E16" s="66">
        <f t="shared" si="0"/>
        <v>36</v>
      </c>
      <c r="F16" s="65">
        <f>VLOOKUP($A16,'Return Data'!$B$7:$R$2843,6,0)</f>
        <v>2.8778999999999999</v>
      </c>
      <c r="G16" s="66">
        <f t="shared" si="1"/>
        <v>34</v>
      </c>
      <c r="H16" s="65">
        <f>VLOOKUP($A16,'Return Data'!$B$7:$R$2843,7,0)</f>
        <v>3.0011999999999999</v>
      </c>
      <c r="I16" s="66">
        <f t="shared" si="2"/>
        <v>32</v>
      </c>
      <c r="J16" s="65">
        <f>VLOOKUP($A16,'Return Data'!$B$7:$R$2843,8,0)</f>
        <v>3.0642</v>
      </c>
      <c r="K16" s="66">
        <f t="shared" si="3"/>
        <v>29</v>
      </c>
      <c r="L16" s="65">
        <f>VLOOKUP($A16,'Return Data'!$B$7:$R$2843,9,0)</f>
        <v>2.9737</v>
      </c>
      <c r="M16" s="66">
        <f t="shared" si="4"/>
        <v>29</v>
      </c>
      <c r="N16" s="65">
        <f>VLOOKUP($A16,'Return Data'!$B$7:$R$2843,10,0)</f>
        <v>3.0226000000000002</v>
      </c>
      <c r="O16" s="66">
        <f t="shared" si="5"/>
        <v>30</v>
      </c>
      <c r="P16" s="65">
        <f>VLOOKUP($A16,'Return Data'!$B$7:$R$2843,11,0)</f>
        <v>2.9603000000000002</v>
      </c>
      <c r="Q16" s="66">
        <f t="shared" si="6"/>
        <v>31</v>
      </c>
      <c r="R16" s="65">
        <f>VLOOKUP($A16,'Return Data'!$B$7:$R$2843,12,0)</f>
        <v>3.0444</v>
      </c>
      <c r="S16" s="66">
        <f t="shared" si="7"/>
        <v>30</v>
      </c>
      <c r="T16" s="65">
        <f>VLOOKUP($A16,'Return Data'!$B$7:$R$2843,13,0)</f>
        <v>3.1084000000000001</v>
      </c>
      <c r="U16" s="66">
        <f t="shared" si="8"/>
        <v>29</v>
      </c>
      <c r="V16" s="65">
        <f>VLOOKUP($A16,'Return Data'!$B$7:$R$2843,17,0)</f>
        <v>4.4398999999999997</v>
      </c>
      <c r="W16" s="66">
        <f t="shared" si="9"/>
        <v>23</v>
      </c>
      <c r="X16" s="65">
        <f>VLOOKUP($A16,'Return Data'!$B$7:$R$2843,14,0)</f>
        <v>5.4179000000000004</v>
      </c>
      <c r="Y16" s="66">
        <f t="shared" si="10"/>
        <v>25</v>
      </c>
      <c r="Z16" s="65">
        <f>VLOOKUP($A16,'Return Data'!$B$7:$R$2843,16,0)</f>
        <v>7.0016999999999996</v>
      </c>
      <c r="AA16" s="67">
        <f t="shared" si="11"/>
        <v>24</v>
      </c>
    </row>
    <row r="17" spans="1:27" x14ac:dyDescent="0.3">
      <c r="A17" s="63" t="s">
        <v>237</v>
      </c>
      <c r="B17" s="64">
        <f>VLOOKUP($A17,'Return Data'!$B$7:$R$2843,3,0)</f>
        <v>44341</v>
      </c>
      <c r="C17" s="65">
        <f>VLOOKUP($A17,'Return Data'!$B$7:$R$2843,4,0)</f>
        <v>2047.8791000000001</v>
      </c>
      <c r="D17" s="65">
        <f>VLOOKUP($A17,'Return Data'!$B$7:$R$2843,5,0)</f>
        <v>3.1122000000000001</v>
      </c>
      <c r="E17" s="66">
        <f t="shared" si="0"/>
        <v>13</v>
      </c>
      <c r="F17" s="65">
        <f>VLOOKUP($A17,'Return Data'!$B$7:$R$2843,6,0)</f>
        <v>3.1303999999999998</v>
      </c>
      <c r="G17" s="66">
        <f t="shared" si="1"/>
        <v>12</v>
      </c>
      <c r="H17" s="65">
        <f>VLOOKUP($A17,'Return Data'!$B$7:$R$2843,7,0)</f>
        <v>3.1202000000000001</v>
      </c>
      <c r="I17" s="66">
        <f t="shared" si="2"/>
        <v>16</v>
      </c>
      <c r="J17" s="65">
        <f>VLOOKUP($A17,'Return Data'!$B$7:$R$2843,8,0)</f>
        <v>3.1297000000000001</v>
      </c>
      <c r="K17" s="66">
        <f t="shared" si="3"/>
        <v>19</v>
      </c>
      <c r="L17" s="65">
        <f>VLOOKUP($A17,'Return Data'!$B$7:$R$2843,9,0)</f>
        <v>3.0253000000000001</v>
      </c>
      <c r="M17" s="66">
        <f t="shared" si="4"/>
        <v>22</v>
      </c>
      <c r="N17" s="65">
        <f>VLOOKUP($A17,'Return Data'!$B$7:$R$2843,10,0)</f>
        <v>3.1105</v>
      </c>
      <c r="O17" s="66">
        <f t="shared" si="5"/>
        <v>23</v>
      </c>
      <c r="P17" s="65">
        <f>VLOOKUP($A17,'Return Data'!$B$7:$R$2843,11,0)</f>
        <v>3.0550999999999999</v>
      </c>
      <c r="Q17" s="66">
        <f t="shared" si="6"/>
        <v>25</v>
      </c>
      <c r="R17" s="65">
        <f>VLOOKUP($A17,'Return Data'!$B$7:$R$2843,12,0)</f>
        <v>3.1009000000000002</v>
      </c>
      <c r="S17" s="66">
        <f t="shared" si="7"/>
        <v>26</v>
      </c>
      <c r="T17" s="65">
        <f>VLOOKUP($A17,'Return Data'!$B$7:$R$2843,13,0)</f>
        <v>3.1798000000000002</v>
      </c>
      <c r="U17" s="66">
        <f t="shared" si="8"/>
        <v>22</v>
      </c>
      <c r="V17" s="65">
        <f>VLOOKUP($A17,'Return Data'!$B$7:$R$2843,17,0)</f>
        <v>4.4626000000000001</v>
      </c>
      <c r="W17" s="66">
        <f t="shared" si="9"/>
        <v>21</v>
      </c>
      <c r="X17" s="65">
        <f>VLOOKUP($A17,'Return Data'!$B$7:$R$2843,14,0)</f>
        <v>5.4866999999999999</v>
      </c>
      <c r="Y17" s="66">
        <f t="shared" si="10"/>
        <v>18</v>
      </c>
      <c r="Z17" s="65">
        <f>VLOOKUP($A17,'Return Data'!$B$7:$R$2843,16,0)</f>
        <v>4.3087999999999997</v>
      </c>
      <c r="AA17" s="67">
        <f t="shared" si="11"/>
        <v>35</v>
      </c>
    </row>
    <row r="18" spans="1:27" x14ac:dyDescent="0.3">
      <c r="A18" s="63" t="s">
        <v>238</v>
      </c>
      <c r="B18" s="64">
        <f>VLOOKUP($A18,'Return Data'!$B$7:$R$2843,3,0)</f>
        <v>44341</v>
      </c>
      <c r="C18" s="65">
        <f>VLOOKUP($A18,'Return Data'!$B$7:$R$2843,4,0)</f>
        <v>304.42970000000003</v>
      </c>
      <c r="D18" s="65">
        <f>VLOOKUP($A18,'Return Data'!$B$7:$R$2843,5,0)</f>
        <v>2.9137</v>
      </c>
      <c r="E18" s="66">
        <f t="shared" si="0"/>
        <v>26</v>
      </c>
      <c r="F18" s="65">
        <f>VLOOKUP($A18,'Return Data'!$B$7:$R$2843,6,0)</f>
        <v>2.9422000000000001</v>
      </c>
      <c r="G18" s="66">
        <f t="shared" si="1"/>
        <v>31</v>
      </c>
      <c r="H18" s="65">
        <f>VLOOKUP($A18,'Return Data'!$B$7:$R$2843,7,0)</f>
        <v>3.0539999999999998</v>
      </c>
      <c r="I18" s="66">
        <f t="shared" si="2"/>
        <v>28</v>
      </c>
      <c r="J18" s="65">
        <f>VLOOKUP($A18,'Return Data'!$B$7:$R$2843,8,0)</f>
        <v>3.0840999999999998</v>
      </c>
      <c r="K18" s="66">
        <f t="shared" si="3"/>
        <v>27</v>
      </c>
      <c r="L18" s="65">
        <f>VLOOKUP($A18,'Return Data'!$B$7:$R$2843,9,0)</f>
        <v>2.9895</v>
      </c>
      <c r="M18" s="66">
        <f t="shared" si="4"/>
        <v>27</v>
      </c>
      <c r="N18" s="65">
        <f>VLOOKUP($A18,'Return Data'!$B$7:$R$2843,10,0)</f>
        <v>3.0851000000000002</v>
      </c>
      <c r="O18" s="66">
        <f t="shared" si="5"/>
        <v>29</v>
      </c>
      <c r="P18" s="65">
        <f>VLOOKUP($A18,'Return Data'!$B$7:$R$2843,11,0)</f>
        <v>3.0333000000000001</v>
      </c>
      <c r="Q18" s="66">
        <f t="shared" si="6"/>
        <v>26</v>
      </c>
      <c r="R18" s="65">
        <f>VLOOKUP($A18,'Return Data'!$B$7:$R$2843,12,0)</f>
        <v>3.1103999999999998</v>
      </c>
      <c r="S18" s="66">
        <f t="shared" si="7"/>
        <v>22</v>
      </c>
      <c r="T18" s="65">
        <f>VLOOKUP($A18,'Return Data'!$B$7:$R$2843,13,0)</f>
        <v>3.234</v>
      </c>
      <c r="U18" s="66">
        <f t="shared" si="8"/>
        <v>11</v>
      </c>
      <c r="V18" s="65">
        <f>VLOOKUP($A18,'Return Data'!$B$7:$R$2843,17,0)</f>
        <v>4.5637999999999996</v>
      </c>
      <c r="W18" s="66">
        <f t="shared" si="9"/>
        <v>8</v>
      </c>
      <c r="X18" s="65">
        <f>VLOOKUP($A18,'Return Data'!$B$7:$R$2843,14,0)</f>
        <v>5.5350000000000001</v>
      </c>
      <c r="Y18" s="66">
        <f t="shared" si="10"/>
        <v>10</v>
      </c>
      <c r="Z18" s="65">
        <f>VLOOKUP($A18,'Return Data'!$B$7:$R$2843,16,0)</f>
        <v>7.4322999999999997</v>
      </c>
      <c r="AA18" s="67">
        <f t="shared" si="11"/>
        <v>6</v>
      </c>
    </row>
    <row r="19" spans="1:27" x14ac:dyDescent="0.3">
      <c r="A19" s="63" t="s">
        <v>239</v>
      </c>
      <c r="B19" s="64">
        <f>VLOOKUP($A19,'Return Data'!$B$7:$R$2843,3,0)</f>
        <v>44341</v>
      </c>
      <c r="C19" s="65">
        <f>VLOOKUP($A19,'Return Data'!$B$7:$R$2843,4,0)</f>
        <v>2207.0228000000002</v>
      </c>
      <c r="D19" s="65">
        <f>VLOOKUP($A19,'Return Data'!$B$7:$R$2843,5,0)</f>
        <v>3.3807</v>
      </c>
      <c r="E19" s="66">
        <f t="shared" si="0"/>
        <v>5</v>
      </c>
      <c r="F19" s="65">
        <f>VLOOKUP($A19,'Return Data'!$B$7:$R$2843,6,0)</f>
        <v>3.2633000000000001</v>
      </c>
      <c r="G19" s="66">
        <f t="shared" si="1"/>
        <v>2</v>
      </c>
      <c r="H19" s="65">
        <f>VLOOKUP($A19,'Return Data'!$B$7:$R$2843,7,0)</f>
        <v>3.2848999999999999</v>
      </c>
      <c r="I19" s="66">
        <f t="shared" si="2"/>
        <v>2</v>
      </c>
      <c r="J19" s="65">
        <f>VLOOKUP($A19,'Return Data'!$B$7:$R$2843,8,0)</f>
        <v>3.2936000000000001</v>
      </c>
      <c r="K19" s="66">
        <f t="shared" si="3"/>
        <v>2</v>
      </c>
      <c r="L19" s="65">
        <f>VLOOKUP($A19,'Return Data'!$B$7:$R$2843,9,0)</f>
        <v>3.1404999999999998</v>
      </c>
      <c r="M19" s="66">
        <f t="shared" si="4"/>
        <v>5</v>
      </c>
      <c r="N19" s="65">
        <f>VLOOKUP($A19,'Return Data'!$B$7:$R$2843,10,0)</f>
        <v>3.2765</v>
      </c>
      <c r="O19" s="66">
        <f t="shared" si="5"/>
        <v>2</v>
      </c>
      <c r="P19" s="65">
        <f>VLOOKUP($A19,'Return Data'!$B$7:$R$2843,11,0)</f>
        <v>3.2433000000000001</v>
      </c>
      <c r="Q19" s="66">
        <f t="shared" si="6"/>
        <v>2</v>
      </c>
      <c r="R19" s="65">
        <f>VLOOKUP($A19,'Return Data'!$B$7:$R$2843,12,0)</f>
        <v>3.3224</v>
      </c>
      <c r="S19" s="66">
        <f t="shared" si="7"/>
        <v>2</v>
      </c>
      <c r="T19" s="65">
        <f>VLOOKUP($A19,'Return Data'!$B$7:$R$2843,13,0)</f>
        <v>3.4756</v>
      </c>
      <c r="U19" s="66">
        <f t="shared" si="8"/>
        <v>2</v>
      </c>
      <c r="V19" s="65">
        <f>VLOOKUP($A19,'Return Data'!$B$7:$R$2843,17,0)</f>
        <v>4.7545999999999999</v>
      </c>
      <c r="W19" s="66">
        <f t="shared" si="9"/>
        <v>2</v>
      </c>
      <c r="X19" s="65">
        <f>VLOOKUP($A19,'Return Data'!$B$7:$R$2843,14,0)</f>
        <v>5.6844999999999999</v>
      </c>
      <c r="Y19" s="66">
        <f t="shared" si="10"/>
        <v>2</v>
      </c>
      <c r="Z19" s="65">
        <f>VLOOKUP($A19,'Return Data'!$B$7:$R$2843,16,0)</f>
        <v>7.5438000000000001</v>
      </c>
      <c r="AA19" s="67">
        <f t="shared" si="11"/>
        <v>3</v>
      </c>
    </row>
    <row r="20" spans="1:27" x14ac:dyDescent="0.3">
      <c r="A20" s="63" t="s">
        <v>240</v>
      </c>
      <c r="B20" s="64">
        <f>VLOOKUP($A20,'Return Data'!$B$7:$R$2843,3,0)</f>
        <v>44341</v>
      </c>
      <c r="C20" s="65">
        <f>VLOOKUP($A20,'Return Data'!$B$7:$R$2843,4,0)</f>
        <v>2485.0590999999999</v>
      </c>
      <c r="D20" s="65">
        <f>VLOOKUP($A20,'Return Data'!$B$7:$R$2843,5,0)</f>
        <v>3.4035000000000002</v>
      </c>
      <c r="E20" s="66">
        <f t="shared" si="0"/>
        <v>4</v>
      </c>
      <c r="F20" s="65">
        <f>VLOOKUP($A20,'Return Data'!$B$7:$R$2843,6,0)</f>
        <v>3.2229000000000001</v>
      </c>
      <c r="G20" s="66">
        <f t="shared" si="1"/>
        <v>5</v>
      </c>
      <c r="H20" s="65">
        <f>VLOOKUP($A20,'Return Data'!$B$7:$R$2843,7,0)</f>
        <v>3.1486999999999998</v>
      </c>
      <c r="I20" s="66">
        <f t="shared" si="2"/>
        <v>10</v>
      </c>
      <c r="J20" s="65">
        <f>VLOOKUP($A20,'Return Data'!$B$7:$R$2843,8,0)</f>
        <v>3.1656</v>
      </c>
      <c r="K20" s="66">
        <f t="shared" si="3"/>
        <v>14</v>
      </c>
      <c r="L20" s="65">
        <f>VLOOKUP($A20,'Return Data'!$B$7:$R$2843,9,0)</f>
        <v>3.0619999999999998</v>
      </c>
      <c r="M20" s="66">
        <f t="shared" si="4"/>
        <v>16</v>
      </c>
      <c r="N20" s="65">
        <f>VLOOKUP($A20,'Return Data'!$B$7:$R$2843,10,0)</f>
        <v>3.1547000000000001</v>
      </c>
      <c r="O20" s="66">
        <f t="shared" si="5"/>
        <v>12</v>
      </c>
      <c r="P20" s="65">
        <f>VLOOKUP($A20,'Return Data'!$B$7:$R$2843,11,0)</f>
        <v>3.0556999999999999</v>
      </c>
      <c r="Q20" s="66">
        <f t="shared" si="6"/>
        <v>24</v>
      </c>
      <c r="R20" s="65">
        <f>VLOOKUP($A20,'Return Data'!$B$7:$R$2843,12,0)</f>
        <v>3.1034999999999999</v>
      </c>
      <c r="S20" s="66">
        <f t="shared" si="7"/>
        <v>25</v>
      </c>
      <c r="T20" s="65">
        <f>VLOOKUP($A20,'Return Data'!$B$7:$R$2843,13,0)</f>
        <v>3.1566000000000001</v>
      </c>
      <c r="U20" s="66">
        <f t="shared" si="8"/>
        <v>25</v>
      </c>
      <c r="V20" s="65">
        <f>VLOOKUP($A20,'Return Data'!$B$7:$R$2843,17,0)</f>
        <v>4.3677999999999999</v>
      </c>
      <c r="W20" s="66">
        <f t="shared" si="9"/>
        <v>28</v>
      </c>
      <c r="X20" s="65">
        <f>VLOOKUP($A20,'Return Data'!$B$7:$R$2843,14,0)</f>
        <v>5.3575999999999997</v>
      </c>
      <c r="Y20" s="66">
        <f t="shared" si="10"/>
        <v>27</v>
      </c>
      <c r="Z20" s="65">
        <f>VLOOKUP($A20,'Return Data'!$B$7:$R$2843,16,0)</f>
        <v>5.4484000000000004</v>
      </c>
      <c r="AA20" s="67">
        <f t="shared" si="11"/>
        <v>32</v>
      </c>
    </row>
    <row r="21" spans="1:27" x14ac:dyDescent="0.3">
      <c r="A21" s="63" t="s">
        <v>241</v>
      </c>
      <c r="B21" s="64">
        <f>VLOOKUP($A21,'Return Data'!$B$7:$R$2843,3,0)</f>
        <v>44341</v>
      </c>
      <c r="C21" s="65">
        <f>VLOOKUP($A21,'Return Data'!$B$7:$R$2843,4,0)</f>
        <v>1590.9340999999999</v>
      </c>
      <c r="D21" s="65">
        <f>VLOOKUP($A21,'Return Data'!$B$7:$R$2843,5,0)</f>
        <v>3.1044</v>
      </c>
      <c r="E21" s="66">
        <f t="shared" si="0"/>
        <v>14</v>
      </c>
      <c r="F21" s="65">
        <f>VLOOKUP($A21,'Return Data'!$B$7:$R$2843,6,0)</f>
        <v>2.8881999999999999</v>
      </c>
      <c r="G21" s="66">
        <f t="shared" si="1"/>
        <v>33</v>
      </c>
      <c r="H21" s="65">
        <f>VLOOKUP($A21,'Return Data'!$B$7:$R$2843,7,0)</f>
        <v>2.9718</v>
      </c>
      <c r="I21" s="66">
        <f t="shared" si="2"/>
        <v>33</v>
      </c>
      <c r="J21" s="65">
        <f>VLOOKUP($A21,'Return Data'!$B$7:$R$2843,8,0)</f>
        <v>2.9464000000000001</v>
      </c>
      <c r="K21" s="66">
        <f t="shared" si="3"/>
        <v>33</v>
      </c>
      <c r="L21" s="65">
        <f>VLOOKUP($A21,'Return Data'!$B$7:$R$2843,9,0)</f>
        <v>2.8275000000000001</v>
      </c>
      <c r="M21" s="66">
        <f t="shared" si="4"/>
        <v>35</v>
      </c>
      <c r="N21" s="65">
        <f>VLOOKUP($A21,'Return Data'!$B$7:$R$2843,10,0)</f>
        <v>2.8593000000000002</v>
      </c>
      <c r="O21" s="66">
        <f t="shared" si="5"/>
        <v>35</v>
      </c>
      <c r="P21" s="65">
        <f>VLOOKUP($A21,'Return Data'!$B$7:$R$2843,11,0)</f>
        <v>2.7435999999999998</v>
      </c>
      <c r="Q21" s="66">
        <f t="shared" si="6"/>
        <v>36</v>
      </c>
      <c r="R21" s="65">
        <f>VLOOKUP($A21,'Return Data'!$B$7:$R$2843,12,0)</f>
        <v>2.7793999999999999</v>
      </c>
      <c r="S21" s="66">
        <f t="shared" si="7"/>
        <v>37</v>
      </c>
      <c r="T21" s="65">
        <f>VLOOKUP($A21,'Return Data'!$B$7:$R$2843,13,0)</f>
        <v>2.8456000000000001</v>
      </c>
      <c r="U21" s="66">
        <f t="shared" si="8"/>
        <v>36</v>
      </c>
      <c r="V21" s="65">
        <f>VLOOKUP($A21,'Return Data'!$B$7:$R$2843,17,0)</f>
        <v>3.9117999999999999</v>
      </c>
      <c r="W21" s="66">
        <f t="shared" si="9"/>
        <v>34</v>
      </c>
      <c r="X21" s="65">
        <f>VLOOKUP($A21,'Return Data'!$B$7:$R$2843,14,0)</f>
        <v>4.8704999999999998</v>
      </c>
      <c r="Y21" s="66">
        <f t="shared" si="10"/>
        <v>31</v>
      </c>
      <c r="Z21" s="65">
        <f>VLOOKUP($A21,'Return Data'!$B$7:$R$2843,16,0)</f>
        <v>6.3533999999999997</v>
      </c>
      <c r="AA21" s="67">
        <f t="shared" si="11"/>
        <v>30</v>
      </c>
    </row>
    <row r="22" spans="1:27" x14ac:dyDescent="0.3">
      <c r="A22" s="63" t="s">
        <v>242</v>
      </c>
      <c r="B22" s="64">
        <f>VLOOKUP($A22,'Return Data'!$B$7:$R$2843,3,0)</f>
        <v>44341</v>
      </c>
      <c r="C22" s="65">
        <f>VLOOKUP($A22,'Return Data'!$B$7:$R$2843,4,0)</f>
        <v>1998.3992000000001</v>
      </c>
      <c r="D22" s="65">
        <f>VLOOKUP($A22,'Return Data'!$B$7:$R$2843,5,0)</f>
        <v>2.6558999999999999</v>
      </c>
      <c r="E22" s="66">
        <f t="shared" si="0"/>
        <v>34</v>
      </c>
      <c r="F22" s="65">
        <f>VLOOKUP($A22,'Return Data'!$B$7:$R$2843,6,0)</f>
        <v>2.5716000000000001</v>
      </c>
      <c r="G22" s="66">
        <f t="shared" si="1"/>
        <v>37</v>
      </c>
      <c r="H22" s="65">
        <f>VLOOKUP($A22,'Return Data'!$B$7:$R$2843,7,0)</f>
        <v>2.7713999999999999</v>
      </c>
      <c r="I22" s="66">
        <f t="shared" si="2"/>
        <v>37</v>
      </c>
      <c r="J22" s="65">
        <f>VLOOKUP($A22,'Return Data'!$B$7:$R$2843,8,0)</f>
        <v>2.7810000000000001</v>
      </c>
      <c r="K22" s="66">
        <f t="shared" si="3"/>
        <v>37</v>
      </c>
      <c r="L22" s="65">
        <f>VLOOKUP($A22,'Return Data'!$B$7:$R$2843,9,0)</f>
        <v>2.7183999999999999</v>
      </c>
      <c r="M22" s="66">
        <f t="shared" si="4"/>
        <v>37</v>
      </c>
      <c r="N22" s="65">
        <f>VLOOKUP($A22,'Return Data'!$B$7:$R$2843,10,0)</f>
        <v>2.7799</v>
      </c>
      <c r="O22" s="66">
        <f t="shared" si="5"/>
        <v>36</v>
      </c>
      <c r="P22" s="65">
        <f>VLOOKUP($A22,'Return Data'!$B$7:$R$2843,11,0)</f>
        <v>3.1686999999999999</v>
      </c>
      <c r="Q22" s="66">
        <f t="shared" si="6"/>
        <v>5</v>
      </c>
      <c r="R22" s="65">
        <f>VLOOKUP($A22,'Return Data'!$B$7:$R$2843,12,0)</f>
        <v>3.1349999999999998</v>
      </c>
      <c r="S22" s="66">
        <f t="shared" si="7"/>
        <v>12</v>
      </c>
      <c r="T22" s="65">
        <f>VLOOKUP($A22,'Return Data'!$B$7:$R$2843,13,0)</f>
        <v>3.1055999999999999</v>
      </c>
      <c r="U22" s="66">
        <f t="shared" si="8"/>
        <v>30</v>
      </c>
      <c r="V22" s="65">
        <f>VLOOKUP($A22,'Return Data'!$B$7:$R$2843,17,0)</f>
        <v>4.3814000000000002</v>
      </c>
      <c r="W22" s="66">
        <f t="shared" si="9"/>
        <v>27</v>
      </c>
      <c r="X22" s="65">
        <f>VLOOKUP($A22,'Return Data'!$B$7:$R$2843,14,0)</f>
        <v>5.3883000000000001</v>
      </c>
      <c r="Y22" s="66">
        <f t="shared" si="10"/>
        <v>26</v>
      </c>
      <c r="Z22" s="65">
        <f>VLOOKUP($A22,'Return Data'!$B$7:$R$2843,16,0)</f>
        <v>7.4871999999999996</v>
      </c>
      <c r="AA22" s="67">
        <f t="shared" si="11"/>
        <v>4</v>
      </c>
    </row>
    <row r="23" spans="1:27" x14ac:dyDescent="0.3">
      <c r="A23" s="63" t="s">
        <v>243</v>
      </c>
      <c r="B23" s="64">
        <f>VLOOKUP($A23,'Return Data'!$B$7:$R$2843,3,0)</f>
        <v>44341</v>
      </c>
      <c r="C23" s="65">
        <f>VLOOKUP($A23,'Return Data'!$B$7:$R$2843,4,0)</f>
        <v>2823.2444</v>
      </c>
      <c r="D23" s="65">
        <f>VLOOKUP($A23,'Return Data'!$B$7:$R$2843,5,0)</f>
        <v>3.1768000000000001</v>
      </c>
      <c r="E23" s="66">
        <f t="shared" si="0"/>
        <v>11</v>
      </c>
      <c r="F23" s="65">
        <f>VLOOKUP($A23,'Return Data'!$B$7:$R$2843,6,0)</f>
        <v>3.1669999999999998</v>
      </c>
      <c r="G23" s="66">
        <f t="shared" si="1"/>
        <v>8</v>
      </c>
      <c r="H23" s="65">
        <f>VLOOKUP($A23,'Return Data'!$B$7:$R$2843,7,0)</f>
        <v>3.1297999999999999</v>
      </c>
      <c r="I23" s="66">
        <f t="shared" si="2"/>
        <v>15</v>
      </c>
      <c r="J23" s="65">
        <f>VLOOKUP($A23,'Return Data'!$B$7:$R$2843,8,0)</f>
        <v>3.1657999999999999</v>
      </c>
      <c r="K23" s="66">
        <f t="shared" si="3"/>
        <v>13</v>
      </c>
      <c r="L23" s="65">
        <f>VLOOKUP($A23,'Return Data'!$B$7:$R$2843,9,0)</f>
        <v>3.0291000000000001</v>
      </c>
      <c r="M23" s="66">
        <f t="shared" si="4"/>
        <v>21</v>
      </c>
      <c r="N23" s="65">
        <f>VLOOKUP($A23,'Return Data'!$B$7:$R$2843,10,0)</f>
        <v>3.0977000000000001</v>
      </c>
      <c r="O23" s="66">
        <f t="shared" si="5"/>
        <v>26</v>
      </c>
      <c r="P23" s="65">
        <f>VLOOKUP($A23,'Return Data'!$B$7:$R$2843,11,0)</f>
        <v>3.0604</v>
      </c>
      <c r="Q23" s="66">
        <f t="shared" si="6"/>
        <v>22</v>
      </c>
      <c r="R23" s="65">
        <f>VLOOKUP($A23,'Return Data'!$B$7:$R$2843,12,0)</f>
        <v>3.1252</v>
      </c>
      <c r="S23" s="66">
        <f t="shared" si="7"/>
        <v>17</v>
      </c>
      <c r="T23" s="65">
        <f>VLOOKUP($A23,'Return Data'!$B$7:$R$2843,13,0)</f>
        <v>3.1720999999999999</v>
      </c>
      <c r="U23" s="66">
        <f t="shared" si="8"/>
        <v>23</v>
      </c>
      <c r="V23" s="65">
        <f>VLOOKUP($A23,'Return Data'!$B$7:$R$2843,17,0)</f>
        <v>4.4184000000000001</v>
      </c>
      <c r="W23" s="66">
        <f t="shared" si="9"/>
        <v>24</v>
      </c>
      <c r="X23" s="65">
        <f>VLOOKUP($A23,'Return Data'!$B$7:$R$2843,14,0)</f>
        <v>5.4417999999999997</v>
      </c>
      <c r="Y23" s="66">
        <f t="shared" si="10"/>
        <v>22</v>
      </c>
      <c r="Z23" s="65">
        <f>VLOOKUP($A23,'Return Data'!$B$7:$R$2843,16,0)</f>
        <v>7.4050000000000002</v>
      </c>
      <c r="AA23" s="67">
        <f t="shared" si="11"/>
        <v>8</v>
      </c>
    </row>
    <row r="24" spans="1:27" x14ac:dyDescent="0.3">
      <c r="A24" s="63" t="s">
        <v>244</v>
      </c>
      <c r="B24" s="64">
        <f>VLOOKUP($A24,'Return Data'!$B$7:$R$2843,3,0)</f>
        <v>44341</v>
      </c>
      <c r="C24" s="65">
        <f>VLOOKUP($A24,'Return Data'!$B$7:$R$2843,4,0)</f>
        <v>1082.4564</v>
      </c>
      <c r="D24" s="65">
        <f>VLOOKUP($A24,'Return Data'!$B$7:$R$2843,5,0)</f>
        <v>2.9912000000000001</v>
      </c>
      <c r="E24" s="66">
        <f t="shared" si="0"/>
        <v>22</v>
      </c>
      <c r="F24" s="65">
        <f>VLOOKUP($A24,'Return Data'!$B$7:$R$2843,6,0)</f>
        <v>3.0209000000000001</v>
      </c>
      <c r="G24" s="66">
        <f t="shared" si="1"/>
        <v>20</v>
      </c>
      <c r="H24" s="65">
        <f>VLOOKUP($A24,'Return Data'!$B$7:$R$2843,7,0)</f>
        <v>3.0148000000000001</v>
      </c>
      <c r="I24" s="66">
        <f t="shared" si="2"/>
        <v>31</v>
      </c>
      <c r="J24" s="65">
        <f>VLOOKUP($A24,'Return Data'!$B$7:$R$2843,8,0)</f>
        <v>3.0167999999999999</v>
      </c>
      <c r="K24" s="66">
        <f t="shared" si="3"/>
        <v>32</v>
      </c>
      <c r="L24" s="65">
        <f>VLOOKUP($A24,'Return Data'!$B$7:$R$2843,9,0)</f>
        <v>2.9699</v>
      </c>
      <c r="M24" s="66">
        <f t="shared" si="4"/>
        <v>30</v>
      </c>
      <c r="N24" s="65">
        <f>VLOOKUP($A24,'Return Data'!$B$7:$R$2843,10,0)</f>
        <v>2.9437000000000002</v>
      </c>
      <c r="O24" s="66">
        <f t="shared" si="5"/>
        <v>32</v>
      </c>
      <c r="P24" s="65">
        <f>VLOOKUP($A24,'Return Data'!$B$7:$R$2843,11,0)</f>
        <v>2.8767</v>
      </c>
      <c r="Q24" s="66">
        <f t="shared" si="6"/>
        <v>35</v>
      </c>
      <c r="R24" s="65">
        <f>VLOOKUP($A24,'Return Data'!$B$7:$R$2843,12,0)</f>
        <v>2.8835000000000002</v>
      </c>
      <c r="S24" s="66">
        <f t="shared" si="7"/>
        <v>35</v>
      </c>
      <c r="T24" s="65">
        <f>VLOOKUP($A24,'Return Data'!$B$7:$R$2843,13,0)</f>
        <v>2.8751000000000002</v>
      </c>
      <c r="U24" s="66">
        <f t="shared" si="8"/>
        <v>35</v>
      </c>
      <c r="V24" s="65"/>
      <c r="W24" s="66"/>
      <c r="X24" s="65"/>
      <c r="Y24" s="66"/>
      <c r="Z24" s="65">
        <f>VLOOKUP($A24,'Return Data'!$B$7:$R$2843,16,0)</f>
        <v>3.8639999999999999</v>
      </c>
      <c r="AA24" s="67">
        <f t="shared" si="11"/>
        <v>37</v>
      </c>
    </row>
    <row r="25" spans="1:27" x14ac:dyDescent="0.3">
      <c r="A25" s="63" t="s">
        <v>245</v>
      </c>
      <c r="B25" s="64">
        <f>VLOOKUP($A25,'Return Data'!$B$7:$R$2843,3,0)</f>
        <v>44341</v>
      </c>
      <c r="C25" s="65">
        <f>VLOOKUP($A25,'Return Data'!$B$7:$R$2843,4,0)</f>
        <v>56.145299999999999</v>
      </c>
      <c r="D25" s="65">
        <f>VLOOKUP($A25,'Return Data'!$B$7:$R$2843,5,0)</f>
        <v>3.0556999999999999</v>
      </c>
      <c r="E25" s="66">
        <f t="shared" si="0"/>
        <v>18</v>
      </c>
      <c r="F25" s="65">
        <f>VLOOKUP($A25,'Return Data'!$B$7:$R$2843,6,0)</f>
        <v>3.1429999999999998</v>
      </c>
      <c r="G25" s="66">
        <f t="shared" si="1"/>
        <v>11</v>
      </c>
      <c r="H25" s="65">
        <f>VLOOKUP($A25,'Return Data'!$B$7:$R$2843,7,0)</f>
        <v>3.1501999999999999</v>
      </c>
      <c r="I25" s="66">
        <f t="shared" si="2"/>
        <v>9</v>
      </c>
      <c r="J25" s="65">
        <f>VLOOKUP($A25,'Return Data'!$B$7:$R$2843,8,0)</f>
        <v>3.2126999999999999</v>
      </c>
      <c r="K25" s="66">
        <f t="shared" si="3"/>
        <v>7</v>
      </c>
      <c r="L25" s="65">
        <f>VLOOKUP($A25,'Return Data'!$B$7:$R$2843,9,0)</f>
        <v>3.1372</v>
      </c>
      <c r="M25" s="66">
        <f t="shared" si="4"/>
        <v>7</v>
      </c>
      <c r="N25" s="65">
        <f>VLOOKUP($A25,'Return Data'!$B$7:$R$2843,10,0)</f>
        <v>3.2549000000000001</v>
      </c>
      <c r="O25" s="66">
        <f t="shared" si="5"/>
        <v>4</v>
      </c>
      <c r="P25" s="65">
        <f>VLOOKUP($A25,'Return Data'!$B$7:$R$2843,11,0)</f>
        <v>3.1368999999999998</v>
      </c>
      <c r="Q25" s="66">
        <f t="shared" si="6"/>
        <v>9</v>
      </c>
      <c r="R25" s="65">
        <f>VLOOKUP($A25,'Return Data'!$B$7:$R$2843,12,0)</f>
        <v>3.1419000000000001</v>
      </c>
      <c r="S25" s="66">
        <f t="shared" si="7"/>
        <v>11</v>
      </c>
      <c r="T25" s="65">
        <f>VLOOKUP($A25,'Return Data'!$B$7:$R$2843,13,0)</f>
        <v>3.2050000000000001</v>
      </c>
      <c r="U25" s="66">
        <f t="shared" si="8"/>
        <v>17</v>
      </c>
      <c r="V25" s="65">
        <f>VLOOKUP($A25,'Return Data'!$B$7:$R$2843,17,0)</f>
        <v>4.4100999999999999</v>
      </c>
      <c r="W25" s="66">
        <f t="shared" ref="W25:W30" si="12">RANK(V25,V$8:V$45,0)</f>
        <v>26</v>
      </c>
      <c r="X25" s="65">
        <f>VLOOKUP($A25,'Return Data'!$B$7:$R$2843,14,0)</f>
        <v>5.4611000000000001</v>
      </c>
      <c r="Y25" s="66">
        <f t="shared" ref="Y25:Y30" si="13">RANK(X25,X$8:X$45,0)</f>
        <v>21</v>
      </c>
      <c r="Z25" s="65">
        <f>VLOOKUP($A25,'Return Data'!$B$7:$R$2843,16,0)</f>
        <v>7.6473000000000004</v>
      </c>
      <c r="AA25" s="67">
        <f t="shared" si="11"/>
        <v>2</v>
      </c>
    </row>
    <row r="26" spans="1:27" x14ac:dyDescent="0.3">
      <c r="A26" s="63" t="s">
        <v>246</v>
      </c>
      <c r="B26" s="64">
        <f>VLOOKUP($A26,'Return Data'!$B$7:$R$2843,3,0)</f>
        <v>44341</v>
      </c>
      <c r="C26" s="65">
        <f>VLOOKUP($A26,'Return Data'!$B$7:$R$2843,4,0)</f>
        <v>4159.9426000000003</v>
      </c>
      <c r="D26" s="65">
        <f>VLOOKUP($A26,'Return Data'!$B$7:$R$2843,5,0)</f>
        <v>3.0983999999999998</v>
      </c>
      <c r="E26" s="66">
        <f t="shared" si="0"/>
        <v>16</v>
      </c>
      <c r="F26" s="65">
        <f>VLOOKUP($A26,'Return Data'!$B$7:$R$2843,6,0)</f>
        <v>3.0865</v>
      </c>
      <c r="G26" s="66">
        <f t="shared" si="1"/>
        <v>17</v>
      </c>
      <c r="H26" s="65">
        <f>VLOOKUP($A26,'Return Data'!$B$7:$R$2843,7,0)</f>
        <v>3.0876999999999999</v>
      </c>
      <c r="I26" s="66">
        <f t="shared" si="2"/>
        <v>22</v>
      </c>
      <c r="J26" s="65">
        <f>VLOOKUP($A26,'Return Data'!$B$7:$R$2843,8,0)</f>
        <v>3.1124999999999998</v>
      </c>
      <c r="K26" s="66">
        <f t="shared" si="3"/>
        <v>24</v>
      </c>
      <c r="L26" s="65">
        <f>VLOOKUP($A26,'Return Data'!$B$7:$R$2843,9,0)</f>
        <v>3.0146999999999999</v>
      </c>
      <c r="M26" s="66">
        <f t="shared" si="4"/>
        <v>25</v>
      </c>
      <c r="N26" s="65">
        <f>VLOOKUP($A26,'Return Data'!$B$7:$R$2843,10,0)</f>
        <v>3.1341000000000001</v>
      </c>
      <c r="O26" s="66">
        <f t="shared" si="5"/>
        <v>19</v>
      </c>
      <c r="P26" s="65">
        <f>VLOOKUP($A26,'Return Data'!$B$7:$R$2843,11,0)</f>
        <v>3.0207999999999999</v>
      </c>
      <c r="Q26" s="66">
        <f t="shared" si="6"/>
        <v>29</v>
      </c>
      <c r="R26" s="65">
        <f>VLOOKUP($A26,'Return Data'!$B$7:$R$2843,12,0)</f>
        <v>3.097</v>
      </c>
      <c r="S26" s="66">
        <f t="shared" si="7"/>
        <v>28</v>
      </c>
      <c r="T26" s="65">
        <f>VLOOKUP($A26,'Return Data'!$B$7:$R$2843,13,0)</f>
        <v>3.2014</v>
      </c>
      <c r="U26" s="66">
        <f t="shared" si="8"/>
        <v>18</v>
      </c>
      <c r="V26" s="65">
        <f>VLOOKUP($A26,'Return Data'!$B$7:$R$2843,17,0)</f>
        <v>4.4551999999999996</v>
      </c>
      <c r="W26" s="66">
        <f t="shared" si="12"/>
        <v>22</v>
      </c>
      <c r="X26" s="65">
        <f>VLOOKUP($A26,'Return Data'!$B$7:$R$2843,14,0)</f>
        <v>5.4413</v>
      </c>
      <c r="Y26" s="66">
        <f t="shared" si="13"/>
        <v>23</v>
      </c>
      <c r="Z26" s="65">
        <f>VLOOKUP($A26,'Return Data'!$B$7:$R$2843,16,0)</f>
        <v>7.0945</v>
      </c>
      <c r="AA26" s="67">
        <f t="shared" si="11"/>
        <v>19</v>
      </c>
    </row>
    <row r="27" spans="1:27" x14ac:dyDescent="0.3">
      <c r="A27" s="63" t="s">
        <v>247</v>
      </c>
      <c r="B27" s="64">
        <f>VLOOKUP($A27,'Return Data'!$B$7:$R$2843,3,0)</f>
        <v>44341</v>
      </c>
      <c r="C27" s="65">
        <f>VLOOKUP($A27,'Return Data'!$B$7:$R$2843,4,0)</f>
        <v>2819.2053999999998</v>
      </c>
      <c r="D27" s="65">
        <f>VLOOKUP($A27,'Return Data'!$B$7:$R$2843,5,0)</f>
        <v>3.0324</v>
      </c>
      <c r="E27" s="66">
        <f t="shared" si="0"/>
        <v>21</v>
      </c>
      <c r="F27" s="65">
        <f>VLOOKUP($A27,'Return Data'!$B$7:$R$2843,6,0)</f>
        <v>3.0541</v>
      </c>
      <c r="G27" s="66">
        <f t="shared" si="1"/>
        <v>19</v>
      </c>
      <c r="H27" s="65">
        <f>VLOOKUP($A27,'Return Data'!$B$7:$R$2843,7,0)</f>
        <v>3.1027999999999998</v>
      </c>
      <c r="I27" s="66">
        <f t="shared" si="2"/>
        <v>18</v>
      </c>
      <c r="J27" s="65">
        <f>VLOOKUP($A27,'Return Data'!$B$7:$R$2843,8,0)</f>
        <v>3.109</v>
      </c>
      <c r="K27" s="66">
        <f t="shared" si="3"/>
        <v>25</v>
      </c>
      <c r="L27" s="65">
        <f>VLOOKUP($A27,'Return Data'!$B$7:$R$2843,9,0)</f>
        <v>3.0225</v>
      </c>
      <c r="M27" s="66">
        <f t="shared" si="4"/>
        <v>23</v>
      </c>
      <c r="N27" s="65">
        <f>VLOOKUP($A27,'Return Data'!$B$7:$R$2843,10,0)</f>
        <v>3.1027999999999998</v>
      </c>
      <c r="O27" s="66">
        <f t="shared" si="5"/>
        <v>25</v>
      </c>
      <c r="P27" s="65">
        <f>VLOOKUP($A27,'Return Data'!$B$7:$R$2843,11,0)</f>
        <v>3.0609000000000002</v>
      </c>
      <c r="Q27" s="66">
        <f t="shared" si="6"/>
        <v>21</v>
      </c>
      <c r="R27" s="65">
        <f>VLOOKUP($A27,'Return Data'!$B$7:$R$2843,12,0)</f>
        <v>3.1198999999999999</v>
      </c>
      <c r="S27" s="66">
        <f t="shared" si="7"/>
        <v>20</v>
      </c>
      <c r="T27" s="65">
        <f>VLOOKUP($A27,'Return Data'!$B$7:$R$2843,13,0)</f>
        <v>3.2105000000000001</v>
      </c>
      <c r="U27" s="66">
        <f t="shared" si="8"/>
        <v>16</v>
      </c>
      <c r="V27" s="65">
        <f>VLOOKUP($A27,'Return Data'!$B$7:$R$2843,17,0)</f>
        <v>4.5124000000000004</v>
      </c>
      <c r="W27" s="66">
        <f t="shared" si="12"/>
        <v>17</v>
      </c>
      <c r="X27" s="65">
        <f>VLOOKUP($A27,'Return Data'!$B$7:$R$2843,14,0)</f>
        <v>5.5015999999999998</v>
      </c>
      <c r="Y27" s="66">
        <f t="shared" si="13"/>
        <v>16</v>
      </c>
      <c r="Z27" s="65">
        <f>VLOOKUP($A27,'Return Data'!$B$7:$R$2843,16,0)</f>
        <v>7.33</v>
      </c>
      <c r="AA27" s="67">
        <f t="shared" si="11"/>
        <v>11</v>
      </c>
    </row>
    <row r="28" spans="1:27" x14ac:dyDescent="0.3">
      <c r="A28" s="63" t="s">
        <v>248</v>
      </c>
      <c r="B28" s="64">
        <f>VLOOKUP($A28,'Return Data'!$B$7:$R$2843,3,0)</f>
        <v>44341</v>
      </c>
      <c r="C28" s="65">
        <f>VLOOKUP($A28,'Return Data'!$B$7:$R$2843,4,0)</f>
        <v>3720.1572000000001</v>
      </c>
      <c r="D28" s="65">
        <f>VLOOKUP($A28,'Return Data'!$B$7:$R$2843,5,0)</f>
        <v>2.9819</v>
      </c>
      <c r="E28" s="66">
        <f t="shared" si="0"/>
        <v>24</v>
      </c>
      <c r="F28" s="65">
        <f>VLOOKUP($A28,'Return Data'!$B$7:$R$2843,6,0)</f>
        <v>2.9754999999999998</v>
      </c>
      <c r="G28" s="66">
        <f t="shared" si="1"/>
        <v>27</v>
      </c>
      <c r="H28" s="65">
        <f>VLOOKUP($A28,'Return Data'!$B$7:$R$2843,7,0)</f>
        <v>3.1013000000000002</v>
      </c>
      <c r="I28" s="66">
        <f t="shared" si="2"/>
        <v>19</v>
      </c>
      <c r="J28" s="65">
        <f>VLOOKUP($A28,'Return Data'!$B$7:$R$2843,8,0)</f>
        <v>3.1379999999999999</v>
      </c>
      <c r="K28" s="66">
        <f t="shared" si="3"/>
        <v>18</v>
      </c>
      <c r="L28" s="65">
        <f>VLOOKUP($A28,'Return Data'!$B$7:$R$2843,9,0)</f>
        <v>3.0592000000000001</v>
      </c>
      <c r="M28" s="66">
        <f t="shared" si="4"/>
        <v>17</v>
      </c>
      <c r="N28" s="65">
        <f>VLOOKUP($A28,'Return Data'!$B$7:$R$2843,10,0)</f>
        <v>3.141</v>
      </c>
      <c r="O28" s="66">
        <f t="shared" si="5"/>
        <v>16</v>
      </c>
      <c r="P28" s="65">
        <f>VLOOKUP($A28,'Return Data'!$B$7:$R$2843,11,0)</f>
        <v>3.0975000000000001</v>
      </c>
      <c r="Q28" s="66">
        <f t="shared" si="6"/>
        <v>12</v>
      </c>
      <c r="R28" s="65">
        <f>VLOOKUP($A28,'Return Data'!$B$7:$R$2843,12,0)</f>
        <v>3.1316999999999999</v>
      </c>
      <c r="S28" s="66">
        <f t="shared" si="7"/>
        <v>14</v>
      </c>
      <c r="T28" s="65">
        <f>VLOOKUP($A28,'Return Data'!$B$7:$R$2843,13,0)</f>
        <v>3.2492999999999999</v>
      </c>
      <c r="U28" s="66">
        <f t="shared" si="8"/>
        <v>8</v>
      </c>
      <c r="V28" s="65">
        <f>VLOOKUP($A28,'Return Data'!$B$7:$R$2843,17,0)</f>
        <v>4.5557999999999996</v>
      </c>
      <c r="W28" s="66">
        <f t="shared" si="12"/>
        <v>11</v>
      </c>
      <c r="X28" s="65">
        <f>VLOOKUP($A28,'Return Data'!$B$7:$R$2843,14,0)</f>
        <v>5.5011000000000001</v>
      </c>
      <c r="Y28" s="66">
        <f t="shared" si="13"/>
        <v>17</v>
      </c>
      <c r="Z28" s="65">
        <f>VLOOKUP($A28,'Return Data'!$B$7:$R$2843,16,0)</f>
        <v>7.0768000000000004</v>
      </c>
      <c r="AA28" s="67">
        <f t="shared" si="11"/>
        <v>21</v>
      </c>
    </row>
    <row r="29" spans="1:27" x14ac:dyDescent="0.3">
      <c r="A29" s="63" t="s">
        <v>437</v>
      </c>
      <c r="B29" s="64">
        <f>VLOOKUP($A29,'Return Data'!$B$7:$R$2843,3,0)</f>
        <v>44341</v>
      </c>
      <c r="C29" s="65">
        <f>VLOOKUP($A29,'Return Data'!$B$7:$R$2843,4,0)</f>
        <v>1335.6351999999999</v>
      </c>
      <c r="D29" s="65">
        <f>VLOOKUP($A29,'Return Data'!$B$7:$R$2843,5,0)</f>
        <v>2.8068</v>
      </c>
      <c r="E29" s="66">
        <f t="shared" si="0"/>
        <v>32</v>
      </c>
      <c r="F29" s="65">
        <f>VLOOKUP($A29,'Return Data'!$B$7:$R$2843,6,0)</f>
        <v>3.0615000000000001</v>
      </c>
      <c r="G29" s="66">
        <f t="shared" si="1"/>
        <v>18</v>
      </c>
      <c r="H29" s="65">
        <f>VLOOKUP($A29,'Return Data'!$B$7:$R$2843,7,0)</f>
        <v>3.2496999999999998</v>
      </c>
      <c r="I29" s="66">
        <f t="shared" si="2"/>
        <v>3</v>
      </c>
      <c r="J29" s="65">
        <f>VLOOKUP($A29,'Return Data'!$B$7:$R$2843,8,0)</f>
        <v>3.2522000000000002</v>
      </c>
      <c r="K29" s="66">
        <f t="shared" si="3"/>
        <v>3</v>
      </c>
      <c r="L29" s="65">
        <f>VLOOKUP($A29,'Return Data'!$B$7:$R$2843,9,0)</f>
        <v>3.1682000000000001</v>
      </c>
      <c r="M29" s="66">
        <f t="shared" si="4"/>
        <v>3</v>
      </c>
      <c r="N29" s="65">
        <f>VLOOKUP($A29,'Return Data'!$B$7:$R$2843,10,0)</f>
        <v>3.242</v>
      </c>
      <c r="O29" s="66">
        <f t="shared" si="5"/>
        <v>5</v>
      </c>
      <c r="P29" s="65">
        <f>VLOOKUP($A29,'Return Data'!$B$7:$R$2843,11,0)</f>
        <v>3.1558000000000002</v>
      </c>
      <c r="Q29" s="66">
        <f t="shared" si="6"/>
        <v>6</v>
      </c>
      <c r="R29" s="65">
        <f>VLOOKUP($A29,'Return Data'!$B$7:$R$2843,12,0)</f>
        <v>3.2147999999999999</v>
      </c>
      <c r="S29" s="66">
        <f t="shared" si="7"/>
        <v>5</v>
      </c>
      <c r="T29" s="65">
        <f>VLOOKUP($A29,'Return Data'!$B$7:$R$2843,13,0)</f>
        <v>3.3418999999999999</v>
      </c>
      <c r="U29" s="66">
        <f t="shared" si="8"/>
        <v>3</v>
      </c>
      <c r="V29" s="65">
        <f>VLOOKUP($A29,'Return Data'!$B$7:$R$2843,17,0)</f>
        <v>4.6322000000000001</v>
      </c>
      <c r="W29" s="66">
        <f t="shared" si="12"/>
        <v>3</v>
      </c>
      <c r="X29" s="65">
        <f>VLOOKUP($A29,'Return Data'!$B$7:$R$2843,14,0)</f>
        <v>5.6062000000000003</v>
      </c>
      <c r="Y29" s="66">
        <f t="shared" si="13"/>
        <v>3</v>
      </c>
      <c r="Z29" s="65">
        <f>VLOOKUP($A29,'Return Data'!$B$7:$R$2843,16,0)</f>
        <v>6.0895000000000001</v>
      </c>
      <c r="AA29" s="67">
        <f t="shared" si="11"/>
        <v>31</v>
      </c>
    </row>
    <row r="30" spans="1:27" x14ac:dyDescent="0.3">
      <c r="A30" s="63" t="s">
        <v>250</v>
      </c>
      <c r="B30" s="64">
        <f>VLOOKUP($A30,'Return Data'!$B$7:$R$2843,3,0)</f>
        <v>44341</v>
      </c>
      <c r="C30" s="65">
        <f>VLOOKUP($A30,'Return Data'!$B$7:$R$2843,4,0)</f>
        <v>2154.1167999999998</v>
      </c>
      <c r="D30" s="65">
        <f>VLOOKUP($A30,'Return Data'!$B$7:$R$2843,5,0)</f>
        <v>3.1383999999999999</v>
      </c>
      <c r="E30" s="66">
        <f t="shared" si="0"/>
        <v>12</v>
      </c>
      <c r="F30" s="65">
        <f>VLOOKUP($A30,'Return Data'!$B$7:$R$2843,6,0)</f>
        <v>3.1777000000000002</v>
      </c>
      <c r="G30" s="66">
        <f t="shared" si="1"/>
        <v>7</v>
      </c>
      <c r="H30" s="65">
        <f>VLOOKUP($A30,'Return Data'!$B$7:$R$2843,7,0)</f>
        <v>3.1877</v>
      </c>
      <c r="I30" s="66">
        <f t="shared" si="2"/>
        <v>6</v>
      </c>
      <c r="J30" s="65">
        <f>VLOOKUP($A30,'Return Data'!$B$7:$R$2843,8,0)</f>
        <v>3.2128000000000001</v>
      </c>
      <c r="K30" s="66">
        <f t="shared" si="3"/>
        <v>6</v>
      </c>
      <c r="L30" s="65">
        <f>VLOOKUP($A30,'Return Data'!$B$7:$R$2843,9,0)</f>
        <v>3.1534</v>
      </c>
      <c r="M30" s="66">
        <f t="shared" si="4"/>
        <v>4</v>
      </c>
      <c r="N30" s="65">
        <f>VLOOKUP($A30,'Return Data'!$B$7:$R$2843,10,0)</f>
        <v>3.2286999999999999</v>
      </c>
      <c r="O30" s="66">
        <f t="shared" si="5"/>
        <v>6</v>
      </c>
      <c r="P30" s="65">
        <f>VLOOKUP($A30,'Return Data'!$B$7:$R$2843,11,0)</f>
        <v>3.1956000000000002</v>
      </c>
      <c r="Q30" s="66">
        <f t="shared" si="6"/>
        <v>3</v>
      </c>
      <c r="R30" s="65">
        <f>VLOOKUP($A30,'Return Data'!$B$7:$R$2843,12,0)</f>
        <v>3.2412000000000001</v>
      </c>
      <c r="S30" s="66">
        <f t="shared" si="7"/>
        <v>3</v>
      </c>
      <c r="T30" s="65">
        <f>VLOOKUP($A30,'Return Data'!$B$7:$R$2843,13,0)</f>
        <v>3.2934000000000001</v>
      </c>
      <c r="U30" s="66">
        <f t="shared" si="8"/>
        <v>4</v>
      </c>
      <c r="V30" s="65">
        <f>VLOOKUP($A30,'Return Data'!$B$7:$R$2843,17,0)</f>
        <v>4.5316000000000001</v>
      </c>
      <c r="W30" s="66">
        <f t="shared" si="12"/>
        <v>13</v>
      </c>
      <c r="X30" s="65">
        <f>VLOOKUP($A30,'Return Data'!$B$7:$R$2843,14,0)</f>
        <v>5.5170000000000003</v>
      </c>
      <c r="Y30" s="66">
        <f t="shared" si="13"/>
        <v>14</v>
      </c>
      <c r="Z30" s="65">
        <f>VLOOKUP($A30,'Return Data'!$B$7:$R$2843,16,0)</f>
        <v>6.3986000000000001</v>
      </c>
      <c r="AA30" s="67">
        <f t="shared" si="11"/>
        <v>29</v>
      </c>
    </row>
    <row r="31" spans="1:27" x14ac:dyDescent="0.3">
      <c r="A31" s="63" t="s">
        <v>251</v>
      </c>
      <c r="B31" s="64">
        <f>VLOOKUP($A31,'Return Data'!$B$7:$R$2843,3,0)</f>
        <v>44341</v>
      </c>
      <c r="C31" s="65">
        <f>VLOOKUP($A31,'Return Data'!$B$7:$R$2843,4,0)</f>
        <v>11.045</v>
      </c>
      <c r="D31" s="65">
        <f>VLOOKUP($A31,'Return Data'!$B$7:$R$2843,5,0)</f>
        <v>2.6438999999999999</v>
      </c>
      <c r="E31" s="66">
        <f t="shared" si="0"/>
        <v>35</v>
      </c>
      <c r="F31" s="65">
        <f>VLOOKUP($A31,'Return Data'!$B$7:$R$2843,6,0)</f>
        <v>2.6444999999999999</v>
      </c>
      <c r="G31" s="66">
        <f t="shared" si="1"/>
        <v>36</v>
      </c>
      <c r="H31" s="65">
        <f>VLOOKUP($A31,'Return Data'!$B$7:$R$2843,7,0)</f>
        <v>2.8814000000000002</v>
      </c>
      <c r="I31" s="66">
        <f t="shared" si="2"/>
        <v>36</v>
      </c>
      <c r="J31" s="65">
        <f>VLOOKUP($A31,'Return Data'!$B$7:$R$2843,8,0)</f>
        <v>2.8355999999999999</v>
      </c>
      <c r="K31" s="66">
        <f t="shared" si="3"/>
        <v>36</v>
      </c>
      <c r="L31" s="65">
        <f>VLOOKUP($A31,'Return Data'!$B$7:$R$2843,9,0)</f>
        <v>2.7823000000000002</v>
      </c>
      <c r="M31" s="66">
        <f t="shared" si="4"/>
        <v>36</v>
      </c>
      <c r="N31" s="65">
        <f>VLOOKUP($A31,'Return Data'!$B$7:$R$2843,10,0)</f>
        <v>2.7511999999999999</v>
      </c>
      <c r="O31" s="66">
        <f t="shared" si="5"/>
        <v>37</v>
      </c>
      <c r="P31" s="65">
        <f>VLOOKUP($A31,'Return Data'!$B$7:$R$2843,11,0)</f>
        <v>2.7406999999999999</v>
      </c>
      <c r="Q31" s="66">
        <f t="shared" si="6"/>
        <v>37</v>
      </c>
      <c r="R31" s="65">
        <f>VLOOKUP($A31,'Return Data'!$B$7:$R$2843,12,0)</f>
        <v>2.8130999999999999</v>
      </c>
      <c r="S31" s="66">
        <f t="shared" si="7"/>
        <v>36</v>
      </c>
      <c r="T31" s="65">
        <f>VLOOKUP($A31,'Return Data'!$B$7:$R$2843,13,0)</f>
        <v>2.8178000000000001</v>
      </c>
      <c r="U31" s="66">
        <f t="shared" si="8"/>
        <v>37</v>
      </c>
      <c r="V31" s="65"/>
      <c r="W31" s="66"/>
      <c r="X31" s="65"/>
      <c r="Y31" s="66"/>
      <c r="Z31" s="65">
        <f>VLOOKUP($A31,'Return Data'!$B$7:$R$2843,16,0)</f>
        <v>4.17</v>
      </c>
      <c r="AA31" s="67">
        <f t="shared" si="11"/>
        <v>36</v>
      </c>
    </row>
    <row r="32" spans="1:27" x14ac:dyDescent="0.3">
      <c r="A32" s="63" t="s">
        <v>2026</v>
      </c>
      <c r="B32" s="64">
        <f>VLOOKUP($A32,'Return Data'!$B$7:$R$2843,3,0)</f>
        <v>44341</v>
      </c>
      <c r="C32" s="65">
        <f>VLOOKUP($A32,'Return Data'!$B$7:$R$2843,4,0)</f>
        <v>2243.6578</v>
      </c>
      <c r="D32" s="65">
        <f>VLOOKUP($A32,'Return Data'!$B$7:$R$2843,5,0)</f>
        <v>3.4459</v>
      </c>
      <c r="E32" s="66">
        <f t="shared" si="0"/>
        <v>2</v>
      </c>
      <c r="F32" s="65">
        <f>VLOOKUP($A32,'Return Data'!$B$7:$R$2843,6,0)</f>
        <v>3.2633000000000001</v>
      </c>
      <c r="G32" s="66">
        <f t="shared" si="1"/>
        <v>2</v>
      </c>
      <c r="H32" s="65">
        <f>VLOOKUP($A32,'Return Data'!$B$7:$R$2843,7,0)</f>
        <v>3.1474000000000002</v>
      </c>
      <c r="I32" s="66">
        <f t="shared" si="2"/>
        <v>12</v>
      </c>
      <c r="J32" s="65">
        <f>VLOOKUP($A32,'Return Data'!$B$7:$R$2843,8,0)</f>
        <v>3.1581999999999999</v>
      </c>
      <c r="K32" s="66">
        <f t="shared" si="3"/>
        <v>15</v>
      </c>
      <c r="L32" s="65">
        <f>VLOOKUP($A32,'Return Data'!$B$7:$R$2843,9,0)</f>
        <v>3.1021999999999998</v>
      </c>
      <c r="M32" s="66">
        <f t="shared" si="4"/>
        <v>12</v>
      </c>
      <c r="N32" s="65">
        <f>VLOOKUP($A32,'Return Data'!$B$7:$R$2843,10,0)</f>
        <v>3.1236000000000002</v>
      </c>
      <c r="O32" s="66">
        <f t="shared" si="5"/>
        <v>22</v>
      </c>
      <c r="P32" s="65">
        <f>VLOOKUP($A32,'Return Data'!$B$7:$R$2843,11,0)</f>
        <v>3.0558999999999998</v>
      </c>
      <c r="Q32" s="66">
        <f t="shared" si="6"/>
        <v>23</v>
      </c>
      <c r="R32" s="65">
        <f>VLOOKUP($A32,'Return Data'!$B$7:$R$2843,12,0)</f>
        <v>3.0131000000000001</v>
      </c>
      <c r="S32" s="66">
        <f t="shared" si="7"/>
        <v>31</v>
      </c>
      <c r="T32" s="65">
        <f>VLOOKUP($A32,'Return Data'!$B$7:$R$2843,13,0)</f>
        <v>3.0278999999999998</v>
      </c>
      <c r="U32" s="66">
        <f t="shared" si="8"/>
        <v>31</v>
      </c>
      <c r="V32" s="65">
        <f>VLOOKUP($A32,'Return Data'!$B$7:$R$2843,17,0)</f>
        <v>4.0842000000000001</v>
      </c>
      <c r="W32" s="66">
        <f t="shared" ref="W32:W44" si="14">RANK(V32,V$8:V$45,0)</f>
        <v>31</v>
      </c>
      <c r="X32" s="65">
        <f>VLOOKUP($A32,'Return Data'!$B$7:$R$2843,14,0)</f>
        <v>5.2206999999999999</v>
      </c>
      <c r="Y32" s="66">
        <f>RANK(X32,X$8:X$45,0)</f>
        <v>29</v>
      </c>
      <c r="Z32" s="65">
        <f>VLOOKUP($A32,'Return Data'!$B$7:$R$2843,16,0)</f>
        <v>7.4348000000000001</v>
      </c>
      <c r="AA32" s="67">
        <f t="shared" si="11"/>
        <v>5</v>
      </c>
    </row>
    <row r="33" spans="1:27" x14ac:dyDescent="0.3">
      <c r="A33" s="63" t="s">
        <v>252</v>
      </c>
      <c r="B33" s="64">
        <f>VLOOKUP($A33,'Return Data'!$B$7:$R$2843,3,0)</f>
        <v>44341</v>
      </c>
      <c r="C33" s="65">
        <f>VLOOKUP($A33,'Return Data'!$B$7:$R$2843,4,0)</f>
        <v>5020.3050000000003</v>
      </c>
      <c r="D33" s="65">
        <f>VLOOKUP($A33,'Return Data'!$B$7:$R$2843,5,0)</f>
        <v>2.9033000000000002</v>
      </c>
      <c r="E33" s="66">
        <f t="shared" si="0"/>
        <v>27</v>
      </c>
      <c r="F33" s="65">
        <f>VLOOKUP($A33,'Return Data'!$B$7:$R$2843,6,0)</f>
        <v>2.9971000000000001</v>
      </c>
      <c r="G33" s="66">
        <f t="shared" si="1"/>
        <v>23</v>
      </c>
      <c r="H33" s="65">
        <f>VLOOKUP($A33,'Return Data'!$B$7:$R$2843,7,0)</f>
        <v>3.0181</v>
      </c>
      <c r="I33" s="66">
        <f t="shared" si="2"/>
        <v>30</v>
      </c>
      <c r="J33" s="65">
        <f>VLOOKUP($A33,'Return Data'!$B$7:$R$2843,8,0)</f>
        <v>3.0609000000000002</v>
      </c>
      <c r="K33" s="66">
        <f t="shared" si="3"/>
        <v>30</v>
      </c>
      <c r="L33" s="65">
        <f>VLOOKUP($A33,'Return Data'!$B$7:$R$2843,9,0)</f>
        <v>2.9685000000000001</v>
      </c>
      <c r="M33" s="66">
        <f t="shared" si="4"/>
        <v>31</v>
      </c>
      <c r="N33" s="65">
        <f>VLOOKUP($A33,'Return Data'!$B$7:$R$2843,10,0)</f>
        <v>3.0960999999999999</v>
      </c>
      <c r="O33" s="66">
        <f t="shared" si="5"/>
        <v>27</v>
      </c>
      <c r="P33" s="65">
        <f>VLOOKUP($A33,'Return Data'!$B$7:$R$2843,11,0)</f>
        <v>3.0293999999999999</v>
      </c>
      <c r="Q33" s="66">
        <f t="shared" si="6"/>
        <v>27</v>
      </c>
      <c r="R33" s="65">
        <f>VLOOKUP($A33,'Return Data'!$B$7:$R$2843,12,0)</f>
        <v>3.0975000000000001</v>
      </c>
      <c r="S33" s="66">
        <f t="shared" si="7"/>
        <v>27</v>
      </c>
      <c r="T33" s="65">
        <f>VLOOKUP($A33,'Return Data'!$B$7:$R$2843,13,0)</f>
        <v>3.2153999999999998</v>
      </c>
      <c r="U33" s="66">
        <f t="shared" si="8"/>
        <v>15</v>
      </c>
      <c r="V33" s="65">
        <f>VLOOKUP($A33,'Return Data'!$B$7:$R$2843,17,0)</f>
        <v>4.5862999999999996</v>
      </c>
      <c r="W33" s="66">
        <f t="shared" si="14"/>
        <v>5</v>
      </c>
      <c r="X33" s="65">
        <f>VLOOKUP($A33,'Return Data'!$B$7:$R$2843,14,0)</f>
        <v>5.5810000000000004</v>
      </c>
      <c r="Y33" s="66">
        <f>RANK(X33,X$8:X$45,0)</f>
        <v>5</v>
      </c>
      <c r="Z33" s="65">
        <f>VLOOKUP($A33,'Return Data'!$B$7:$R$2843,16,0)</f>
        <v>7.0761000000000003</v>
      </c>
      <c r="AA33" s="67">
        <f t="shared" si="11"/>
        <v>22</v>
      </c>
    </row>
    <row r="34" spans="1:27" x14ac:dyDescent="0.3">
      <c r="A34" s="63" t="s">
        <v>253</v>
      </c>
      <c r="B34" s="64">
        <f>VLOOKUP($A34,'Return Data'!$B$7:$R$2843,3,0)</f>
        <v>44341</v>
      </c>
      <c r="C34" s="65">
        <f>VLOOKUP($A34,'Return Data'!$B$7:$R$2843,4,0)</f>
        <v>1154.7644</v>
      </c>
      <c r="D34" s="65">
        <f>VLOOKUP($A34,'Return Data'!$B$7:$R$2843,5,0)</f>
        <v>2.6964000000000001</v>
      </c>
      <c r="E34" s="66">
        <f t="shared" si="0"/>
        <v>33</v>
      </c>
      <c r="F34" s="65">
        <f>VLOOKUP($A34,'Return Data'!$B$7:$R$2843,6,0)</f>
        <v>2.95</v>
      </c>
      <c r="G34" s="66">
        <f t="shared" si="1"/>
        <v>30</v>
      </c>
      <c r="H34" s="65">
        <f>VLOOKUP($A34,'Return Data'!$B$7:$R$2843,7,0)</f>
        <v>3.0203000000000002</v>
      </c>
      <c r="I34" s="66">
        <f t="shared" si="2"/>
        <v>29</v>
      </c>
      <c r="J34" s="65">
        <f>VLOOKUP($A34,'Return Data'!$B$7:$R$2843,8,0)</f>
        <v>3.0428999999999999</v>
      </c>
      <c r="K34" s="66">
        <f t="shared" si="3"/>
        <v>31</v>
      </c>
      <c r="L34" s="65">
        <f>VLOOKUP($A34,'Return Data'!$B$7:$R$2843,9,0)</f>
        <v>2.9512999999999998</v>
      </c>
      <c r="M34" s="66">
        <f t="shared" si="4"/>
        <v>33</v>
      </c>
      <c r="N34" s="65">
        <f>VLOOKUP($A34,'Return Data'!$B$7:$R$2843,10,0)</f>
        <v>2.9542000000000002</v>
      </c>
      <c r="O34" s="66">
        <f t="shared" si="5"/>
        <v>31</v>
      </c>
      <c r="P34" s="65">
        <f>VLOOKUP($A34,'Return Data'!$B$7:$R$2843,11,0)</f>
        <v>2.9058000000000002</v>
      </c>
      <c r="Q34" s="66">
        <f t="shared" si="6"/>
        <v>32</v>
      </c>
      <c r="R34" s="65">
        <f>VLOOKUP($A34,'Return Data'!$B$7:$R$2843,12,0)</f>
        <v>2.9735</v>
      </c>
      <c r="S34" s="66">
        <f t="shared" si="7"/>
        <v>32</v>
      </c>
      <c r="T34" s="65">
        <f>VLOOKUP($A34,'Return Data'!$B$7:$R$2843,13,0)</f>
        <v>2.9655</v>
      </c>
      <c r="U34" s="66">
        <f t="shared" si="8"/>
        <v>33</v>
      </c>
      <c r="V34" s="65">
        <f>VLOOKUP($A34,'Return Data'!$B$7:$R$2843,17,0)</f>
        <v>4.0712000000000002</v>
      </c>
      <c r="W34" s="66">
        <f t="shared" si="14"/>
        <v>32</v>
      </c>
      <c r="X34" s="65"/>
      <c r="Y34" s="66"/>
      <c r="Z34" s="65">
        <f>VLOOKUP($A34,'Return Data'!$B$7:$R$2843,16,0)</f>
        <v>4.8455000000000004</v>
      </c>
      <c r="AA34" s="67">
        <f t="shared" si="11"/>
        <v>33</v>
      </c>
    </row>
    <row r="35" spans="1:27" x14ac:dyDescent="0.3">
      <c r="A35" s="63" t="s">
        <v>254</v>
      </c>
      <c r="B35" s="64">
        <f>VLOOKUP($A35,'Return Data'!$B$7:$R$2843,3,0)</f>
        <v>44341</v>
      </c>
      <c r="C35" s="65">
        <f>VLOOKUP($A35,'Return Data'!$B$7:$R$2843,4,0)</f>
        <v>267.529</v>
      </c>
      <c r="D35" s="65">
        <f>VLOOKUP($A35,'Return Data'!$B$7:$R$2843,5,0)</f>
        <v>2.9881000000000002</v>
      </c>
      <c r="E35" s="66">
        <f t="shared" si="0"/>
        <v>23</v>
      </c>
      <c r="F35" s="65">
        <f>VLOOKUP($A35,'Return Data'!$B$7:$R$2843,6,0)</f>
        <v>2.9704000000000002</v>
      </c>
      <c r="G35" s="66">
        <f t="shared" si="1"/>
        <v>28</v>
      </c>
      <c r="H35" s="65">
        <f>VLOOKUP($A35,'Return Data'!$B$7:$R$2843,7,0)</f>
        <v>3.0989</v>
      </c>
      <c r="I35" s="66">
        <f t="shared" si="2"/>
        <v>20</v>
      </c>
      <c r="J35" s="65">
        <f>VLOOKUP($A35,'Return Data'!$B$7:$R$2843,8,0)</f>
        <v>3.1524999999999999</v>
      </c>
      <c r="K35" s="66">
        <f t="shared" si="3"/>
        <v>16</v>
      </c>
      <c r="L35" s="65">
        <f>VLOOKUP($A35,'Return Data'!$B$7:$R$2843,9,0)</f>
        <v>3.1082000000000001</v>
      </c>
      <c r="M35" s="66">
        <f t="shared" si="4"/>
        <v>9</v>
      </c>
      <c r="N35" s="65">
        <f>VLOOKUP($A35,'Return Data'!$B$7:$R$2843,10,0)</f>
        <v>3.1661000000000001</v>
      </c>
      <c r="O35" s="66">
        <f t="shared" si="5"/>
        <v>11</v>
      </c>
      <c r="P35" s="65">
        <f>VLOOKUP($A35,'Return Data'!$B$7:$R$2843,11,0)</f>
        <v>3.0777000000000001</v>
      </c>
      <c r="Q35" s="66">
        <f t="shared" si="6"/>
        <v>15</v>
      </c>
      <c r="R35" s="65">
        <f>VLOOKUP($A35,'Return Data'!$B$7:$R$2843,12,0)</f>
        <v>3.1202999999999999</v>
      </c>
      <c r="S35" s="66">
        <f t="shared" si="7"/>
        <v>19</v>
      </c>
      <c r="T35" s="65">
        <f>VLOOKUP($A35,'Return Data'!$B$7:$R$2843,13,0)</f>
        <v>3.2545999999999999</v>
      </c>
      <c r="U35" s="66">
        <f t="shared" si="8"/>
        <v>6</v>
      </c>
      <c r="V35" s="65">
        <f>VLOOKUP($A35,'Return Data'!$B$7:$R$2843,17,0)</f>
        <v>4.5632999999999999</v>
      </c>
      <c r="W35" s="66">
        <f t="shared" si="14"/>
        <v>9</v>
      </c>
      <c r="X35" s="65">
        <f>VLOOKUP($A35,'Return Data'!$B$7:$R$2843,14,0)</f>
        <v>5.5747999999999998</v>
      </c>
      <c r="Y35" s="66">
        <f t="shared" ref="Y35:Y44" si="15">RANK(X35,X$8:X$45,0)</f>
        <v>6</v>
      </c>
      <c r="Z35" s="65">
        <f>VLOOKUP($A35,'Return Data'!$B$7:$R$2843,16,0)</f>
        <v>7.4295</v>
      </c>
      <c r="AA35" s="67">
        <f t="shared" si="11"/>
        <v>7</v>
      </c>
    </row>
    <row r="36" spans="1:27" x14ac:dyDescent="0.3">
      <c r="A36" s="63" t="s">
        <v>255</v>
      </c>
      <c r="B36" s="64">
        <f>VLOOKUP($A36,'Return Data'!$B$7:$R$2843,3,0)</f>
        <v>44341</v>
      </c>
      <c r="C36" s="65">
        <f>VLOOKUP($A36,'Return Data'!$B$7:$R$2843,4,0)</f>
        <v>2903.8468800000001</v>
      </c>
      <c r="D36" s="65">
        <f>VLOOKUP($A36,'Return Data'!$B$7:$R$2843,5,0)</f>
        <v>3.2141000000000002</v>
      </c>
      <c r="E36" s="66">
        <f t="shared" si="0"/>
        <v>8</v>
      </c>
      <c r="F36" s="65">
        <f>VLOOKUP($A36,'Return Data'!$B$7:$R$2843,6,0)</f>
        <v>3.1301000000000001</v>
      </c>
      <c r="G36" s="66">
        <f t="shared" si="1"/>
        <v>13</v>
      </c>
      <c r="H36" s="65">
        <f>VLOOKUP($A36,'Return Data'!$B$7:$R$2843,7,0)</f>
        <v>3.1417999999999999</v>
      </c>
      <c r="I36" s="66">
        <f t="shared" si="2"/>
        <v>14</v>
      </c>
      <c r="J36" s="65">
        <f>VLOOKUP($A36,'Return Data'!$B$7:$R$2843,8,0)</f>
        <v>3.1394000000000002</v>
      </c>
      <c r="K36" s="66">
        <f t="shared" si="3"/>
        <v>17</v>
      </c>
      <c r="L36" s="65">
        <f>VLOOKUP($A36,'Return Data'!$B$7:$R$2843,9,0)</f>
        <v>3.0655999999999999</v>
      </c>
      <c r="M36" s="66">
        <f t="shared" si="4"/>
        <v>15</v>
      </c>
      <c r="N36" s="65">
        <f>VLOOKUP($A36,'Return Data'!$B$7:$R$2843,10,0)</f>
        <v>3.0893999999999999</v>
      </c>
      <c r="O36" s="66">
        <f t="shared" si="5"/>
        <v>28</v>
      </c>
      <c r="P36" s="65">
        <f>VLOOKUP($A36,'Return Data'!$B$7:$R$2843,11,0)</f>
        <v>3.024</v>
      </c>
      <c r="Q36" s="66">
        <f t="shared" si="6"/>
        <v>28</v>
      </c>
      <c r="R36" s="65">
        <f>VLOOKUP($A36,'Return Data'!$B$7:$R$2843,12,0)</f>
        <v>3.0647000000000002</v>
      </c>
      <c r="S36" s="66">
        <f t="shared" si="7"/>
        <v>29</v>
      </c>
      <c r="T36" s="65">
        <f>VLOOKUP($A36,'Return Data'!$B$7:$R$2843,13,0)</f>
        <v>3.1122999999999998</v>
      </c>
      <c r="U36" s="66">
        <f t="shared" si="8"/>
        <v>28</v>
      </c>
      <c r="V36" s="65">
        <f>VLOOKUP($A36,'Return Data'!$B$7:$R$2843,17,0)</f>
        <v>4.1913999999999998</v>
      </c>
      <c r="W36" s="66">
        <f t="shared" si="14"/>
        <v>29</v>
      </c>
      <c r="X36" s="65">
        <f>VLOOKUP($A36,'Return Data'!$B$7:$R$2843,14,0)</f>
        <v>2.1215000000000002</v>
      </c>
      <c r="Y36" s="66">
        <f t="shared" si="15"/>
        <v>33</v>
      </c>
      <c r="Z36" s="65">
        <f>VLOOKUP($A36,'Return Data'!$B$7:$R$2843,16,0)</f>
        <v>6.5731999999999999</v>
      </c>
      <c r="AA36" s="67">
        <f t="shared" si="11"/>
        <v>28</v>
      </c>
    </row>
    <row r="37" spans="1:27" x14ac:dyDescent="0.3">
      <c r="A37" s="63" t="s">
        <v>256</v>
      </c>
      <c r="B37" s="64">
        <f>VLOOKUP($A37,'Return Data'!$B$7:$R$2843,3,0)</f>
        <v>44341</v>
      </c>
      <c r="C37" s="65">
        <f>VLOOKUP($A37,'Return Data'!$B$7:$R$2843,4,0)</f>
        <v>32.652700000000003</v>
      </c>
      <c r="D37" s="65">
        <f>VLOOKUP($A37,'Return Data'!$B$7:$R$2843,5,0)</f>
        <v>4.1364000000000001</v>
      </c>
      <c r="E37" s="66">
        <f t="shared" si="0"/>
        <v>1</v>
      </c>
      <c r="F37" s="65">
        <f>VLOOKUP($A37,'Return Data'!$B$7:$R$2843,6,0)</f>
        <v>4.5574000000000003</v>
      </c>
      <c r="G37" s="66">
        <f t="shared" si="1"/>
        <v>1</v>
      </c>
      <c r="H37" s="65">
        <f>VLOOKUP($A37,'Return Data'!$B$7:$R$2843,7,0)</f>
        <v>4.3311999999999999</v>
      </c>
      <c r="I37" s="66">
        <f t="shared" si="2"/>
        <v>1</v>
      </c>
      <c r="J37" s="65">
        <f>VLOOKUP($A37,'Return Data'!$B$7:$R$2843,8,0)</f>
        <v>4.1905999999999999</v>
      </c>
      <c r="K37" s="66">
        <f t="shared" si="3"/>
        <v>1</v>
      </c>
      <c r="L37" s="65">
        <f>VLOOKUP($A37,'Return Data'!$B$7:$R$2843,9,0)</f>
        <v>4.2439</v>
      </c>
      <c r="M37" s="66">
        <f t="shared" si="4"/>
        <v>1</v>
      </c>
      <c r="N37" s="65">
        <f>VLOOKUP($A37,'Return Data'!$B$7:$R$2843,10,0)</f>
        <v>4.3049999999999997</v>
      </c>
      <c r="O37" s="66">
        <f t="shared" si="5"/>
        <v>1</v>
      </c>
      <c r="P37" s="65">
        <f>VLOOKUP($A37,'Return Data'!$B$7:$R$2843,11,0)</f>
        <v>4.2257999999999996</v>
      </c>
      <c r="Q37" s="66">
        <f t="shared" si="6"/>
        <v>1</v>
      </c>
      <c r="R37" s="65">
        <f>VLOOKUP($A37,'Return Data'!$B$7:$R$2843,12,0)</f>
        <v>4.4276999999999997</v>
      </c>
      <c r="S37" s="66">
        <f t="shared" si="7"/>
        <v>1</v>
      </c>
      <c r="T37" s="65">
        <f>VLOOKUP($A37,'Return Data'!$B$7:$R$2843,13,0)</f>
        <v>4.4367999999999999</v>
      </c>
      <c r="U37" s="66">
        <f t="shared" si="8"/>
        <v>1</v>
      </c>
      <c r="V37" s="65">
        <f>VLOOKUP($A37,'Return Data'!$B$7:$R$2843,17,0)</f>
        <v>5.3583999999999996</v>
      </c>
      <c r="W37" s="66">
        <f t="shared" si="14"/>
        <v>1</v>
      </c>
      <c r="X37" s="65">
        <f>VLOOKUP($A37,'Return Data'!$B$7:$R$2843,14,0)</f>
        <v>6.0785999999999998</v>
      </c>
      <c r="Y37" s="66">
        <f t="shared" si="15"/>
        <v>1</v>
      </c>
      <c r="Z37" s="65">
        <f>VLOOKUP($A37,'Return Data'!$B$7:$R$2843,16,0)</f>
        <v>7.8476999999999997</v>
      </c>
      <c r="AA37" s="67">
        <f t="shared" si="11"/>
        <v>1</v>
      </c>
    </row>
    <row r="38" spans="1:27" x14ac:dyDescent="0.3">
      <c r="A38" s="63" t="s">
        <v>257</v>
      </c>
      <c r="B38" s="64">
        <f>VLOOKUP($A38,'Return Data'!$B$7:$R$2843,3,0)</f>
        <v>44341</v>
      </c>
      <c r="C38" s="65">
        <f>VLOOKUP($A38,'Return Data'!$B$7:$R$2843,4,0)</f>
        <v>27.8322</v>
      </c>
      <c r="D38" s="65">
        <f>VLOOKUP($A38,'Return Data'!$B$7:$R$2843,5,0)</f>
        <v>2.0983999999999998</v>
      </c>
      <c r="E38" s="66">
        <f t="shared" si="0"/>
        <v>37</v>
      </c>
      <c r="F38" s="65">
        <f>VLOOKUP($A38,'Return Data'!$B$7:$R$2843,6,0)</f>
        <v>2.7545999999999999</v>
      </c>
      <c r="G38" s="66">
        <f t="shared" si="1"/>
        <v>35</v>
      </c>
      <c r="H38" s="65">
        <f>VLOOKUP($A38,'Return Data'!$B$7:$R$2843,7,0)</f>
        <v>2.9430000000000001</v>
      </c>
      <c r="I38" s="66">
        <f t="shared" si="2"/>
        <v>35</v>
      </c>
      <c r="J38" s="65">
        <f>VLOOKUP($A38,'Return Data'!$B$7:$R$2843,8,0)</f>
        <v>2.9352999999999998</v>
      </c>
      <c r="K38" s="66">
        <f t="shared" si="3"/>
        <v>35</v>
      </c>
      <c r="L38" s="65">
        <f>VLOOKUP($A38,'Return Data'!$B$7:$R$2843,9,0)</f>
        <v>2.9051999999999998</v>
      </c>
      <c r="M38" s="66">
        <f t="shared" si="4"/>
        <v>34</v>
      </c>
      <c r="N38" s="65">
        <f>VLOOKUP($A38,'Return Data'!$B$7:$R$2843,10,0)</f>
        <v>2.9116</v>
      </c>
      <c r="O38" s="66">
        <f t="shared" si="5"/>
        <v>34</v>
      </c>
      <c r="P38" s="65">
        <f>VLOOKUP($A38,'Return Data'!$B$7:$R$2843,11,0)</f>
        <v>2.8965000000000001</v>
      </c>
      <c r="Q38" s="66">
        <f t="shared" si="6"/>
        <v>33</v>
      </c>
      <c r="R38" s="65">
        <f>VLOOKUP($A38,'Return Data'!$B$7:$R$2843,12,0)</f>
        <v>2.9714</v>
      </c>
      <c r="S38" s="66">
        <f t="shared" si="7"/>
        <v>33</v>
      </c>
      <c r="T38" s="65">
        <f>VLOOKUP($A38,'Return Data'!$B$7:$R$2843,13,0)</f>
        <v>2.972</v>
      </c>
      <c r="U38" s="66">
        <f t="shared" si="8"/>
        <v>32</v>
      </c>
      <c r="V38" s="65">
        <f>VLOOKUP($A38,'Return Data'!$B$7:$R$2843,17,0)</f>
        <v>4.0373000000000001</v>
      </c>
      <c r="W38" s="66">
        <f t="shared" si="14"/>
        <v>33</v>
      </c>
      <c r="X38" s="65">
        <f>VLOOKUP($A38,'Return Data'!$B$7:$R$2843,14,0)</f>
        <v>4.9305000000000003</v>
      </c>
      <c r="Y38" s="66">
        <f t="shared" si="15"/>
        <v>30</v>
      </c>
      <c r="Z38" s="65">
        <f>VLOOKUP($A38,'Return Data'!$B$7:$R$2843,16,0)</f>
        <v>6.9546999999999999</v>
      </c>
      <c r="AA38" s="67">
        <f t="shared" si="11"/>
        <v>25</v>
      </c>
    </row>
    <row r="39" spans="1:27" x14ac:dyDescent="0.3">
      <c r="A39" s="63" t="s">
        <v>260</v>
      </c>
      <c r="B39" s="64">
        <f>VLOOKUP($A39,'Return Data'!$B$7:$R$2843,3,0)</f>
        <v>44341</v>
      </c>
      <c r="C39" s="65">
        <f>VLOOKUP($A39,'Return Data'!$B$7:$R$2843,4,0)</f>
        <v>3217.8870000000002</v>
      </c>
      <c r="D39" s="65">
        <f>VLOOKUP($A39,'Return Data'!$B$7:$R$2843,5,0)</f>
        <v>2.8540999999999999</v>
      </c>
      <c r="E39" s="66">
        <f t="shared" si="0"/>
        <v>28</v>
      </c>
      <c r="F39" s="65">
        <f>VLOOKUP($A39,'Return Data'!$B$7:$R$2843,6,0)</f>
        <v>2.9369999999999998</v>
      </c>
      <c r="G39" s="66">
        <f t="shared" si="1"/>
        <v>32</v>
      </c>
      <c r="H39" s="65">
        <f>VLOOKUP($A39,'Return Data'!$B$7:$R$2843,7,0)</f>
        <v>3.0636000000000001</v>
      </c>
      <c r="I39" s="66">
        <f t="shared" si="2"/>
        <v>27</v>
      </c>
      <c r="J39" s="65">
        <f>VLOOKUP($A39,'Return Data'!$B$7:$R$2843,8,0)</f>
        <v>3.0983000000000001</v>
      </c>
      <c r="K39" s="66">
        <f t="shared" si="3"/>
        <v>26</v>
      </c>
      <c r="L39" s="65">
        <f>VLOOKUP($A39,'Return Data'!$B$7:$R$2843,9,0)</f>
        <v>2.9990999999999999</v>
      </c>
      <c r="M39" s="66">
        <f t="shared" si="4"/>
        <v>26</v>
      </c>
      <c r="N39" s="65">
        <f>VLOOKUP($A39,'Return Data'!$B$7:$R$2843,10,0)</f>
        <v>3.1398000000000001</v>
      </c>
      <c r="O39" s="66">
        <f t="shared" si="5"/>
        <v>17</v>
      </c>
      <c r="P39" s="65">
        <f>VLOOKUP($A39,'Return Data'!$B$7:$R$2843,11,0)</f>
        <v>3.0663999999999998</v>
      </c>
      <c r="Q39" s="66">
        <f t="shared" si="6"/>
        <v>17</v>
      </c>
      <c r="R39" s="65">
        <f>VLOOKUP($A39,'Return Data'!$B$7:$R$2843,12,0)</f>
        <v>3.1295000000000002</v>
      </c>
      <c r="S39" s="66">
        <f t="shared" si="7"/>
        <v>16</v>
      </c>
      <c r="T39" s="65">
        <f>VLOOKUP($A39,'Return Data'!$B$7:$R$2843,13,0)</f>
        <v>3.2172999999999998</v>
      </c>
      <c r="U39" s="66">
        <f t="shared" si="8"/>
        <v>14</v>
      </c>
      <c r="V39" s="65">
        <f>VLOOKUP($A39,'Return Data'!$B$7:$R$2843,17,0)</f>
        <v>4.4930000000000003</v>
      </c>
      <c r="W39" s="66">
        <f t="shared" si="14"/>
        <v>19</v>
      </c>
      <c r="X39" s="65">
        <f>VLOOKUP($A39,'Return Data'!$B$7:$R$2843,14,0)</f>
        <v>5.4626999999999999</v>
      </c>
      <c r="Y39" s="66">
        <f t="shared" si="15"/>
        <v>20</v>
      </c>
      <c r="Z39" s="65">
        <f>VLOOKUP($A39,'Return Data'!$B$7:$R$2843,16,0)</f>
        <v>6.9330999999999996</v>
      </c>
      <c r="AA39" s="67">
        <f t="shared" si="11"/>
        <v>26</v>
      </c>
    </row>
    <row r="40" spans="1:27" x14ac:dyDescent="0.3">
      <c r="A40" s="63" t="s">
        <v>261</v>
      </c>
      <c r="B40" s="64">
        <f>VLOOKUP($A40,'Return Data'!$B$7:$R$2843,3,0)</f>
        <v>44341</v>
      </c>
      <c r="C40" s="65">
        <f>VLOOKUP($A40,'Return Data'!$B$7:$R$2843,4,0)</f>
        <v>43.323900000000002</v>
      </c>
      <c r="D40" s="65">
        <f>VLOOKUP($A40,'Return Data'!$B$7:$R$2843,5,0)</f>
        <v>3.2017000000000002</v>
      </c>
      <c r="E40" s="66">
        <f t="shared" si="0"/>
        <v>10</v>
      </c>
      <c r="F40" s="65">
        <f>VLOOKUP($A40,'Return Data'!$B$7:$R$2843,6,0)</f>
        <v>3.1179999999999999</v>
      </c>
      <c r="G40" s="66">
        <f t="shared" si="1"/>
        <v>14</v>
      </c>
      <c r="H40" s="65">
        <f>VLOOKUP($A40,'Return Data'!$B$7:$R$2843,7,0)</f>
        <v>3.1432000000000002</v>
      </c>
      <c r="I40" s="66">
        <f t="shared" si="2"/>
        <v>13</v>
      </c>
      <c r="J40" s="65">
        <f>VLOOKUP($A40,'Return Data'!$B$7:$R$2843,8,0)</f>
        <v>3.1751999999999998</v>
      </c>
      <c r="K40" s="66">
        <f t="shared" si="3"/>
        <v>10</v>
      </c>
      <c r="L40" s="65">
        <f>VLOOKUP($A40,'Return Data'!$B$7:$R$2843,9,0)</f>
        <v>3.1309</v>
      </c>
      <c r="M40" s="66">
        <f t="shared" si="4"/>
        <v>8</v>
      </c>
      <c r="N40" s="65">
        <f>VLOOKUP($A40,'Return Data'!$B$7:$R$2843,10,0)</f>
        <v>3.1978</v>
      </c>
      <c r="O40" s="66">
        <f t="shared" si="5"/>
        <v>8</v>
      </c>
      <c r="P40" s="65">
        <f>VLOOKUP($A40,'Return Data'!$B$7:$R$2843,11,0)</f>
        <v>3.1377999999999999</v>
      </c>
      <c r="Q40" s="66">
        <f t="shared" si="6"/>
        <v>8</v>
      </c>
      <c r="R40" s="65">
        <f>VLOOKUP($A40,'Return Data'!$B$7:$R$2843,12,0)</f>
        <v>3.1964999999999999</v>
      </c>
      <c r="S40" s="66">
        <f t="shared" si="7"/>
        <v>6</v>
      </c>
      <c r="T40" s="65">
        <f>VLOOKUP($A40,'Return Data'!$B$7:$R$2843,13,0)</f>
        <v>3.25</v>
      </c>
      <c r="U40" s="66">
        <f t="shared" si="8"/>
        <v>7</v>
      </c>
      <c r="V40" s="65">
        <f>VLOOKUP($A40,'Return Data'!$B$7:$R$2843,17,0)</f>
        <v>4.5297999999999998</v>
      </c>
      <c r="W40" s="66">
        <f t="shared" si="14"/>
        <v>14</v>
      </c>
      <c r="X40" s="65">
        <f>VLOOKUP($A40,'Return Data'!$B$7:$R$2843,14,0)</f>
        <v>5.5298999999999996</v>
      </c>
      <c r="Y40" s="66">
        <f t="shared" si="15"/>
        <v>12</v>
      </c>
      <c r="Z40" s="65">
        <f>VLOOKUP($A40,'Return Data'!$B$7:$R$2843,16,0)</f>
        <v>7.3398000000000003</v>
      </c>
      <c r="AA40" s="67">
        <f t="shared" si="11"/>
        <v>10</v>
      </c>
    </row>
    <row r="41" spans="1:27" x14ac:dyDescent="0.3">
      <c r="A41" s="63" t="s">
        <v>262</v>
      </c>
      <c r="B41" s="64">
        <f>VLOOKUP($A41,'Return Data'!$B$7:$R$2843,3,0)</f>
        <v>44341</v>
      </c>
      <c r="C41" s="65">
        <f>VLOOKUP($A41,'Return Data'!$B$7:$R$2843,4,0)</f>
        <v>3239.7510000000002</v>
      </c>
      <c r="D41" s="65">
        <f>VLOOKUP($A41,'Return Data'!$B$7:$R$2843,5,0)</f>
        <v>3.2145999999999999</v>
      </c>
      <c r="E41" s="66">
        <f t="shared" si="0"/>
        <v>7</v>
      </c>
      <c r="F41" s="65">
        <f>VLOOKUP($A41,'Return Data'!$B$7:$R$2843,6,0)</f>
        <v>2.9773000000000001</v>
      </c>
      <c r="G41" s="66">
        <f t="shared" si="1"/>
        <v>26</v>
      </c>
      <c r="H41" s="65">
        <f>VLOOKUP($A41,'Return Data'!$B$7:$R$2843,7,0)</f>
        <v>3.0811999999999999</v>
      </c>
      <c r="I41" s="66">
        <f t="shared" si="2"/>
        <v>24</v>
      </c>
      <c r="J41" s="65">
        <f>VLOOKUP($A41,'Return Data'!$B$7:$R$2843,8,0)</f>
        <v>3.1181000000000001</v>
      </c>
      <c r="K41" s="66">
        <f t="shared" si="3"/>
        <v>22</v>
      </c>
      <c r="L41" s="65">
        <f>VLOOKUP($A41,'Return Data'!$B$7:$R$2843,9,0)</f>
        <v>2.9855999999999998</v>
      </c>
      <c r="M41" s="66">
        <f t="shared" si="4"/>
        <v>28</v>
      </c>
      <c r="N41" s="65">
        <f>VLOOKUP($A41,'Return Data'!$B$7:$R$2843,10,0)</f>
        <v>3.1067999999999998</v>
      </c>
      <c r="O41" s="66">
        <f t="shared" si="5"/>
        <v>24</v>
      </c>
      <c r="P41" s="65">
        <f>VLOOKUP($A41,'Return Data'!$B$7:$R$2843,11,0)</f>
        <v>3.0137999999999998</v>
      </c>
      <c r="Q41" s="66">
        <f t="shared" si="6"/>
        <v>30</v>
      </c>
      <c r="R41" s="65">
        <f>VLOOKUP($A41,'Return Data'!$B$7:$R$2843,12,0)</f>
        <v>3.1040999999999999</v>
      </c>
      <c r="S41" s="66">
        <f t="shared" si="7"/>
        <v>24</v>
      </c>
      <c r="T41" s="65">
        <f>VLOOKUP($A41,'Return Data'!$B$7:$R$2843,13,0)</f>
        <v>3.1859999999999999</v>
      </c>
      <c r="U41" s="66">
        <f t="shared" si="8"/>
        <v>21</v>
      </c>
      <c r="V41" s="65">
        <f>VLOOKUP($A41,'Return Data'!$B$7:$R$2843,17,0)</f>
        <v>4.5667999999999997</v>
      </c>
      <c r="W41" s="66">
        <f t="shared" si="14"/>
        <v>7</v>
      </c>
      <c r="X41" s="65">
        <f>VLOOKUP($A41,'Return Data'!$B$7:$R$2843,14,0)</f>
        <v>5.5499000000000001</v>
      </c>
      <c r="Y41" s="66">
        <f t="shared" si="15"/>
        <v>8</v>
      </c>
      <c r="Z41" s="65">
        <f>VLOOKUP($A41,'Return Data'!$B$7:$R$2843,16,0)</f>
        <v>7.2746000000000004</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44341</v>
      </c>
      <c r="C43" s="65">
        <f>VLOOKUP($A43,'Return Data'!$B$7:$R$2843,4,0)</f>
        <v>1975.5034000000001</v>
      </c>
      <c r="D43" s="65">
        <f>VLOOKUP($A43,'Return Data'!$B$7:$R$2843,5,0)</f>
        <v>3.2115</v>
      </c>
      <c r="E43" s="66">
        <f t="shared" si="0"/>
        <v>9</v>
      </c>
      <c r="F43" s="65">
        <f>VLOOKUP($A43,'Return Data'!$B$7:$R$2843,6,0)</f>
        <v>3.2361</v>
      </c>
      <c r="G43" s="66">
        <f t="shared" si="1"/>
        <v>4</v>
      </c>
      <c r="H43" s="65">
        <f>VLOOKUP($A43,'Return Data'!$B$7:$R$2843,7,0)</f>
        <v>3.1960000000000002</v>
      </c>
      <c r="I43" s="66">
        <f t="shared" si="2"/>
        <v>5</v>
      </c>
      <c r="J43" s="65">
        <f>VLOOKUP($A43,'Return Data'!$B$7:$R$2843,8,0)</f>
        <v>3.1876000000000002</v>
      </c>
      <c r="K43" s="66">
        <f t="shared" si="3"/>
        <v>9</v>
      </c>
      <c r="L43" s="65">
        <f>VLOOKUP($A43,'Return Data'!$B$7:$R$2843,9,0)</f>
        <v>3.1036999999999999</v>
      </c>
      <c r="M43" s="66">
        <f t="shared" si="4"/>
        <v>11</v>
      </c>
      <c r="N43" s="65">
        <f>VLOOKUP($A43,'Return Data'!$B$7:$R$2843,10,0)</f>
        <v>3.1823000000000001</v>
      </c>
      <c r="O43" s="66">
        <f t="shared" si="5"/>
        <v>9</v>
      </c>
      <c r="P43" s="65">
        <f>VLOOKUP($A43,'Return Data'!$B$7:$R$2843,11,0)</f>
        <v>3.1332</v>
      </c>
      <c r="Q43" s="66">
        <f t="shared" si="6"/>
        <v>10</v>
      </c>
      <c r="R43" s="65">
        <f>VLOOKUP($A43,'Return Data'!$B$7:$R$2843,12,0)</f>
        <v>3.1675</v>
      </c>
      <c r="S43" s="66">
        <f t="shared" si="7"/>
        <v>8</v>
      </c>
      <c r="T43" s="65">
        <f>VLOOKUP($A43,'Return Data'!$B$7:$R$2843,13,0)</f>
        <v>3.2338</v>
      </c>
      <c r="U43" s="66">
        <f t="shared" si="8"/>
        <v>12</v>
      </c>
      <c r="V43" s="65">
        <f>VLOOKUP($A43,'Return Data'!$B$7:$R$2843,17,0)</f>
        <v>4.5545999999999998</v>
      </c>
      <c r="W43" s="66">
        <f t="shared" si="14"/>
        <v>12</v>
      </c>
      <c r="X43" s="65">
        <f>VLOOKUP($A43,'Return Data'!$B$7:$R$2843,14,0)</f>
        <v>4.242</v>
      </c>
      <c r="Y43" s="66">
        <f t="shared" si="15"/>
        <v>32</v>
      </c>
      <c r="Z43" s="65">
        <f>VLOOKUP($A43,'Return Data'!$B$7:$R$2843,16,0)</f>
        <v>7.0795000000000003</v>
      </c>
      <c r="AA43" s="67">
        <f t="shared" si="11"/>
        <v>20</v>
      </c>
    </row>
    <row r="44" spans="1:27" x14ac:dyDescent="0.3">
      <c r="A44" s="63" t="s">
        <v>264</v>
      </c>
      <c r="B44" s="64">
        <f>VLOOKUP($A44,'Return Data'!$B$7:$R$2843,3,0)</f>
        <v>44341</v>
      </c>
      <c r="C44" s="65">
        <f>VLOOKUP($A44,'Return Data'!$B$7:$R$2843,4,0)</f>
        <v>3368.8225000000002</v>
      </c>
      <c r="D44" s="65">
        <f>VLOOKUP($A44,'Return Data'!$B$7:$R$2843,5,0)</f>
        <v>2.8281000000000001</v>
      </c>
      <c r="E44" s="66">
        <f t="shared" si="0"/>
        <v>30</v>
      </c>
      <c r="F44" s="65">
        <f>VLOOKUP($A44,'Return Data'!$B$7:$R$2843,6,0)</f>
        <v>2.9914999999999998</v>
      </c>
      <c r="G44" s="66">
        <f t="shared" si="1"/>
        <v>24</v>
      </c>
      <c r="H44" s="65">
        <f>VLOOKUP($A44,'Return Data'!$B$7:$R$2843,7,0)</f>
        <v>3.0783999999999998</v>
      </c>
      <c r="I44" s="66">
        <f t="shared" si="2"/>
        <v>26</v>
      </c>
      <c r="J44" s="65">
        <f>VLOOKUP($A44,'Return Data'!$B$7:$R$2843,8,0)</f>
        <v>3.1244000000000001</v>
      </c>
      <c r="K44" s="66">
        <f t="shared" si="3"/>
        <v>20</v>
      </c>
      <c r="L44" s="65">
        <f>VLOOKUP($A44,'Return Data'!$B$7:$R$2843,9,0)</f>
        <v>3.0428000000000002</v>
      </c>
      <c r="M44" s="66">
        <f t="shared" si="4"/>
        <v>19</v>
      </c>
      <c r="N44" s="65">
        <f>VLOOKUP($A44,'Return Data'!$B$7:$R$2843,10,0)</f>
        <v>3.1423000000000001</v>
      </c>
      <c r="O44" s="66">
        <f t="shared" si="5"/>
        <v>15</v>
      </c>
      <c r="P44" s="65">
        <f>VLOOKUP($A44,'Return Data'!$B$7:$R$2843,11,0)</f>
        <v>3.0880999999999998</v>
      </c>
      <c r="Q44" s="66">
        <f t="shared" si="6"/>
        <v>14</v>
      </c>
      <c r="R44" s="65">
        <f>VLOOKUP($A44,'Return Data'!$B$7:$R$2843,12,0)</f>
        <v>3.1539999999999999</v>
      </c>
      <c r="S44" s="66">
        <f t="shared" si="7"/>
        <v>9</v>
      </c>
      <c r="T44" s="65">
        <f>VLOOKUP($A44,'Return Data'!$B$7:$R$2843,13,0)</f>
        <v>3.2361</v>
      </c>
      <c r="U44" s="66">
        <f t="shared" si="8"/>
        <v>10</v>
      </c>
      <c r="V44" s="65">
        <f>VLOOKUP($A44,'Return Data'!$B$7:$R$2843,17,0)</f>
        <v>4.5277000000000003</v>
      </c>
      <c r="W44" s="66">
        <f t="shared" si="14"/>
        <v>15</v>
      </c>
      <c r="X44" s="65">
        <f>VLOOKUP($A44,'Return Data'!$B$7:$R$2843,14,0)</f>
        <v>5.5336999999999996</v>
      </c>
      <c r="Y44" s="66">
        <f t="shared" si="15"/>
        <v>11</v>
      </c>
      <c r="Z44" s="65">
        <f>VLOOKUP($A44,'Return Data'!$B$7:$R$2843,16,0)</f>
        <v>7.0644</v>
      </c>
      <c r="AA44" s="67">
        <f t="shared" si="11"/>
        <v>23</v>
      </c>
    </row>
    <row r="45" spans="1:27" x14ac:dyDescent="0.3">
      <c r="A45" s="63" t="s">
        <v>265</v>
      </c>
      <c r="B45" s="64">
        <f>VLOOKUP($A45,'Return Data'!$B$7:$R$2843,3,0)</f>
        <v>44341</v>
      </c>
      <c r="C45" s="65">
        <f>VLOOKUP($A45,'Return Data'!$B$7:$R$2843,4,0)</f>
        <v>1115.0377000000001</v>
      </c>
      <c r="D45" s="65">
        <f>VLOOKUP($A45,'Return Data'!$B$7:$R$2843,5,0)</f>
        <v>2.9462999999999999</v>
      </c>
      <c r="E45" s="66">
        <f t="shared" si="0"/>
        <v>25</v>
      </c>
      <c r="F45" s="65">
        <f>VLOOKUP($A45,'Return Data'!$B$7:$R$2843,6,0)</f>
        <v>2.956</v>
      </c>
      <c r="G45" s="66">
        <f t="shared" si="1"/>
        <v>29</v>
      </c>
      <c r="H45" s="65">
        <f>VLOOKUP($A45,'Return Data'!$B$7:$R$2843,7,0)</f>
        <v>2.9430999999999998</v>
      </c>
      <c r="I45" s="66">
        <f t="shared" si="2"/>
        <v>34</v>
      </c>
      <c r="J45" s="65">
        <f>VLOOKUP($A45,'Return Data'!$B$7:$R$2843,8,0)</f>
        <v>2.9457</v>
      </c>
      <c r="K45" s="66">
        <f t="shared" si="3"/>
        <v>34</v>
      </c>
      <c r="L45" s="65">
        <f>VLOOKUP($A45,'Return Data'!$B$7:$R$2843,9,0)</f>
        <v>2.9525000000000001</v>
      </c>
      <c r="M45" s="66">
        <f t="shared" si="4"/>
        <v>32</v>
      </c>
      <c r="N45" s="65">
        <f>VLOOKUP($A45,'Return Data'!$B$7:$R$2843,10,0)</f>
        <v>2.9119999999999999</v>
      </c>
      <c r="O45" s="66">
        <f t="shared" si="5"/>
        <v>33</v>
      </c>
      <c r="P45" s="65">
        <f>VLOOKUP($A45,'Return Data'!$B$7:$R$2843,11,0)</f>
        <v>2.8805000000000001</v>
      </c>
      <c r="Q45" s="66">
        <f t="shared" si="6"/>
        <v>34</v>
      </c>
      <c r="R45" s="65">
        <f>VLOOKUP($A45,'Return Data'!$B$7:$R$2843,12,0)</f>
        <v>2.9403999999999999</v>
      </c>
      <c r="S45" s="66">
        <f t="shared" si="7"/>
        <v>34</v>
      </c>
      <c r="T45" s="65">
        <f>VLOOKUP($A45,'Return Data'!$B$7:$R$2843,13,0)</f>
        <v>2.95</v>
      </c>
      <c r="U45" s="66">
        <f t="shared" si="8"/>
        <v>34</v>
      </c>
      <c r="V45" s="65"/>
      <c r="W45" s="66"/>
      <c r="X45" s="65"/>
      <c r="Y45" s="66"/>
      <c r="Z45" s="65">
        <f>VLOOKUP($A45,'Return Data'!$B$7:$R$2843,16,0)</f>
        <v>4.7194000000000003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2.9533473684210527</v>
      </c>
      <c r="E47" s="65"/>
      <c r="F47" s="75">
        <f>AVERAGE(F8:F45)</f>
        <v>2.9954394736842103</v>
      </c>
      <c r="G47" s="65"/>
      <c r="H47" s="75">
        <f>AVERAGE(H8:H45)</f>
        <v>3.0408421052631582</v>
      </c>
      <c r="I47" s="65"/>
      <c r="J47" s="75">
        <f>AVERAGE(J8:J45)</f>
        <v>3.0561605263157894</v>
      </c>
      <c r="K47" s="65"/>
      <c r="L47" s="75">
        <f>AVERAGE(L8:L45)</f>
        <v>2.981931578947369</v>
      </c>
      <c r="M47" s="65"/>
      <c r="N47" s="75">
        <f>AVERAGE(N8:N45)</f>
        <v>3.0487578947368421</v>
      </c>
      <c r="O47" s="65"/>
      <c r="P47" s="75">
        <f>AVERAGE(P8:P45)</f>
        <v>2.9984999999999999</v>
      </c>
      <c r="Q47" s="65"/>
      <c r="R47" s="75">
        <f>AVERAGE(R8:R45)</f>
        <v>3.049847368421053</v>
      </c>
      <c r="S47" s="65"/>
      <c r="T47" s="75">
        <f>AVERAGE(T8:T45)</f>
        <v>3.1068921052631584</v>
      </c>
      <c r="U47" s="65"/>
      <c r="V47" s="75">
        <f>AVERAGE(V8:V45)</f>
        <v>4.3378514285714287</v>
      </c>
      <c r="W47" s="65"/>
      <c r="X47" s="75">
        <f>AVERAGE(X8:X45)</f>
        <v>5.1744911764705881</v>
      </c>
      <c r="Y47" s="65"/>
      <c r="Z47" s="75">
        <f>AVERAGE(Z8:Z45)</f>
        <v>6.5453368421052627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4.1364000000000001</v>
      </c>
      <c r="E49" s="95"/>
      <c r="F49" s="79">
        <f>MAX(F8:F45)</f>
        <v>4.5574000000000003</v>
      </c>
      <c r="G49" s="95"/>
      <c r="H49" s="79">
        <f>MAX(H8:H45)</f>
        <v>4.3311999999999999</v>
      </c>
      <c r="I49" s="95"/>
      <c r="J49" s="79">
        <f>MAX(J8:J45)</f>
        <v>4.1905999999999999</v>
      </c>
      <c r="K49" s="95"/>
      <c r="L49" s="79">
        <f>MAX(L8:L45)</f>
        <v>4.2439</v>
      </c>
      <c r="M49" s="95"/>
      <c r="N49" s="79">
        <f>MAX(N8:N45)</f>
        <v>4.3049999999999997</v>
      </c>
      <c r="O49" s="95"/>
      <c r="P49" s="79">
        <f>MAX(P8:P45)</f>
        <v>4.2257999999999996</v>
      </c>
      <c r="Q49" s="95"/>
      <c r="R49" s="79">
        <f>MAX(R8:R45)</f>
        <v>4.4276999999999997</v>
      </c>
      <c r="S49" s="95"/>
      <c r="T49" s="79">
        <f>MAX(T8:T45)</f>
        <v>4.4367999999999999</v>
      </c>
      <c r="U49" s="95"/>
      <c r="V49" s="79">
        <f>MAX(V8:V45)</f>
        <v>5.3583999999999996</v>
      </c>
      <c r="W49" s="95"/>
      <c r="X49" s="79">
        <f>MAX(X8:X45)</f>
        <v>6.0785999999999998</v>
      </c>
      <c r="Y49" s="95"/>
      <c r="Z49" s="79">
        <f>MAX(Z8:Z45)</f>
        <v>7.8476999999999997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44341</v>
      </c>
      <c r="E7" s="184">
        <v>946.03</v>
      </c>
      <c r="F7" s="184">
        <v>-2.75E-2</v>
      </c>
      <c r="G7" s="184">
        <v>3.5999999999999997E-2</v>
      </c>
      <c r="H7" s="184">
        <v>0.39369999999999999</v>
      </c>
      <c r="I7" s="184">
        <v>1.4031</v>
      </c>
      <c r="J7" s="184">
        <v>4.9569999999999999</v>
      </c>
      <c r="K7" s="184">
        <v>2.9177</v>
      </c>
      <c r="L7" s="184">
        <v>17.713699999999999</v>
      </c>
      <c r="M7" s="184">
        <v>30.965599999999998</v>
      </c>
      <c r="N7" s="184">
        <v>58.299599999999998</v>
      </c>
      <c r="O7" s="184">
        <v>8.0993999999999993</v>
      </c>
      <c r="P7" s="184">
        <v>10.667899999999999</v>
      </c>
      <c r="Q7" s="184">
        <v>18.882400000000001</v>
      </c>
      <c r="R7" s="184">
        <v>11.6968</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44341</v>
      </c>
      <c r="E8" s="184">
        <v>1025.52</v>
      </c>
      <c r="F8" s="184">
        <v>-2.4400000000000002E-2</v>
      </c>
      <c r="G8" s="184">
        <v>4.5900000000000003E-2</v>
      </c>
      <c r="H8" s="184">
        <v>0.4083</v>
      </c>
      <c r="I8" s="184">
        <v>1.4361999999999999</v>
      </c>
      <c r="J8" s="184">
        <v>5.0317999999999996</v>
      </c>
      <c r="K8" s="184">
        <v>3.0767000000000002</v>
      </c>
      <c r="L8" s="184">
        <v>18.127099999999999</v>
      </c>
      <c r="M8" s="184">
        <v>31.6998</v>
      </c>
      <c r="N8" s="184">
        <v>59.529600000000002</v>
      </c>
      <c r="O8" s="184">
        <v>8.9863999999999997</v>
      </c>
      <c r="P8" s="184">
        <v>11.7841</v>
      </c>
      <c r="Q8" s="184">
        <v>13.694699999999999</v>
      </c>
      <c r="R8" s="184">
        <v>12.544</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44341</v>
      </c>
      <c r="E9" s="184">
        <v>14.07</v>
      </c>
      <c r="F9" s="184">
        <v>0.2137</v>
      </c>
      <c r="G9" s="184">
        <v>0.2137</v>
      </c>
      <c r="H9" s="184">
        <v>0.57179999999999997</v>
      </c>
      <c r="I9" s="184">
        <v>2.2528999999999999</v>
      </c>
      <c r="J9" s="184">
        <v>5.3144</v>
      </c>
      <c r="K9" s="184">
        <v>1.8089999999999999</v>
      </c>
      <c r="L9" s="184">
        <v>11.844200000000001</v>
      </c>
      <c r="M9" s="184">
        <v>23.638000000000002</v>
      </c>
      <c r="N9" s="184">
        <v>47.329799999999999</v>
      </c>
      <c r="O9" s="184"/>
      <c r="P9" s="184"/>
      <c r="Q9" s="184">
        <v>12.9968</v>
      </c>
      <c r="R9" s="184">
        <v>15.767099999999999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44341</v>
      </c>
      <c r="E10" s="184">
        <v>13.5</v>
      </c>
      <c r="F10" s="184">
        <v>0.22270000000000001</v>
      </c>
      <c r="G10" s="184">
        <v>0.22270000000000001</v>
      </c>
      <c r="H10" s="184">
        <v>0.59609999999999996</v>
      </c>
      <c r="I10" s="184">
        <v>2.1953</v>
      </c>
      <c r="J10" s="184">
        <v>5.2221000000000002</v>
      </c>
      <c r="K10" s="184">
        <v>1.5038</v>
      </c>
      <c r="L10" s="184">
        <v>11.1111</v>
      </c>
      <c r="M10" s="184">
        <v>22.3935</v>
      </c>
      <c r="N10" s="184">
        <v>45.317500000000003</v>
      </c>
      <c r="O10" s="184"/>
      <c r="P10" s="184"/>
      <c r="Q10" s="184">
        <v>11.3369</v>
      </c>
      <c r="R10" s="184">
        <v>14.166600000000001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44341</v>
      </c>
      <c r="E11" s="184">
        <v>70.97</v>
      </c>
      <c r="F11" s="184">
        <v>-9.8500000000000004E-2</v>
      </c>
      <c r="G11" s="184">
        <v>0.24010000000000001</v>
      </c>
      <c r="H11" s="184">
        <v>0.4672</v>
      </c>
      <c r="I11" s="184">
        <v>1.2411000000000001</v>
      </c>
      <c r="J11" s="184">
        <v>5.2967000000000004</v>
      </c>
      <c r="K11" s="184">
        <v>2.0124</v>
      </c>
      <c r="L11" s="184">
        <v>17.1509</v>
      </c>
      <c r="M11" s="184">
        <v>27.943000000000001</v>
      </c>
      <c r="N11" s="184">
        <v>53.847799999999999</v>
      </c>
      <c r="O11" s="184">
        <v>8.2672000000000008</v>
      </c>
      <c r="P11" s="184">
        <v>10.6944</v>
      </c>
      <c r="Q11" s="184">
        <v>11.6991</v>
      </c>
      <c r="R11" s="184">
        <v>12.488899999999999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44341</v>
      </c>
      <c r="E12" s="184">
        <v>77.5</v>
      </c>
      <c r="F12" s="184">
        <v>-0.1031</v>
      </c>
      <c r="G12" s="184">
        <v>0.24579999999999999</v>
      </c>
      <c r="H12" s="184">
        <v>0.4667</v>
      </c>
      <c r="I12" s="184">
        <v>1.2542</v>
      </c>
      <c r="J12" s="184">
        <v>5.3418999999999999</v>
      </c>
      <c r="K12" s="184">
        <v>2.1619000000000002</v>
      </c>
      <c r="L12" s="184">
        <v>17.513300000000001</v>
      </c>
      <c r="M12" s="184">
        <v>28.566700000000001</v>
      </c>
      <c r="N12" s="184">
        <v>54.845199999999998</v>
      </c>
      <c r="O12" s="184">
        <v>9.1705000000000005</v>
      </c>
      <c r="P12" s="184">
        <v>11.9247</v>
      </c>
      <c r="Q12" s="184">
        <v>11.8687</v>
      </c>
      <c r="R12" s="184">
        <v>13.2453</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44341</v>
      </c>
      <c r="E13" s="184">
        <v>17.9407</v>
      </c>
      <c r="F13" s="184">
        <v>-0.16250000000000001</v>
      </c>
      <c r="G13" s="184">
        <v>0.44569999999999999</v>
      </c>
      <c r="H13" s="184">
        <v>1.1382000000000001</v>
      </c>
      <c r="I13" s="184">
        <v>3.1110000000000002</v>
      </c>
      <c r="J13" s="184">
        <v>7.9218000000000002</v>
      </c>
      <c r="K13" s="184">
        <v>4.0354000000000001</v>
      </c>
      <c r="L13" s="184">
        <v>21.3628</v>
      </c>
      <c r="M13" s="184">
        <v>29.7897</v>
      </c>
      <c r="N13" s="184">
        <v>51.205599999999997</v>
      </c>
      <c r="O13" s="184">
        <v>17.305800000000001</v>
      </c>
      <c r="P13" s="184"/>
      <c r="Q13" s="184">
        <v>15.1859</v>
      </c>
      <c r="R13" s="184">
        <v>20.556100000000001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44341</v>
      </c>
      <c r="E14" s="184">
        <v>16.808800000000002</v>
      </c>
      <c r="F14" s="184">
        <v>-0.16689999999999999</v>
      </c>
      <c r="G14" s="184">
        <v>0.42599999999999999</v>
      </c>
      <c r="H14" s="184">
        <v>1.1043000000000001</v>
      </c>
      <c r="I14" s="184">
        <v>3.0406</v>
      </c>
      <c r="J14" s="184">
        <v>7.7563000000000004</v>
      </c>
      <c r="K14" s="184">
        <v>3.5840999999999998</v>
      </c>
      <c r="L14" s="184">
        <v>20.360299999999999</v>
      </c>
      <c r="M14" s="184">
        <v>28.182300000000001</v>
      </c>
      <c r="N14" s="184">
        <v>48.638599999999997</v>
      </c>
      <c r="O14" s="184">
        <v>15.488200000000001</v>
      </c>
      <c r="P14" s="184"/>
      <c r="Q14" s="184">
        <v>13.384399999999999</v>
      </c>
      <c r="R14" s="184">
        <v>18.616</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44341</v>
      </c>
      <c r="E15" s="184">
        <v>19.61</v>
      </c>
      <c r="F15" s="184">
        <v>0.25559999999999999</v>
      </c>
      <c r="G15" s="184">
        <v>1.0825</v>
      </c>
      <c r="H15" s="184">
        <v>1.4484999999999999</v>
      </c>
      <c r="I15" s="184">
        <v>2.0291000000000001</v>
      </c>
      <c r="J15" s="184">
        <v>7.2756999999999996</v>
      </c>
      <c r="K15" s="184">
        <v>14.210800000000001</v>
      </c>
      <c r="L15" s="184">
        <v>27.752400000000002</v>
      </c>
      <c r="M15" s="184">
        <v>39.771900000000002</v>
      </c>
      <c r="N15" s="184">
        <v>77.145399999999995</v>
      </c>
      <c r="O15" s="184">
        <v>10.652900000000001</v>
      </c>
      <c r="P15" s="184"/>
      <c r="Q15" s="184">
        <v>14.898199999999999</v>
      </c>
      <c r="R15" s="184">
        <v>22.282399999999999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44341</v>
      </c>
      <c r="E16" s="184">
        <v>18.8</v>
      </c>
      <c r="F16" s="184">
        <v>0.26669999999999999</v>
      </c>
      <c r="G16" s="184">
        <v>1.0752999999999999</v>
      </c>
      <c r="H16" s="184">
        <v>1.4571000000000001</v>
      </c>
      <c r="I16" s="184">
        <v>2.0076000000000001</v>
      </c>
      <c r="J16" s="184">
        <v>7.1836000000000002</v>
      </c>
      <c r="K16" s="184">
        <v>13.939399999999999</v>
      </c>
      <c r="L16" s="184">
        <v>27.198899999999998</v>
      </c>
      <c r="M16" s="184">
        <v>38.847900000000003</v>
      </c>
      <c r="N16" s="184">
        <v>75.700900000000004</v>
      </c>
      <c r="O16" s="184">
        <v>9.6674000000000007</v>
      </c>
      <c r="P16" s="184"/>
      <c r="Q16" s="184">
        <v>13.9031</v>
      </c>
      <c r="R16" s="184">
        <v>21.222899999999999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44341</v>
      </c>
      <c r="E17" s="184">
        <v>235.43</v>
      </c>
      <c r="F17" s="184">
        <v>0.12330000000000001</v>
      </c>
      <c r="G17" s="184">
        <v>0.35809999999999997</v>
      </c>
      <c r="H17" s="184">
        <v>0.66269999999999996</v>
      </c>
      <c r="I17" s="184">
        <v>2.1743000000000001</v>
      </c>
      <c r="J17" s="184">
        <v>5.4273999999999996</v>
      </c>
      <c r="K17" s="184">
        <v>2.7136999999999998</v>
      </c>
      <c r="L17" s="184">
        <v>15.770099999999999</v>
      </c>
      <c r="M17" s="184">
        <v>25.6096</v>
      </c>
      <c r="N17" s="184">
        <v>47.744</v>
      </c>
      <c r="O17" s="184">
        <v>15.121499999999999</v>
      </c>
      <c r="P17" s="184">
        <v>16.026</v>
      </c>
      <c r="Q17" s="184">
        <v>15.2102</v>
      </c>
      <c r="R17" s="184">
        <v>17.947399999999998</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44341</v>
      </c>
      <c r="E18" s="184">
        <v>218.49</v>
      </c>
      <c r="F18" s="184">
        <v>0.11459999999999999</v>
      </c>
      <c r="G18" s="184">
        <v>0.33979999999999999</v>
      </c>
      <c r="H18" s="184">
        <v>0.63560000000000005</v>
      </c>
      <c r="I18" s="184">
        <v>2.1219999999999999</v>
      </c>
      <c r="J18" s="184">
        <v>5.3116000000000003</v>
      </c>
      <c r="K18" s="184">
        <v>2.4140000000000001</v>
      </c>
      <c r="L18" s="184">
        <v>15.1159</v>
      </c>
      <c r="M18" s="184">
        <v>24.5383</v>
      </c>
      <c r="N18" s="184">
        <v>46.039700000000003</v>
      </c>
      <c r="O18" s="184">
        <v>13.7926</v>
      </c>
      <c r="P18" s="184">
        <v>14.6303</v>
      </c>
      <c r="Q18" s="184">
        <v>11.5017</v>
      </c>
      <c r="R18" s="184">
        <v>16.586099999999998</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44341</v>
      </c>
      <c r="E19" s="184">
        <v>227.852</v>
      </c>
      <c r="F19" s="184">
        <v>-0.14369999999999999</v>
      </c>
      <c r="G19" s="184">
        <v>0.2261</v>
      </c>
      <c r="H19" s="184">
        <v>0.78469999999999995</v>
      </c>
      <c r="I19" s="184">
        <v>2.468</v>
      </c>
      <c r="J19" s="184">
        <v>6.0235000000000003</v>
      </c>
      <c r="K19" s="184">
        <v>3.6968000000000001</v>
      </c>
      <c r="L19" s="184">
        <v>18.2087</v>
      </c>
      <c r="M19" s="184">
        <v>28.9514</v>
      </c>
      <c r="N19" s="184">
        <v>53.776400000000002</v>
      </c>
      <c r="O19" s="184">
        <v>14.3062</v>
      </c>
      <c r="P19" s="184">
        <v>15.4001</v>
      </c>
      <c r="Q19" s="184">
        <v>14.6447</v>
      </c>
      <c r="R19" s="184">
        <v>18.5321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44341</v>
      </c>
      <c r="E20" s="184">
        <v>211.54900000000001</v>
      </c>
      <c r="F20" s="184">
        <v>-0.14680000000000001</v>
      </c>
      <c r="G20" s="184">
        <v>0.21460000000000001</v>
      </c>
      <c r="H20" s="184">
        <v>0.76449999999999996</v>
      </c>
      <c r="I20" s="184">
        <v>2.4262000000000001</v>
      </c>
      <c r="J20" s="184">
        <v>5.9264999999999999</v>
      </c>
      <c r="K20" s="184">
        <v>3.4378000000000002</v>
      </c>
      <c r="L20" s="184">
        <v>17.615400000000001</v>
      </c>
      <c r="M20" s="184">
        <v>27.9726</v>
      </c>
      <c r="N20" s="184">
        <v>52.2209</v>
      </c>
      <c r="O20" s="184">
        <v>13.166600000000001</v>
      </c>
      <c r="P20" s="184">
        <v>14.1982</v>
      </c>
      <c r="Q20" s="184">
        <v>14.8725</v>
      </c>
      <c r="R20" s="184">
        <v>17.3658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44341</v>
      </c>
      <c r="E21" s="184">
        <v>35.83</v>
      </c>
      <c r="F21" s="184">
        <v>-2.7900000000000001E-2</v>
      </c>
      <c r="G21" s="184">
        <v>0.39229999999999998</v>
      </c>
      <c r="H21" s="184">
        <v>1.129</v>
      </c>
      <c r="I21" s="184">
        <v>2.5472000000000001</v>
      </c>
      <c r="J21" s="184">
        <v>6.3205</v>
      </c>
      <c r="K21" s="184">
        <v>3.4352999999999998</v>
      </c>
      <c r="L21" s="184">
        <v>18.839099999999998</v>
      </c>
      <c r="M21" s="184">
        <v>29.350200000000001</v>
      </c>
      <c r="N21" s="184">
        <v>54.8401</v>
      </c>
      <c r="O21" s="184">
        <v>13.0967</v>
      </c>
      <c r="P21" s="184">
        <v>13.0822</v>
      </c>
      <c r="Q21" s="184">
        <v>12.9901</v>
      </c>
      <c r="R21" s="184">
        <v>16.296500000000002</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44341</v>
      </c>
      <c r="E22" s="184">
        <v>33.51</v>
      </c>
      <c r="F22" s="184">
        <v>0</v>
      </c>
      <c r="G22" s="184">
        <v>0.38950000000000001</v>
      </c>
      <c r="H22" s="184">
        <v>1.1165</v>
      </c>
      <c r="I22" s="184">
        <v>2.4771000000000001</v>
      </c>
      <c r="J22" s="184">
        <v>6.1451000000000002</v>
      </c>
      <c r="K22" s="184">
        <v>2.9809000000000001</v>
      </c>
      <c r="L22" s="184">
        <v>17.785599999999999</v>
      </c>
      <c r="M22" s="184">
        <v>27.608499999999999</v>
      </c>
      <c r="N22" s="184">
        <v>52.041699999999999</v>
      </c>
      <c r="O22" s="184">
        <v>11.464499999999999</v>
      </c>
      <c r="P22" s="184">
        <v>11.845800000000001</v>
      </c>
      <c r="Q22" s="184">
        <v>10.7967</v>
      </c>
      <c r="R22" s="184">
        <v>14.435700000000001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44341</v>
      </c>
      <c r="E23" s="184">
        <v>159.49379999999999</v>
      </c>
      <c r="F23" s="184">
        <v>0.1724</v>
      </c>
      <c r="G23" s="184">
        <v>0.65790000000000004</v>
      </c>
      <c r="H23" s="184">
        <v>1.1816</v>
      </c>
      <c r="I23" s="184">
        <v>2.1981999999999999</v>
      </c>
      <c r="J23" s="184">
        <v>6.2603</v>
      </c>
      <c r="K23" s="184">
        <v>2.3527</v>
      </c>
      <c r="L23" s="184">
        <v>18.814499999999999</v>
      </c>
      <c r="M23" s="184">
        <v>32.401299999999999</v>
      </c>
      <c r="N23" s="184">
        <v>57.030799999999999</v>
      </c>
      <c r="O23" s="184">
        <v>11.362500000000001</v>
      </c>
      <c r="P23" s="184">
        <v>11.495900000000001</v>
      </c>
      <c r="Q23" s="184">
        <v>13.767099999999999</v>
      </c>
      <c r="R23" s="184">
        <v>14.752700000000001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44341</v>
      </c>
      <c r="E24" s="184">
        <v>174.5498</v>
      </c>
      <c r="F24" s="184">
        <v>0.17510000000000001</v>
      </c>
      <c r="G24" s="184">
        <v>0.66849999999999998</v>
      </c>
      <c r="H24" s="184">
        <v>1.2001999999999999</v>
      </c>
      <c r="I24" s="184">
        <v>2.2359</v>
      </c>
      <c r="J24" s="184">
        <v>6.3502999999999998</v>
      </c>
      <c r="K24" s="184">
        <v>2.6013999999999999</v>
      </c>
      <c r="L24" s="184">
        <v>19.4041</v>
      </c>
      <c r="M24" s="184">
        <v>33.392499999999998</v>
      </c>
      <c r="N24" s="184">
        <v>58.619199999999999</v>
      </c>
      <c r="O24" s="184">
        <v>12.5524</v>
      </c>
      <c r="P24" s="184">
        <v>12.8811</v>
      </c>
      <c r="Q24" s="184">
        <v>14.7005</v>
      </c>
      <c r="R24" s="184">
        <v>15.9237</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44341</v>
      </c>
      <c r="E25" s="184">
        <v>71.045000000000002</v>
      </c>
      <c r="F25" s="184">
        <v>-7.3099999999999998E-2</v>
      </c>
      <c r="G25" s="184">
        <v>0.46239999999999998</v>
      </c>
      <c r="H25" s="184">
        <v>1.3032999999999999</v>
      </c>
      <c r="I25" s="184">
        <v>2.9592999999999998</v>
      </c>
      <c r="J25" s="184">
        <v>7.194</v>
      </c>
      <c r="K25" s="184">
        <v>2.5520999999999998</v>
      </c>
      <c r="L25" s="184">
        <v>21.4818</v>
      </c>
      <c r="M25" s="184">
        <v>32.6233</v>
      </c>
      <c r="N25" s="184">
        <v>61.815300000000001</v>
      </c>
      <c r="O25" s="184">
        <v>11.4902</v>
      </c>
      <c r="P25" s="184">
        <v>13.120200000000001</v>
      </c>
      <c r="Q25" s="184">
        <v>12.9125</v>
      </c>
      <c r="R25" s="184">
        <v>13.9549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44341</v>
      </c>
      <c r="E26" s="184">
        <v>71.045000000000002</v>
      </c>
      <c r="F26" s="184">
        <v>-7.3099999999999998E-2</v>
      </c>
      <c r="G26" s="184">
        <v>0.46239999999999998</v>
      </c>
      <c r="H26" s="184">
        <v>1.3032999999999999</v>
      </c>
      <c r="I26" s="184">
        <v>2.9592999999999998</v>
      </c>
      <c r="J26" s="184">
        <v>7.194</v>
      </c>
      <c r="K26" s="184">
        <v>2.5520999999999998</v>
      </c>
      <c r="L26" s="184">
        <v>21.4818</v>
      </c>
      <c r="M26" s="184">
        <v>32.6233</v>
      </c>
      <c r="N26" s="184">
        <v>61.815300000000001</v>
      </c>
      <c r="O26" s="184">
        <v>11.4848</v>
      </c>
      <c r="P26" s="184">
        <v>13.3614</v>
      </c>
      <c r="Q26" s="184">
        <v>15.6671</v>
      </c>
      <c r="R26" s="184">
        <v>13.9549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44341</v>
      </c>
      <c r="E27" s="184">
        <v>74.988</v>
      </c>
      <c r="F27" s="184">
        <v>-7.0599999999999996E-2</v>
      </c>
      <c r="G27" s="184">
        <v>0.46889999999999998</v>
      </c>
      <c r="H27" s="184">
        <v>1.3160000000000001</v>
      </c>
      <c r="I27" s="184">
        <v>2.9857</v>
      </c>
      <c r="J27" s="184">
        <v>7.2544000000000004</v>
      </c>
      <c r="K27" s="184">
        <v>2.7105999999999999</v>
      </c>
      <c r="L27" s="184">
        <v>21.854399999999998</v>
      </c>
      <c r="M27" s="184">
        <v>33.240900000000003</v>
      </c>
      <c r="N27" s="184">
        <v>62.8369</v>
      </c>
      <c r="O27" s="184">
        <v>12.314500000000001</v>
      </c>
      <c r="P27" s="184">
        <v>13.9057</v>
      </c>
      <c r="Q27" s="184">
        <v>12.146100000000001</v>
      </c>
      <c r="R27" s="184">
        <v>14.6617</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44341</v>
      </c>
      <c r="E28" s="184">
        <v>74.988</v>
      </c>
      <c r="F28" s="184">
        <v>-7.0599999999999996E-2</v>
      </c>
      <c r="G28" s="184">
        <v>0.46889999999999998</v>
      </c>
      <c r="H28" s="184">
        <v>1.3160000000000001</v>
      </c>
      <c r="I28" s="184">
        <v>2.9857</v>
      </c>
      <c r="J28" s="184">
        <v>7.2544000000000004</v>
      </c>
      <c r="K28" s="184">
        <v>2.7105999999999999</v>
      </c>
      <c r="L28" s="184">
        <v>21.854399999999998</v>
      </c>
      <c r="M28" s="184">
        <v>33.240900000000003</v>
      </c>
      <c r="N28" s="184">
        <v>62.8369</v>
      </c>
      <c r="O28" s="184">
        <v>12.3148</v>
      </c>
      <c r="P28" s="184">
        <v>14.3855</v>
      </c>
      <c r="Q28" s="184">
        <v>15.6838</v>
      </c>
      <c r="R28" s="184">
        <v>14.6617</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44341</v>
      </c>
      <c r="E29" s="184">
        <v>14.732699999999999</v>
      </c>
      <c r="F29" s="184">
        <v>0.1285</v>
      </c>
      <c r="G29" s="184">
        <v>0.39179999999999998</v>
      </c>
      <c r="H29" s="184">
        <v>0.86260000000000003</v>
      </c>
      <c r="I29" s="184">
        <v>2.7063000000000001</v>
      </c>
      <c r="J29" s="184">
        <v>5.6501000000000001</v>
      </c>
      <c r="K29" s="184">
        <v>1.7255</v>
      </c>
      <c r="L29" s="184">
        <v>14.959099999999999</v>
      </c>
      <c r="M29" s="184">
        <v>25.523599999999998</v>
      </c>
      <c r="N29" s="184">
        <v>48.474699999999999</v>
      </c>
      <c r="O29" s="184"/>
      <c r="P29" s="184"/>
      <c r="Q29" s="184">
        <v>16.125900000000001</v>
      </c>
      <c r="R29" s="184">
        <v>15.8248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44341</v>
      </c>
      <c r="E30" s="184">
        <v>14.201599999999999</v>
      </c>
      <c r="F30" s="184">
        <v>0.12479999999999999</v>
      </c>
      <c r="G30" s="184">
        <v>0.376</v>
      </c>
      <c r="H30" s="184">
        <v>0.83430000000000004</v>
      </c>
      <c r="I30" s="184">
        <v>2.6490999999999998</v>
      </c>
      <c r="J30" s="184">
        <v>5.5151000000000003</v>
      </c>
      <c r="K30" s="184">
        <v>1.3574999999999999</v>
      </c>
      <c r="L30" s="184">
        <v>14.1158</v>
      </c>
      <c r="M30" s="184">
        <v>24.140899999999998</v>
      </c>
      <c r="N30" s="184">
        <v>46.284599999999998</v>
      </c>
      <c r="O30" s="184"/>
      <c r="P30" s="184"/>
      <c r="Q30" s="184">
        <v>14.4925</v>
      </c>
      <c r="R30" s="184">
        <v>14.149800000000001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44341</v>
      </c>
      <c r="E31" s="184">
        <v>182.7</v>
      </c>
      <c r="F31" s="184">
        <v>0.35149999999999998</v>
      </c>
      <c r="G31" s="184">
        <v>0.65010000000000001</v>
      </c>
      <c r="H31" s="184">
        <v>0.54479999999999995</v>
      </c>
      <c r="I31" s="184">
        <v>0.64449999999999996</v>
      </c>
      <c r="J31" s="184">
        <v>8.6530000000000005</v>
      </c>
      <c r="K31" s="184">
        <v>4.3106</v>
      </c>
      <c r="L31" s="184">
        <v>31.0899</v>
      </c>
      <c r="M31" s="184">
        <v>36.434899999999999</v>
      </c>
      <c r="N31" s="184">
        <v>60.389800000000001</v>
      </c>
      <c r="O31" s="184">
        <v>13.199299999999999</v>
      </c>
      <c r="P31" s="184">
        <v>14.663600000000001</v>
      </c>
      <c r="Q31" s="184">
        <v>14.4163</v>
      </c>
      <c r="R31" s="184">
        <v>15.8576</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44341</v>
      </c>
      <c r="E32" s="184">
        <v>198</v>
      </c>
      <c r="F32" s="184">
        <v>0.3548</v>
      </c>
      <c r="G32" s="184">
        <v>0.66090000000000004</v>
      </c>
      <c r="H32" s="184">
        <v>0.55869999999999997</v>
      </c>
      <c r="I32" s="184">
        <v>0.66090000000000004</v>
      </c>
      <c r="J32" s="184">
        <v>8.7015999999999991</v>
      </c>
      <c r="K32" s="184">
        <v>4.4303999999999997</v>
      </c>
      <c r="L32" s="184">
        <v>31.395600000000002</v>
      </c>
      <c r="M32" s="184">
        <v>36.929499999999997</v>
      </c>
      <c r="N32" s="184">
        <v>61.211500000000001</v>
      </c>
      <c r="O32" s="184">
        <v>13.9564</v>
      </c>
      <c r="P32" s="184">
        <v>15.7608</v>
      </c>
      <c r="Q32" s="184">
        <v>16.181799999999999</v>
      </c>
      <c r="R32" s="184">
        <v>16.4498</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44341</v>
      </c>
      <c r="E33" s="184">
        <v>14.214499999999999</v>
      </c>
      <c r="F33" s="184">
        <v>5.91E-2</v>
      </c>
      <c r="G33" s="184">
        <v>0.2384</v>
      </c>
      <c r="H33" s="184">
        <v>0.1183</v>
      </c>
      <c r="I33" s="184">
        <v>1.3945000000000001</v>
      </c>
      <c r="J33" s="184">
        <v>4.4546000000000001</v>
      </c>
      <c r="K33" s="184">
        <v>1.8829</v>
      </c>
      <c r="L33" s="184">
        <v>12.7509</v>
      </c>
      <c r="M33" s="184">
        <v>19.116299999999999</v>
      </c>
      <c r="N33" s="184">
        <v>40.261299999999999</v>
      </c>
      <c r="O33" s="184">
        <v>5.6245000000000003</v>
      </c>
      <c r="P33" s="184"/>
      <c r="Q33" s="184">
        <v>7.9695999999999998</v>
      </c>
      <c r="R33" s="184">
        <v>11.3963</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44341</v>
      </c>
      <c r="E34" s="184">
        <v>15.200200000000001</v>
      </c>
      <c r="F34" s="184">
        <v>6.1199999999999997E-2</v>
      </c>
      <c r="G34" s="184">
        <v>0.248</v>
      </c>
      <c r="H34" s="184">
        <v>0.13569999999999999</v>
      </c>
      <c r="I34" s="184">
        <v>1.43</v>
      </c>
      <c r="J34" s="184">
        <v>4.5362999999999998</v>
      </c>
      <c r="K34" s="184">
        <v>2.0571999999999999</v>
      </c>
      <c r="L34" s="184">
        <v>13.1852</v>
      </c>
      <c r="M34" s="184">
        <v>19.8338</v>
      </c>
      <c r="N34" s="184">
        <v>41.430100000000003</v>
      </c>
      <c r="O34" s="184">
        <v>6.9047999999999998</v>
      </c>
      <c r="P34" s="184"/>
      <c r="Q34" s="184">
        <v>9.5595999999999997</v>
      </c>
      <c r="R34" s="184">
        <v>12.4108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44341</v>
      </c>
      <c r="E35" s="184">
        <v>16.02</v>
      </c>
      <c r="F35" s="184">
        <v>0.125</v>
      </c>
      <c r="G35" s="184">
        <v>0.56499999999999995</v>
      </c>
      <c r="H35" s="184">
        <v>1.3924000000000001</v>
      </c>
      <c r="I35" s="184">
        <v>2.6922999999999999</v>
      </c>
      <c r="J35" s="184">
        <v>6.516</v>
      </c>
      <c r="K35" s="184">
        <v>4.8429000000000002</v>
      </c>
      <c r="L35" s="184">
        <v>21.271799999999999</v>
      </c>
      <c r="M35" s="184">
        <v>31.635200000000001</v>
      </c>
      <c r="N35" s="184">
        <v>60.360399999999998</v>
      </c>
      <c r="O35" s="184">
        <v>10.741199999999999</v>
      </c>
      <c r="P35" s="184"/>
      <c r="Q35" s="184">
        <v>11.297499999999999</v>
      </c>
      <c r="R35" s="184">
        <v>15.0197</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44341</v>
      </c>
      <c r="E36" s="184">
        <v>14.96</v>
      </c>
      <c r="F36" s="184">
        <v>0.13389999999999999</v>
      </c>
      <c r="G36" s="184">
        <v>0.53759999999999997</v>
      </c>
      <c r="H36" s="184">
        <v>1.355</v>
      </c>
      <c r="I36" s="184">
        <v>2.6063000000000001</v>
      </c>
      <c r="J36" s="184">
        <v>6.4010999999999996</v>
      </c>
      <c r="K36" s="184">
        <v>4.4692999999999996</v>
      </c>
      <c r="L36" s="184">
        <v>20.547899999999998</v>
      </c>
      <c r="M36" s="184">
        <v>30.313600000000001</v>
      </c>
      <c r="N36" s="184">
        <v>58.306899999999999</v>
      </c>
      <c r="O36" s="184">
        <v>9.2515000000000001</v>
      </c>
      <c r="P36" s="184"/>
      <c r="Q36" s="184">
        <v>9.5802999999999994</v>
      </c>
      <c r="R36" s="184">
        <v>13.5235</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44341</v>
      </c>
      <c r="E37" s="184">
        <v>13.870100000000001</v>
      </c>
      <c r="F37" s="184">
        <v>-9.2899999999999996E-2</v>
      </c>
      <c r="G37" s="184">
        <v>0.13500000000000001</v>
      </c>
      <c r="H37" s="184">
        <v>0.76500000000000001</v>
      </c>
      <c r="I37" s="184">
        <v>1.7339</v>
      </c>
      <c r="J37" s="184">
        <v>4.3201999999999998</v>
      </c>
      <c r="K37" s="184">
        <v>2.2717999999999998</v>
      </c>
      <c r="L37" s="184">
        <v>12.681699999999999</v>
      </c>
      <c r="M37" s="184">
        <v>26.4712</v>
      </c>
      <c r="N37" s="184">
        <v>51.6355</v>
      </c>
      <c r="O37" s="184"/>
      <c r="P37" s="184"/>
      <c r="Q37" s="184">
        <v>14.289899999999999</v>
      </c>
      <c r="R37" s="184">
        <v>13.428900000000001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44341</v>
      </c>
      <c r="E38" s="184">
        <v>13.1972</v>
      </c>
      <c r="F38" s="184">
        <v>-9.8400000000000001E-2</v>
      </c>
      <c r="G38" s="184">
        <v>0.113</v>
      </c>
      <c r="H38" s="184">
        <v>0.73119999999999996</v>
      </c>
      <c r="I38" s="184">
        <v>1.6608000000000001</v>
      </c>
      <c r="J38" s="184">
        <v>4.1445999999999996</v>
      </c>
      <c r="K38" s="184">
        <v>1.7839</v>
      </c>
      <c r="L38" s="184">
        <v>11.575900000000001</v>
      </c>
      <c r="M38" s="184">
        <v>24.604199999999999</v>
      </c>
      <c r="N38" s="184">
        <v>48.627200000000002</v>
      </c>
      <c r="O38" s="184"/>
      <c r="P38" s="184"/>
      <c r="Q38" s="184">
        <v>11.992800000000001</v>
      </c>
      <c r="R38" s="184">
        <v>11.151899999999999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44341</v>
      </c>
      <c r="E39" s="184">
        <v>13.5662</v>
      </c>
      <c r="F39" s="184">
        <v>-0.109</v>
      </c>
      <c r="G39" s="184">
        <v>0.17130000000000001</v>
      </c>
      <c r="H39" s="184">
        <v>0.85270000000000001</v>
      </c>
      <c r="I39" s="184">
        <v>2.1221000000000001</v>
      </c>
      <c r="J39" s="184">
        <v>4.4084000000000003</v>
      </c>
      <c r="K39" s="184">
        <v>1.4212</v>
      </c>
      <c r="L39" s="184">
        <v>14.335100000000001</v>
      </c>
      <c r="M39" s="184">
        <v>21.784600000000001</v>
      </c>
      <c r="N39" s="184">
        <v>44.195500000000003</v>
      </c>
      <c r="O39" s="184"/>
      <c r="P39" s="184"/>
      <c r="Q39" s="184">
        <v>11.073499999999999</v>
      </c>
      <c r="R39" s="184">
        <v>12.9497</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44341</v>
      </c>
      <c r="E40" s="184">
        <v>12.9808</v>
      </c>
      <c r="F40" s="184">
        <v>-0.1139</v>
      </c>
      <c r="G40" s="184">
        <v>0.1535</v>
      </c>
      <c r="H40" s="184">
        <v>0.82099999999999995</v>
      </c>
      <c r="I40" s="184">
        <v>2.0583</v>
      </c>
      <c r="J40" s="184">
        <v>4.2568000000000001</v>
      </c>
      <c r="K40" s="184">
        <v>0.99819999999999998</v>
      </c>
      <c r="L40" s="184">
        <v>13.378299999999999</v>
      </c>
      <c r="M40" s="184">
        <v>20.271699999999999</v>
      </c>
      <c r="N40" s="184">
        <v>41.831000000000003</v>
      </c>
      <c r="O40" s="184"/>
      <c r="P40" s="184"/>
      <c r="Q40" s="184">
        <v>9.3992000000000004</v>
      </c>
      <c r="R40" s="184">
        <v>11.2759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44341</v>
      </c>
      <c r="E41" s="184">
        <v>183.34604464148899</v>
      </c>
      <c r="F41" s="184">
        <v>-0.21060000000000001</v>
      </c>
      <c r="G41" s="184">
        <v>4.9700000000000001E-2</v>
      </c>
      <c r="H41" s="184">
        <v>0.56010000000000004</v>
      </c>
      <c r="I41" s="184">
        <v>1.8332999999999999</v>
      </c>
      <c r="J41" s="184">
        <v>7.5890000000000004</v>
      </c>
      <c r="K41" s="184">
        <v>3.5909</v>
      </c>
      <c r="L41" s="184">
        <v>19.585599999999999</v>
      </c>
      <c r="M41" s="184">
        <v>32.045900000000003</v>
      </c>
      <c r="N41" s="184">
        <v>82.360799999999998</v>
      </c>
      <c r="O41" s="184">
        <v>11.233599999999999</v>
      </c>
      <c r="P41" s="184">
        <v>10.7797</v>
      </c>
      <c r="Q41" s="184">
        <v>11.7576</v>
      </c>
      <c r="R41" s="184">
        <v>14.3802</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44341</v>
      </c>
      <c r="E42" s="184">
        <v>66.705399999999997</v>
      </c>
      <c r="F42" s="184">
        <v>-0.2087</v>
      </c>
      <c r="G42" s="184">
        <v>5.8200000000000002E-2</v>
      </c>
      <c r="H42" s="184">
        <v>0.57509999999999994</v>
      </c>
      <c r="I42" s="184">
        <v>1.8637999999999999</v>
      </c>
      <c r="J42" s="184">
        <v>7.6624999999999996</v>
      </c>
      <c r="K42" s="184">
        <v>3.7879999999999998</v>
      </c>
      <c r="L42" s="184">
        <v>20.048200000000001</v>
      </c>
      <c r="M42" s="184">
        <v>32.817399999999999</v>
      </c>
      <c r="N42" s="184">
        <v>83.798900000000003</v>
      </c>
      <c r="O42" s="184">
        <v>12.371700000000001</v>
      </c>
      <c r="P42" s="184">
        <v>11.587400000000001</v>
      </c>
      <c r="Q42" s="184">
        <v>12.391999999999999</v>
      </c>
      <c r="R42" s="184">
        <v>15.333</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44341</v>
      </c>
      <c r="E43" s="184">
        <v>35.335999999999999</v>
      </c>
      <c r="F43" s="184">
        <v>-0.1328</v>
      </c>
      <c r="G43" s="184">
        <v>0.375</v>
      </c>
      <c r="H43" s="184">
        <v>1.4906999999999999</v>
      </c>
      <c r="I43" s="184">
        <v>2.6941000000000002</v>
      </c>
      <c r="J43" s="184">
        <v>5.0666000000000002</v>
      </c>
      <c r="K43" s="184">
        <v>4.3621999999999996</v>
      </c>
      <c r="L43" s="184">
        <v>22.046099999999999</v>
      </c>
      <c r="M43" s="184">
        <v>36.012300000000003</v>
      </c>
      <c r="N43" s="184">
        <v>67.120699999999999</v>
      </c>
      <c r="O43" s="184">
        <v>13.5846</v>
      </c>
      <c r="P43" s="184">
        <v>13.6332</v>
      </c>
      <c r="Q43" s="184">
        <v>11.129300000000001</v>
      </c>
      <c r="R43" s="184">
        <v>18.117999999999999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44341</v>
      </c>
      <c r="E44" s="184">
        <v>39.207000000000001</v>
      </c>
      <c r="F44" s="184">
        <v>-0.12989999999999999</v>
      </c>
      <c r="G44" s="184">
        <v>0.38919999999999999</v>
      </c>
      <c r="H44" s="184">
        <v>1.5146999999999999</v>
      </c>
      <c r="I44" s="184">
        <v>2.7464</v>
      </c>
      <c r="J44" s="184">
        <v>5.1886999999999999</v>
      </c>
      <c r="K44" s="184">
        <v>4.7027999999999999</v>
      </c>
      <c r="L44" s="184">
        <v>22.840499999999999</v>
      </c>
      <c r="M44" s="184">
        <v>37.341900000000003</v>
      </c>
      <c r="N44" s="184">
        <v>69.316800000000001</v>
      </c>
      <c r="O44" s="184">
        <v>15.009499999999999</v>
      </c>
      <c r="P44" s="184">
        <v>15.186500000000001</v>
      </c>
      <c r="Q44" s="184">
        <v>12.659700000000001</v>
      </c>
      <c r="R44" s="184">
        <v>19.638400000000001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44341</v>
      </c>
      <c r="E45" s="184">
        <v>138.73356206097</v>
      </c>
      <c r="F45" s="184">
        <v>-0.13469999999999999</v>
      </c>
      <c r="G45" s="184">
        <v>0.37219999999999998</v>
      </c>
      <c r="H45" s="184">
        <v>1.4905999999999999</v>
      </c>
      <c r="I45" s="184">
        <v>2.6951999999999998</v>
      </c>
      <c r="J45" s="184">
        <v>5.0644999999999998</v>
      </c>
      <c r="K45" s="184">
        <v>4.3621999999999996</v>
      </c>
      <c r="L45" s="184">
        <v>22.042200000000001</v>
      </c>
      <c r="M45" s="184">
        <v>36.001300000000001</v>
      </c>
      <c r="N45" s="184">
        <v>67.116</v>
      </c>
      <c r="O45" s="184">
        <v>13.0662</v>
      </c>
      <c r="P45" s="184">
        <v>13.305</v>
      </c>
      <c r="Q45" s="184">
        <v>13.004099999999999</v>
      </c>
      <c r="R45" s="184">
        <v>17.919699999999999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44341</v>
      </c>
      <c r="E46" s="184">
        <v>68.584048243458795</v>
      </c>
      <c r="F46" s="184">
        <v>-0.1288</v>
      </c>
      <c r="G46" s="184">
        <v>0.38850000000000001</v>
      </c>
      <c r="H46" s="184">
        <v>1.5164</v>
      </c>
      <c r="I46" s="184">
        <v>2.7444999999999999</v>
      </c>
      <c r="J46" s="184">
        <v>5.1908000000000003</v>
      </c>
      <c r="K46" s="184">
        <v>4.7050999999999998</v>
      </c>
      <c r="L46" s="184">
        <v>22.840800000000002</v>
      </c>
      <c r="M46" s="184">
        <v>37.334400000000002</v>
      </c>
      <c r="N46" s="184">
        <v>69.309200000000004</v>
      </c>
      <c r="O46" s="184">
        <v>14.5601</v>
      </c>
      <c r="P46" s="184">
        <v>14.8933</v>
      </c>
      <c r="Q46" s="184">
        <v>13.6564</v>
      </c>
      <c r="R46" s="184">
        <v>19.4361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44341</v>
      </c>
      <c r="E47" s="184">
        <v>36.564</v>
      </c>
      <c r="F47" s="184">
        <v>-0.1147</v>
      </c>
      <c r="G47" s="184">
        <v>0.1726</v>
      </c>
      <c r="H47" s="184">
        <v>0.71060000000000001</v>
      </c>
      <c r="I47" s="184">
        <v>1.8042</v>
      </c>
      <c r="J47" s="184">
        <v>4.8700999999999999</v>
      </c>
      <c r="K47" s="184">
        <v>2.7887</v>
      </c>
      <c r="L47" s="184">
        <v>15.917999999999999</v>
      </c>
      <c r="M47" s="184">
        <v>26.013200000000001</v>
      </c>
      <c r="N47" s="184">
        <v>50.469099999999997</v>
      </c>
      <c r="O47" s="184">
        <v>9.7158999999999995</v>
      </c>
      <c r="P47" s="184">
        <v>12.6882</v>
      </c>
      <c r="Q47" s="184">
        <v>14.7197</v>
      </c>
      <c r="R47" s="184">
        <v>13.7775</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44341</v>
      </c>
      <c r="E48" s="184">
        <v>33.585999999999999</v>
      </c>
      <c r="F48" s="184">
        <v>-0.11600000000000001</v>
      </c>
      <c r="G48" s="184">
        <v>0.16400000000000001</v>
      </c>
      <c r="H48" s="184">
        <v>0.6925</v>
      </c>
      <c r="I48" s="184">
        <v>1.7665</v>
      </c>
      <c r="J48" s="184">
        <v>4.7793999999999999</v>
      </c>
      <c r="K48" s="184">
        <v>2.5432999999999999</v>
      </c>
      <c r="L48" s="184">
        <v>15.3445</v>
      </c>
      <c r="M48" s="184">
        <v>25.0549</v>
      </c>
      <c r="N48" s="184">
        <v>48.933500000000002</v>
      </c>
      <c r="O48" s="184">
        <v>8.5907</v>
      </c>
      <c r="P48" s="184">
        <v>11.5091</v>
      </c>
      <c r="Q48" s="184">
        <v>12.4803</v>
      </c>
      <c r="R48" s="184">
        <v>12.601599999999999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44341</v>
      </c>
      <c r="E49" s="184">
        <v>125.1559</v>
      </c>
      <c r="F49" s="184">
        <v>0.47149999999999997</v>
      </c>
      <c r="G49" s="184">
        <v>0.79510000000000003</v>
      </c>
      <c r="H49" s="184">
        <v>1.4664999999999999</v>
      </c>
      <c r="I49" s="184">
        <v>2.4538000000000002</v>
      </c>
      <c r="J49" s="184">
        <v>4.1938000000000004</v>
      </c>
      <c r="K49" s="184">
        <v>1.6508</v>
      </c>
      <c r="L49" s="184">
        <v>10.354100000000001</v>
      </c>
      <c r="M49" s="184">
        <v>19.546900000000001</v>
      </c>
      <c r="N49" s="184">
        <v>39.338500000000003</v>
      </c>
      <c r="O49" s="184">
        <v>9.7935999999999996</v>
      </c>
      <c r="P49" s="184">
        <v>9.9138000000000002</v>
      </c>
      <c r="Q49" s="184">
        <v>8.6628000000000007</v>
      </c>
      <c r="R49" s="184">
        <v>10.480600000000001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44341</v>
      </c>
      <c r="E50" s="184">
        <v>135.72229999999999</v>
      </c>
      <c r="F50" s="184">
        <v>0.47499999999999998</v>
      </c>
      <c r="G50" s="184">
        <v>0.80859999999999999</v>
      </c>
      <c r="H50" s="184">
        <v>1.4904999999999999</v>
      </c>
      <c r="I50" s="184">
        <v>2.5019</v>
      </c>
      <c r="J50" s="184">
        <v>4.3056999999999999</v>
      </c>
      <c r="K50" s="184">
        <v>1.9544999999999999</v>
      </c>
      <c r="L50" s="184">
        <v>11.011699999999999</v>
      </c>
      <c r="M50" s="184">
        <v>20.615200000000002</v>
      </c>
      <c r="N50" s="184">
        <v>41.0137</v>
      </c>
      <c r="O50" s="184">
        <v>11.011900000000001</v>
      </c>
      <c r="P50" s="184">
        <v>11.2173</v>
      </c>
      <c r="Q50" s="184">
        <v>10.2308</v>
      </c>
      <c r="R50" s="184">
        <v>11.704800000000001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44341</v>
      </c>
      <c r="E51" s="184">
        <v>15.1198</v>
      </c>
      <c r="F51" s="184">
        <v>-5.6800000000000003E-2</v>
      </c>
      <c r="G51" s="184">
        <v>0.1583</v>
      </c>
      <c r="H51" s="184">
        <v>1.0641</v>
      </c>
      <c r="I51" s="184">
        <v>2.5781000000000001</v>
      </c>
      <c r="J51" s="184">
        <v>5.7122000000000002</v>
      </c>
      <c r="K51" s="184">
        <v>4.8246000000000002</v>
      </c>
      <c r="L51" s="184">
        <v>23.3736</v>
      </c>
      <c r="M51" s="184">
        <v>33.143700000000003</v>
      </c>
      <c r="N51" s="184">
        <v>58.214799999999997</v>
      </c>
      <c r="O51" s="184"/>
      <c r="P51" s="184"/>
      <c r="Q51" s="184">
        <v>25.009899999999998</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44341</v>
      </c>
      <c r="E52" s="184">
        <v>14.613</v>
      </c>
      <c r="F52" s="184">
        <v>-6.2899999999999998E-2</v>
      </c>
      <c r="G52" s="184">
        <v>0.13639999999999999</v>
      </c>
      <c r="H52" s="184">
        <v>1.026</v>
      </c>
      <c r="I52" s="184">
        <v>2.5021</v>
      </c>
      <c r="J52" s="184">
        <v>5.5380000000000003</v>
      </c>
      <c r="K52" s="184">
        <v>4.3434999999999997</v>
      </c>
      <c r="L52" s="184">
        <v>22.247699999999998</v>
      </c>
      <c r="M52" s="184">
        <v>31.330400000000001</v>
      </c>
      <c r="N52" s="184">
        <v>55.325299999999999</v>
      </c>
      <c r="O52" s="184"/>
      <c r="P52" s="184"/>
      <c r="Q52" s="184">
        <v>22.729700000000001</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44341</v>
      </c>
      <c r="E57" s="184">
        <v>21.603999999999999</v>
      </c>
      <c r="F57" s="184">
        <v>1.8499999999999999E-2</v>
      </c>
      <c r="G57" s="184">
        <v>0.3997</v>
      </c>
      <c r="H57" s="184">
        <v>0.95330000000000004</v>
      </c>
      <c r="I57" s="184">
        <v>2.1417000000000002</v>
      </c>
      <c r="J57" s="184">
        <v>6.1986999999999997</v>
      </c>
      <c r="K57" s="184">
        <v>2.5101</v>
      </c>
      <c r="L57" s="184">
        <v>17.521599999999999</v>
      </c>
      <c r="M57" s="184">
        <v>27.284500000000001</v>
      </c>
      <c r="N57" s="184">
        <v>54.6235</v>
      </c>
      <c r="O57" s="184">
        <v>15.1502</v>
      </c>
      <c r="P57" s="184">
        <v>16.2514</v>
      </c>
      <c r="Q57" s="184">
        <v>14.1319</v>
      </c>
      <c r="R57" s="184">
        <v>16.102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44341</v>
      </c>
      <c r="E58" s="184">
        <v>19.597000000000001</v>
      </c>
      <c r="F58" s="184">
        <v>1.5299999999999999E-2</v>
      </c>
      <c r="G58" s="184">
        <v>0.38419999999999999</v>
      </c>
      <c r="H58" s="184">
        <v>0.92700000000000005</v>
      </c>
      <c r="I58" s="184">
        <v>2.0836999999999999</v>
      </c>
      <c r="J58" s="184">
        <v>6.0616000000000003</v>
      </c>
      <c r="K58" s="184">
        <v>2.1581999999999999</v>
      </c>
      <c r="L58" s="184">
        <v>16.676600000000001</v>
      </c>
      <c r="M58" s="184">
        <v>25.8962</v>
      </c>
      <c r="N58" s="184">
        <v>52.3399</v>
      </c>
      <c r="O58" s="184">
        <v>13.394</v>
      </c>
      <c r="P58" s="184">
        <v>14.3012</v>
      </c>
      <c r="Q58" s="184">
        <v>12.238200000000001</v>
      </c>
      <c r="R58" s="184">
        <v>14.342700000000001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44341</v>
      </c>
      <c r="E59" s="184">
        <v>14.6525</v>
      </c>
      <c r="F59" s="184">
        <v>0.20580000000000001</v>
      </c>
      <c r="G59" s="184">
        <v>0.88890000000000002</v>
      </c>
      <c r="H59" s="184">
        <v>0.96750000000000003</v>
      </c>
      <c r="I59" s="184">
        <v>2.2812000000000001</v>
      </c>
      <c r="J59" s="184">
        <v>3.7521</v>
      </c>
      <c r="K59" s="184">
        <v>0.89380000000000004</v>
      </c>
      <c r="L59" s="184">
        <v>11.8179</v>
      </c>
      <c r="M59" s="184">
        <v>22.125499999999999</v>
      </c>
      <c r="N59" s="184">
        <v>44.224600000000002</v>
      </c>
      <c r="O59" s="184"/>
      <c r="P59" s="184"/>
      <c r="Q59" s="184">
        <v>15.2239</v>
      </c>
      <c r="R59" s="184">
        <v>17.349299999999999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44341</v>
      </c>
      <c r="E60" s="184">
        <v>14.0307</v>
      </c>
      <c r="F60" s="184">
        <v>0.2014</v>
      </c>
      <c r="G60" s="184">
        <v>0.87129999999999996</v>
      </c>
      <c r="H60" s="184">
        <v>0.93669999999999998</v>
      </c>
      <c r="I60" s="184">
        <v>2.2183999999999999</v>
      </c>
      <c r="J60" s="184">
        <v>3.6065</v>
      </c>
      <c r="K60" s="184">
        <v>0.50570000000000004</v>
      </c>
      <c r="L60" s="184">
        <v>10.9383</v>
      </c>
      <c r="M60" s="184">
        <v>20.641300000000001</v>
      </c>
      <c r="N60" s="184">
        <v>41.7729</v>
      </c>
      <c r="O60" s="184"/>
      <c r="P60" s="184"/>
      <c r="Q60" s="184">
        <v>13.385300000000001</v>
      </c>
      <c r="R60" s="184">
        <v>15.465299999999999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44341</v>
      </c>
      <c r="E61" s="184">
        <v>13.2616</v>
      </c>
      <c r="F61" s="184">
        <v>6.1100000000000002E-2</v>
      </c>
      <c r="G61" s="184">
        <v>-5.3499999999999999E-2</v>
      </c>
      <c r="H61" s="184">
        <v>0.2351</v>
      </c>
      <c r="I61" s="184">
        <v>1.5210999999999999</v>
      </c>
      <c r="J61" s="184">
        <v>4.8156999999999996</v>
      </c>
      <c r="K61" s="184">
        <v>1.6012</v>
      </c>
      <c r="L61" s="184">
        <v>14.165699999999999</v>
      </c>
      <c r="M61" s="184">
        <v>21.9772</v>
      </c>
      <c r="N61" s="184">
        <v>42.307099999999998</v>
      </c>
      <c r="O61" s="184">
        <v>10.329000000000001</v>
      </c>
      <c r="P61" s="184"/>
      <c r="Q61" s="184">
        <v>9.6270000000000007</v>
      </c>
      <c r="R61" s="184">
        <v>10.499499999999999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44341</v>
      </c>
      <c r="E62" s="184">
        <v>12.573499999999999</v>
      </c>
      <c r="F62" s="184">
        <v>5.57E-2</v>
      </c>
      <c r="G62" s="184">
        <v>-7.4700000000000003E-2</v>
      </c>
      <c r="H62" s="184">
        <v>0.1976</v>
      </c>
      <c r="I62" s="184">
        <v>1.4466000000000001</v>
      </c>
      <c r="J62" s="184">
        <v>4.6405000000000003</v>
      </c>
      <c r="K62" s="184">
        <v>1.1309</v>
      </c>
      <c r="L62" s="184">
        <v>13.108700000000001</v>
      </c>
      <c r="M62" s="184">
        <v>20.277999999999999</v>
      </c>
      <c r="N62" s="184">
        <v>39.632599999999996</v>
      </c>
      <c r="O62" s="184">
        <v>8.4185999999999996</v>
      </c>
      <c r="P62" s="184"/>
      <c r="Q62" s="184">
        <v>7.7415000000000003</v>
      </c>
      <c r="R62" s="184">
        <v>8.5489999999999995</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44341</v>
      </c>
      <c r="E63" s="184">
        <v>59.011000000000003</v>
      </c>
      <c r="F63" s="184">
        <v>-5.6099999999999997E-2</v>
      </c>
      <c r="G63" s="184">
        <v>0.17419999999999999</v>
      </c>
      <c r="H63" s="184">
        <v>0.77200000000000002</v>
      </c>
      <c r="I63" s="184">
        <v>1.4719</v>
      </c>
      <c r="J63" s="184">
        <v>5.5781000000000001</v>
      </c>
      <c r="K63" s="184">
        <v>3.2797000000000001</v>
      </c>
      <c r="L63" s="184">
        <v>22.766200000000001</v>
      </c>
      <c r="M63" s="184">
        <v>32.6203</v>
      </c>
      <c r="N63" s="184">
        <v>60.989899999999999</v>
      </c>
      <c r="O63" s="184">
        <v>2.9224999999999999</v>
      </c>
      <c r="P63" s="184">
        <v>7.8959999999999999</v>
      </c>
      <c r="Q63" s="184">
        <v>11.759</v>
      </c>
      <c r="R63" s="184">
        <v>4.7061999999999999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44341</v>
      </c>
      <c r="E64" s="184">
        <v>64.370900000000006</v>
      </c>
      <c r="F64" s="184">
        <v>-5.3900000000000003E-2</v>
      </c>
      <c r="G64" s="184">
        <v>0.1827</v>
      </c>
      <c r="H64" s="184">
        <v>0.78769999999999996</v>
      </c>
      <c r="I64" s="184">
        <v>1.5039</v>
      </c>
      <c r="J64" s="184">
        <v>5.6555999999999997</v>
      </c>
      <c r="K64" s="184">
        <v>3.5045000000000002</v>
      </c>
      <c r="L64" s="184">
        <v>23.269100000000002</v>
      </c>
      <c r="M64" s="184">
        <v>33.418399999999998</v>
      </c>
      <c r="N64" s="184">
        <v>62.281100000000002</v>
      </c>
      <c r="O64" s="184">
        <v>3.8159000000000001</v>
      </c>
      <c r="P64" s="184">
        <v>9.1274999999999995</v>
      </c>
      <c r="Q64" s="184">
        <v>11.505800000000001</v>
      </c>
      <c r="R64" s="184">
        <v>5.5189000000000004</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44341</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44341</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44341</v>
      </c>
      <c r="E69" s="184">
        <v>87.64</v>
      </c>
      <c r="F69" s="184">
        <v>0.1714</v>
      </c>
      <c r="G69" s="184">
        <v>0.55069999999999997</v>
      </c>
      <c r="H69" s="184">
        <v>1.3413999999999999</v>
      </c>
      <c r="I69" s="184">
        <v>1.5998000000000001</v>
      </c>
      <c r="J69" s="184">
        <v>4.8701999999999996</v>
      </c>
      <c r="K69" s="184">
        <v>4.0979000000000001</v>
      </c>
      <c r="L69" s="184">
        <v>17.322600000000001</v>
      </c>
      <c r="M69" s="184">
        <v>28.2224</v>
      </c>
      <c r="N69" s="184">
        <v>51.416699999999999</v>
      </c>
      <c r="O69" s="184">
        <v>9.9045000000000005</v>
      </c>
      <c r="P69" s="184">
        <v>9.8284000000000002</v>
      </c>
      <c r="Q69" s="184">
        <v>13.3581</v>
      </c>
      <c r="R69" s="184">
        <v>12.3881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44341</v>
      </c>
      <c r="E70" s="184">
        <v>97.85</v>
      </c>
      <c r="F70" s="184">
        <v>0.18429999999999999</v>
      </c>
      <c r="G70" s="184">
        <v>0.5756</v>
      </c>
      <c r="H70" s="184">
        <v>1.3779999999999999</v>
      </c>
      <c r="I70" s="184">
        <v>1.6729000000000001</v>
      </c>
      <c r="J70" s="184">
        <v>5.0343</v>
      </c>
      <c r="K70" s="184">
        <v>4.5293999999999999</v>
      </c>
      <c r="L70" s="184">
        <v>18.290600000000001</v>
      </c>
      <c r="M70" s="184">
        <v>29.791699999999999</v>
      </c>
      <c r="N70" s="184">
        <v>53.948999999999998</v>
      </c>
      <c r="O70" s="184">
        <v>11.6043</v>
      </c>
      <c r="P70" s="184">
        <v>11.465400000000001</v>
      </c>
      <c r="Q70" s="184">
        <v>12.3215</v>
      </c>
      <c r="R70" s="184">
        <v>14.218500000000001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44341</v>
      </c>
      <c r="E71" s="184">
        <v>97.27</v>
      </c>
      <c r="F71" s="184">
        <v>4.1099999999999998E-2</v>
      </c>
      <c r="G71" s="184">
        <v>0.3508</v>
      </c>
      <c r="H71" s="184">
        <v>0.73529999999999995</v>
      </c>
      <c r="I71" s="184">
        <v>1.6087</v>
      </c>
      <c r="J71" s="184">
        <v>4.6814</v>
      </c>
      <c r="K71" s="184">
        <v>1.5026999999999999</v>
      </c>
      <c r="L71" s="184">
        <v>16.337800000000001</v>
      </c>
      <c r="M71" s="184">
        <v>26.226299999999998</v>
      </c>
      <c r="N71" s="184">
        <v>50.876399999999997</v>
      </c>
      <c r="O71" s="184">
        <v>8.8518000000000008</v>
      </c>
      <c r="P71" s="184">
        <v>14.063700000000001</v>
      </c>
      <c r="Q71" s="184">
        <v>11.2296</v>
      </c>
      <c r="R71" s="184">
        <v>11.630599999999999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44341</v>
      </c>
      <c r="E72" s="184">
        <v>106.16</v>
      </c>
      <c r="F72" s="184">
        <v>5.6599999999999998E-2</v>
      </c>
      <c r="G72" s="184">
        <v>0.36870000000000003</v>
      </c>
      <c r="H72" s="184">
        <v>0.76890000000000003</v>
      </c>
      <c r="I72" s="184">
        <v>1.6662999999999999</v>
      </c>
      <c r="J72" s="184">
        <v>4.7976000000000001</v>
      </c>
      <c r="K72" s="184">
        <v>1.8126</v>
      </c>
      <c r="L72" s="184">
        <v>17.0581</v>
      </c>
      <c r="M72" s="184">
        <v>27.397099999999998</v>
      </c>
      <c r="N72" s="184">
        <v>52.748199999999997</v>
      </c>
      <c r="O72" s="184">
        <v>10.146800000000001</v>
      </c>
      <c r="P72" s="184">
        <v>15.4452</v>
      </c>
      <c r="Q72" s="184">
        <v>14.345000000000001</v>
      </c>
      <c r="R72" s="184">
        <v>13.022500000000001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44341</v>
      </c>
      <c r="E73" s="184">
        <v>236.7184</v>
      </c>
      <c r="F73" s="184">
        <v>-0.25119999999999998</v>
      </c>
      <c r="G73" s="184">
        <v>-4.9399999999999999E-2</v>
      </c>
      <c r="H73" s="184">
        <v>-0.35699999999999998</v>
      </c>
      <c r="I73" s="184">
        <v>-1.0829</v>
      </c>
      <c r="J73" s="184">
        <v>7.7893999999999997</v>
      </c>
      <c r="K73" s="184">
        <v>17.888400000000001</v>
      </c>
      <c r="L73" s="184">
        <v>38.872</v>
      </c>
      <c r="M73" s="184">
        <v>47.768000000000001</v>
      </c>
      <c r="N73" s="184">
        <v>92.000100000000003</v>
      </c>
      <c r="O73" s="184">
        <v>23.069500000000001</v>
      </c>
      <c r="P73" s="184">
        <v>17.519600000000001</v>
      </c>
      <c r="Q73" s="184">
        <v>16.9633</v>
      </c>
      <c r="R73" s="184">
        <v>30.148199999999999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44341</v>
      </c>
      <c r="E74" s="184">
        <v>244.73310000000001</v>
      </c>
      <c r="F74" s="184">
        <v>-0.25090000000000001</v>
      </c>
      <c r="G74" s="184">
        <v>-4.9500000000000002E-2</v>
      </c>
      <c r="H74" s="184">
        <v>-0.39610000000000001</v>
      </c>
      <c r="I74" s="184">
        <v>-1.1217999999999999</v>
      </c>
      <c r="J74" s="184">
        <v>7.7571000000000003</v>
      </c>
      <c r="K74" s="184">
        <v>17.851400000000002</v>
      </c>
      <c r="L74" s="184">
        <v>38.9285</v>
      </c>
      <c r="M74" s="184">
        <v>47.840800000000002</v>
      </c>
      <c r="N74" s="184">
        <v>92.673199999999994</v>
      </c>
      <c r="O74" s="184">
        <v>24.143699999999999</v>
      </c>
      <c r="P74" s="184">
        <v>18.209199999999999</v>
      </c>
      <c r="Q74" s="184">
        <v>17.459599999999998</v>
      </c>
      <c r="R74" s="184">
        <v>31.454699999999999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44341</v>
      </c>
      <c r="E75" s="184">
        <v>193.05940000000001</v>
      </c>
      <c r="F75" s="184">
        <v>8.8700000000000001E-2</v>
      </c>
      <c r="G75" s="184">
        <v>0.3039</v>
      </c>
      <c r="H75" s="184">
        <v>0.87839999999999996</v>
      </c>
      <c r="I75" s="184">
        <v>2.113</v>
      </c>
      <c r="J75" s="184">
        <v>5.7622999999999998</v>
      </c>
      <c r="K75" s="184">
        <v>2.8702999999999999</v>
      </c>
      <c r="L75" s="184">
        <v>16.953800000000001</v>
      </c>
      <c r="M75" s="184">
        <v>26.184799999999999</v>
      </c>
      <c r="N75" s="184">
        <v>48.959699999999998</v>
      </c>
      <c r="O75" s="184">
        <v>13.246499999999999</v>
      </c>
      <c r="P75" s="184">
        <v>14.319900000000001</v>
      </c>
      <c r="Q75" s="184">
        <v>15.698600000000001</v>
      </c>
      <c r="R75" s="184">
        <v>14.9312</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44341</v>
      </c>
      <c r="E76" s="184">
        <v>85.876400687531103</v>
      </c>
      <c r="F76" s="184">
        <v>8.8599999999999998E-2</v>
      </c>
      <c r="G76" s="184">
        <v>0.30380000000000001</v>
      </c>
      <c r="H76" s="184">
        <v>0.87839999999999996</v>
      </c>
      <c r="I76" s="184">
        <v>2.113</v>
      </c>
      <c r="J76" s="184">
        <v>5.7622</v>
      </c>
      <c r="K76" s="184">
        <v>2.8704000000000001</v>
      </c>
      <c r="L76" s="184">
        <v>16.9541</v>
      </c>
      <c r="M76" s="184">
        <v>26.185099999999998</v>
      </c>
      <c r="N76" s="184">
        <v>48.956899999999997</v>
      </c>
      <c r="O76" s="184">
        <v>12.972899999999999</v>
      </c>
      <c r="P76" s="184">
        <v>14.1501</v>
      </c>
      <c r="Q76" s="184">
        <v>15.5953</v>
      </c>
      <c r="R76" s="184">
        <v>14.7318</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44341</v>
      </c>
      <c r="E77" s="184">
        <v>427.13351824478502</v>
      </c>
      <c r="F77" s="184">
        <v>8.6900000000000005E-2</v>
      </c>
      <c r="G77" s="184">
        <v>0.29609999999999997</v>
      </c>
      <c r="H77" s="184">
        <v>0.86460000000000004</v>
      </c>
      <c r="I77" s="184">
        <v>2.0849000000000002</v>
      </c>
      <c r="J77" s="184">
        <v>5.6955</v>
      </c>
      <c r="K77" s="184">
        <v>2.6894</v>
      </c>
      <c r="L77" s="184">
        <v>16.5427</v>
      </c>
      <c r="M77" s="184">
        <v>25.541599999999999</v>
      </c>
      <c r="N77" s="184">
        <v>47.944600000000001</v>
      </c>
      <c r="O77" s="184">
        <v>12.441800000000001</v>
      </c>
      <c r="P77" s="184">
        <v>13.3355</v>
      </c>
      <c r="Q77" s="184">
        <v>15.901</v>
      </c>
      <c r="R77" s="184">
        <v>14.1835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44341</v>
      </c>
      <c r="E78" s="184">
        <v>386.00513117473901</v>
      </c>
      <c r="F78" s="184">
        <v>8.6900000000000005E-2</v>
      </c>
      <c r="G78" s="184">
        <v>0.29609999999999997</v>
      </c>
      <c r="H78" s="184">
        <v>0.86460000000000004</v>
      </c>
      <c r="I78" s="184">
        <v>2.0851000000000002</v>
      </c>
      <c r="J78" s="184">
        <v>5.6958000000000002</v>
      </c>
      <c r="K78" s="184">
        <v>2.6898</v>
      </c>
      <c r="L78" s="184">
        <v>16.543900000000001</v>
      </c>
      <c r="M78" s="184">
        <v>25.543299999999999</v>
      </c>
      <c r="N78" s="184">
        <v>47.947200000000002</v>
      </c>
      <c r="O78" s="184">
        <v>12.169499999999999</v>
      </c>
      <c r="P78" s="184">
        <v>13.169700000000001</v>
      </c>
      <c r="Q78" s="184">
        <v>15.458</v>
      </c>
      <c r="R78" s="184">
        <v>13.9892</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44341</v>
      </c>
      <c r="E79" s="184">
        <v>22.3095</v>
      </c>
      <c r="F79" s="184">
        <v>3.9E-2</v>
      </c>
      <c r="G79" s="184">
        <v>0.15890000000000001</v>
      </c>
      <c r="H79" s="184">
        <v>0.69510000000000005</v>
      </c>
      <c r="I79" s="184">
        <v>1.6147</v>
      </c>
      <c r="J79" s="184">
        <v>3.7433999999999998</v>
      </c>
      <c r="K79" s="184">
        <v>1.66</v>
      </c>
      <c r="L79" s="184">
        <v>12.0169</v>
      </c>
      <c r="M79" s="184">
        <v>20.3505</v>
      </c>
      <c r="N79" s="184">
        <v>43.370800000000003</v>
      </c>
      <c r="O79" s="184">
        <v>10.5297</v>
      </c>
      <c r="P79" s="184">
        <v>11.6609</v>
      </c>
      <c r="Q79" s="184">
        <v>11.3467</v>
      </c>
      <c r="R79" s="184">
        <v>12.219799999999999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44341</v>
      </c>
      <c r="E80" s="184">
        <v>20.820399999999999</v>
      </c>
      <c r="F80" s="184">
        <v>3.4599999999999999E-2</v>
      </c>
      <c r="G80" s="184">
        <v>0.1424</v>
      </c>
      <c r="H80" s="184">
        <v>0.66579999999999995</v>
      </c>
      <c r="I80" s="184">
        <v>1.556</v>
      </c>
      <c r="J80" s="184">
        <v>3.6061999999999999</v>
      </c>
      <c r="K80" s="184">
        <v>1.2862</v>
      </c>
      <c r="L80" s="184">
        <v>11.183299999999999</v>
      </c>
      <c r="M80" s="184">
        <v>18.998200000000001</v>
      </c>
      <c r="N80" s="184">
        <v>41.189700000000002</v>
      </c>
      <c r="O80" s="184">
        <v>8.9832000000000001</v>
      </c>
      <c r="P80" s="184">
        <v>10.4419</v>
      </c>
      <c r="Q80" s="184">
        <v>10.323600000000001</v>
      </c>
      <c r="R80" s="184">
        <v>10.5364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44341</v>
      </c>
      <c r="E81" s="184">
        <v>117.09399999999999</v>
      </c>
      <c r="F81" s="184">
        <v>0.51539999999999997</v>
      </c>
      <c r="G81" s="184">
        <v>0.66820000000000002</v>
      </c>
      <c r="H81" s="184">
        <v>1.2690999999999999</v>
      </c>
      <c r="I81" s="184">
        <v>2.09</v>
      </c>
      <c r="J81" s="184">
        <v>6.0526999999999997</v>
      </c>
      <c r="K81" s="184">
        <v>1.9999</v>
      </c>
      <c r="L81" s="184">
        <v>17.3765</v>
      </c>
      <c r="M81" s="184">
        <v>24.792000000000002</v>
      </c>
      <c r="N81" s="184">
        <v>45.408000000000001</v>
      </c>
      <c r="O81" s="184">
        <v>11.2384</v>
      </c>
      <c r="P81" s="184">
        <v>12.8216</v>
      </c>
      <c r="Q81" s="184">
        <v>12.457700000000001</v>
      </c>
      <c r="R81" s="184">
        <v>12.986800000000001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44341</v>
      </c>
      <c r="E82" s="184">
        <v>125.8039</v>
      </c>
      <c r="F82" s="184">
        <v>0.51900000000000002</v>
      </c>
      <c r="G82" s="184">
        <v>0.68220000000000003</v>
      </c>
      <c r="H82" s="184">
        <v>1.2937000000000001</v>
      </c>
      <c r="I82" s="184">
        <v>2.1398000000000001</v>
      </c>
      <c r="J82" s="184">
        <v>6.1714000000000002</v>
      </c>
      <c r="K82" s="184">
        <v>2.3203</v>
      </c>
      <c r="L82" s="184">
        <v>18.098800000000001</v>
      </c>
      <c r="M82" s="184">
        <v>25.902000000000001</v>
      </c>
      <c r="N82" s="184">
        <v>47.111699999999999</v>
      </c>
      <c r="O82" s="184">
        <v>12.5298</v>
      </c>
      <c r="P82" s="184">
        <v>14.083399999999999</v>
      </c>
      <c r="Q82" s="184">
        <v>11.539400000000001</v>
      </c>
      <c r="R82" s="184">
        <v>14.1747</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44341</v>
      </c>
      <c r="E83" s="184">
        <v>287.97329999999999</v>
      </c>
      <c r="F83" s="184">
        <v>-3.0099999999999998E-2</v>
      </c>
      <c r="G83" s="184">
        <v>0.3569</v>
      </c>
      <c r="H83" s="184">
        <v>1.0936999999999999</v>
      </c>
      <c r="I83" s="184">
        <v>2.3344</v>
      </c>
      <c r="J83" s="184">
        <v>6.2074999999999996</v>
      </c>
      <c r="K83" s="184">
        <v>0.88</v>
      </c>
      <c r="L83" s="184">
        <v>17.247800000000002</v>
      </c>
      <c r="M83" s="184">
        <v>27.6998</v>
      </c>
      <c r="N83" s="184">
        <v>53.595700000000001</v>
      </c>
      <c r="O83" s="184">
        <v>10.513400000000001</v>
      </c>
      <c r="P83" s="184">
        <v>11.091699999999999</v>
      </c>
      <c r="Q83" s="184">
        <v>13.5266</v>
      </c>
      <c r="R83" s="184">
        <v>11.840299999999999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44341</v>
      </c>
      <c r="E84" s="184">
        <v>363.50567047314303</v>
      </c>
      <c r="F84" s="184">
        <v>-3.2800000000000003E-2</v>
      </c>
      <c r="G84" s="184">
        <v>0.34610000000000002</v>
      </c>
      <c r="H84" s="184">
        <v>1.0748</v>
      </c>
      <c r="I84" s="184">
        <v>2.2968000000000002</v>
      </c>
      <c r="J84" s="184">
        <v>6.1191000000000004</v>
      </c>
      <c r="K84" s="184">
        <v>0.63900000000000001</v>
      </c>
      <c r="L84" s="184">
        <v>16.660299999999999</v>
      </c>
      <c r="M84" s="184">
        <v>26.7273</v>
      </c>
      <c r="N84" s="184">
        <v>52.009900000000002</v>
      </c>
      <c r="O84" s="184">
        <v>9.2306000000000008</v>
      </c>
      <c r="P84" s="184">
        <v>9.7982999999999993</v>
      </c>
      <c r="Q84" s="184">
        <v>15.039400000000001</v>
      </c>
      <c r="R84" s="184">
        <v>10.6874</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44341</v>
      </c>
      <c r="E85" s="184">
        <v>11.02</v>
      </c>
      <c r="F85" s="184">
        <v>0.18179999999999999</v>
      </c>
      <c r="G85" s="184">
        <v>0.45579999999999998</v>
      </c>
      <c r="H85" s="184">
        <v>0.82340000000000002</v>
      </c>
      <c r="I85" s="184">
        <v>2.2263000000000002</v>
      </c>
      <c r="J85" s="184">
        <v>5.0523999999999996</v>
      </c>
      <c r="K85" s="184">
        <v>2.0369999999999999</v>
      </c>
      <c r="L85" s="184"/>
      <c r="M85" s="184"/>
      <c r="N85" s="184"/>
      <c r="O85" s="184"/>
      <c r="P85" s="184"/>
      <c r="Q85" s="184">
        <v>10.199999999999999</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44341</v>
      </c>
      <c r="E86" s="184">
        <v>10.97</v>
      </c>
      <c r="F86" s="184">
        <v>0.2742</v>
      </c>
      <c r="G86" s="184">
        <v>0.55000000000000004</v>
      </c>
      <c r="H86" s="184">
        <v>0.82720000000000005</v>
      </c>
      <c r="I86" s="184">
        <v>2.2366999999999999</v>
      </c>
      <c r="J86" s="184">
        <v>4.9760999999999997</v>
      </c>
      <c r="K86" s="184">
        <v>1.7625</v>
      </c>
      <c r="L86" s="184"/>
      <c r="M86" s="184"/>
      <c r="N86" s="184"/>
      <c r="O86" s="184"/>
      <c r="P86" s="184"/>
      <c r="Q86" s="184">
        <v>9.6999999999999993</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44341</v>
      </c>
      <c r="E87" s="184">
        <v>230.02199999999999</v>
      </c>
      <c r="F87" s="184">
        <v>-2.3E-3</v>
      </c>
      <c r="G87" s="184">
        <v>0.37909999999999999</v>
      </c>
      <c r="H87" s="184">
        <v>1.3070999999999999</v>
      </c>
      <c r="I87" s="184">
        <v>2.2033</v>
      </c>
      <c r="J87" s="184">
        <v>7.2449000000000003</v>
      </c>
      <c r="K87" s="184">
        <v>4.8753000000000002</v>
      </c>
      <c r="L87" s="184">
        <v>23.6159</v>
      </c>
      <c r="M87" s="184">
        <v>33.206899999999997</v>
      </c>
      <c r="N87" s="184">
        <v>61.817399999999999</v>
      </c>
      <c r="O87" s="184">
        <v>10.2874</v>
      </c>
      <c r="P87" s="184">
        <v>12.2948</v>
      </c>
      <c r="Q87" s="184">
        <v>12.094200000000001</v>
      </c>
      <c r="R87" s="184">
        <v>14.5085</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44341</v>
      </c>
      <c r="E88" s="184">
        <v>225.093186062879</v>
      </c>
      <c r="F88" s="184">
        <v>-4.1999999999999997E-3</v>
      </c>
      <c r="G88" s="184">
        <v>0.372</v>
      </c>
      <c r="H88" s="184">
        <v>1.2943</v>
      </c>
      <c r="I88" s="184">
        <v>2.1775000000000002</v>
      </c>
      <c r="J88" s="184">
        <v>7.1832000000000003</v>
      </c>
      <c r="K88" s="184">
        <v>4.7046999999999999</v>
      </c>
      <c r="L88" s="184">
        <v>23.208200000000001</v>
      </c>
      <c r="M88" s="184">
        <v>32.421199999999999</v>
      </c>
      <c r="N88" s="184">
        <v>60.575099999999999</v>
      </c>
      <c r="O88" s="184">
        <v>9.5053000000000001</v>
      </c>
      <c r="P88" s="184">
        <v>11.5084</v>
      </c>
      <c r="Q88" s="184">
        <v>12.513500000000001</v>
      </c>
      <c r="R88" s="184">
        <v>13.666499999999999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4.178157894736842E-2</v>
      </c>
      <c r="G89" s="186">
        <v>0.3563513157894736</v>
      </c>
      <c r="H89" s="186">
        <v>0.87384736842105271</v>
      </c>
      <c r="I89" s="186">
        <v>1.9649460526315803</v>
      </c>
      <c r="J89" s="186">
        <v>5.5946565789473661</v>
      </c>
      <c r="K89" s="186">
        <v>3.3569539473684209</v>
      </c>
      <c r="L89" s="186">
        <v>18.118602702702706</v>
      </c>
      <c r="M89" s="186">
        <v>28.009575675675674</v>
      </c>
      <c r="N89" s="186">
        <v>53.642228378378384</v>
      </c>
      <c r="O89" s="186">
        <v>11.568665000000001</v>
      </c>
      <c r="P89" s="186">
        <v>12.946503999999999</v>
      </c>
      <c r="Q89" s="186">
        <v>12.897869736842109</v>
      </c>
      <c r="R89" s="186">
        <v>14.74770714285714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7.6499999999999997E-3</v>
      </c>
      <c r="G90" s="186">
        <v>0.35749999999999998</v>
      </c>
      <c r="H90" s="186">
        <v>0.86360000000000003</v>
      </c>
      <c r="I90" s="186">
        <v>2.1220499999999998</v>
      </c>
      <c r="J90" s="186">
        <v>5.5580499999999997</v>
      </c>
      <c r="K90" s="186">
        <v>2.6454</v>
      </c>
      <c r="L90" s="186">
        <v>17.51745</v>
      </c>
      <c r="M90" s="186">
        <v>27.821400000000001</v>
      </c>
      <c r="N90" s="186">
        <v>52.2804</v>
      </c>
      <c r="O90" s="186">
        <v>11.413499999999999</v>
      </c>
      <c r="P90" s="186">
        <v>13.1012</v>
      </c>
      <c r="Q90" s="186">
        <v>12.9513</v>
      </c>
      <c r="R90" s="186">
        <v>14.201000000000001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44341</v>
      </c>
      <c r="E93" s="184">
        <v>20.957000000000001</v>
      </c>
      <c r="F93" s="184">
        <v>3.9600000000000003E-2</v>
      </c>
      <c r="G93" s="184">
        <v>0.1113</v>
      </c>
      <c r="H93" s="184">
        <v>0.1888</v>
      </c>
      <c r="I93" s="184">
        <v>0.19889999999999999</v>
      </c>
      <c r="J93" s="184">
        <v>0.28039999999999998</v>
      </c>
      <c r="K93" s="184">
        <v>1.2191000000000001</v>
      </c>
      <c r="L93" s="184">
        <v>1.9621999999999999</v>
      </c>
      <c r="M93" s="184">
        <v>2.7766999999999999</v>
      </c>
      <c r="N93" s="184">
        <v>3.3016000000000001</v>
      </c>
      <c r="O93" s="184">
        <v>5.2001999999999997</v>
      </c>
      <c r="P93" s="184">
        <v>5.5204000000000004</v>
      </c>
      <c r="Q93" s="184">
        <v>6.4462999999999999</v>
      </c>
      <c r="R93" s="184">
        <v>4.6764999999999999</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44341</v>
      </c>
      <c r="E94" s="184">
        <v>21.951799999999999</v>
      </c>
      <c r="F94" s="184">
        <v>4.1500000000000002E-2</v>
      </c>
      <c r="G94" s="184">
        <v>0.1181</v>
      </c>
      <c r="H94" s="184">
        <v>0.20130000000000001</v>
      </c>
      <c r="I94" s="184">
        <v>0.22509999999999999</v>
      </c>
      <c r="J94" s="184">
        <v>0.3382</v>
      </c>
      <c r="K94" s="184">
        <v>1.3798999999999999</v>
      </c>
      <c r="L94" s="184">
        <v>2.2812000000000001</v>
      </c>
      <c r="M94" s="184">
        <v>3.2559</v>
      </c>
      <c r="N94" s="184">
        <v>3.9443999999999999</v>
      </c>
      <c r="O94" s="184">
        <v>5.8323999999999998</v>
      </c>
      <c r="P94" s="184">
        <v>6.1677999999999997</v>
      </c>
      <c r="Q94" s="184">
        <v>7.1757</v>
      </c>
      <c r="R94" s="184">
        <v>5.3053999999999997</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44341</v>
      </c>
      <c r="E95" s="184">
        <v>15.555999999999999</v>
      </c>
      <c r="F95" s="184">
        <v>3.0200000000000001E-2</v>
      </c>
      <c r="G95" s="184">
        <v>0.13650000000000001</v>
      </c>
      <c r="H95" s="184">
        <v>0.2339</v>
      </c>
      <c r="I95" s="184">
        <v>0.21190000000000001</v>
      </c>
      <c r="J95" s="184">
        <v>0.30499999999999999</v>
      </c>
      <c r="K95" s="184">
        <v>1.3089999999999999</v>
      </c>
      <c r="L95" s="184">
        <v>2.1217000000000001</v>
      </c>
      <c r="M95" s="184">
        <v>3.1497000000000002</v>
      </c>
      <c r="N95" s="184">
        <v>3.7323</v>
      </c>
      <c r="O95" s="184">
        <v>5.8426999999999998</v>
      </c>
      <c r="P95" s="184">
        <v>6.3022999999999998</v>
      </c>
      <c r="Q95" s="184">
        <v>6.7305000000000001</v>
      </c>
      <c r="R95" s="184">
        <v>5.2587999999999999</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44341</v>
      </c>
      <c r="E96" s="184">
        <v>14.7409</v>
      </c>
      <c r="F96" s="184">
        <v>2.8500000000000001E-2</v>
      </c>
      <c r="G96" s="184">
        <v>0.12839999999999999</v>
      </c>
      <c r="H96" s="184">
        <v>0.21959999999999999</v>
      </c>
      <c r="I96" s="184">
        <v>0.1835</v>
      </c>
      <c r="J96" s="184">
        <v>0.2394</v>
      </c>
      <c r="K96" s="184">
        <v>1.123</v>
      </c>
      <c r="L96" s="184">
        <v>1.7414000000000001</v>
      </c>
      <c r="M96" s="184">
        <v>2.5697000000000001</v>
      </c>
      <c r="N96" s="184">
        <v>2.9485999999999999</v>
      </c>
      <c r="O96" s="184">
        <v>5.0617000000000001</v>
      </c>
      <c r="P96" s="184">
        <v>5.4840999999999998</v>
      </c>
      <c r="Q96" s="184">
        <v>5.8871000000000002</v>
      </c>
      <c r="R96" s="184">
        <v>4.4901</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44341</v>
      </c>
      <c r="E97" s="184">
        <v>13.082000000000001</v>
      </c>
      <c r="F97" s="184">
        <v>3.8199999999999998E-2</v>
      </c>
      <c r="G97" s="184">
        <v>0.13009999999999999</v>
      </c>
      <c r="H97" s="184">
        <v>0.1991</v>
      </c>
      <c r="I97" s="184">
        <v>0.20680000000000001</v>
      </c>
      <c r="J97" s="184">
        <v>0.26829999999999998</v>
      </c>
      <c r="K97" s="184">
        <v>1.2695000000000001</v>
      </c>
      <c r="L97" s="184">
        <v>2.2111000000000001</v>
      </c>
      <c r="M97" s="184">
        <v>3.3578000000000001</v>
      </c>
      <c r="N97" s="184">
        <v>3.9657</v>
      </c>
      <c r="O97" s="184">
        <v>5.9427000000000003</v>
      </c>
      <c r="P97" s="184"/>
      <c r="Q97" s="184">
        <v>6.2839</v>
      </c>
      <c r="R97" s="184">
        <v>5.4602000000000004</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44341</v>
      </c>
      <c r="E98" s="184">
        <v>12.744999999999999</v>
      </c>
      <c r="F98" s="184">
        <v>3.1399999999999997E-2</v>
      </c>
      <c r="G98" s="184">
        <v>0.12570000000000001</v>
      </c>
      <c r="H98" s="184">
        <v>0.18870000000000001</v>
      </c>
      <c r="I98" s="184">
        <v>0.18079999999999999</v>
      </c>
      <c r="J98" s="184">
        <v>0.21229999999999999</v>
      </c>
      <c r="K98" s="184">
        <v>1.1187</v>
      </c>
      <c r="L98" s="184">
        <v>1.8866000000000001</v>
      </c>
      <c r="M98" s="184">
        <v>2.8652000000000002</v>
      </c>
      <c r="N98" s="184">
        <v>3.3239000000000001</v>
      </c>
      <c r="O98" s="184">
        <v>5.32</v>
      </c>
      <c r="P98" s="184"/>
      <c r="Q98" s="184">
        <v>5.6565000000000003</v>
      </c>
      <c r="R98" s="184">
        <v>4.8372999999999999</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44341</v>
      </c>
      <c r="E99" s="184">
        <v>11.5182</v>
      </c>
      <c r="F99" s="184">
        <v>2.2599999999999999E-2</v>
      </c>
      <c r="G99" s="184">
        <v>0.1069</v>
      </c>
      <c r="H99" s="184">
        <v>0.187</v>
      </c>
      <c r="I99" s="184">
        <v>0.18</v>
      </c>
      <c r="J99" s="184">
        <v>0.23499999999999999</v>
      </c>
      <c r="K99" s="184">
        <v>0.97929999999999995</v>
      </c>
      <c r="L99" s="184">
        <v>1.5079</v>
      </c>
      <c r="M99" s="184">
        <v>2.3384999999999998</v>
      </c>
      <c r="N99" s="184">
        <v>3.0655999999999999</v>
      </c>
      <c r="O99" s="184"/>
      <c r="P99" s="184"/>
      <c r="Q99" s="184">
        <v>4.9302000000000001</v>
      </c>
      <c r="R99" s="184">
        <v>4.2382</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44341</v>
      </c>
      <c r="E100" s="184">
        <v>11.2843</v>
      </c>
      <c r="F100" s="184">
        <v>2.1299999999999999E-2</v>
      </c>
      <c r="G100" s="184">
        <v>0.10199999999999999</v>
      </c>
      <c r="H100" s="184">
        <v>0.1784</v>
      </c>
      <c r="I100" s="184">
        <v>0.16239999999999999</v>
      </c>
      <c r="J100" s="184">
        <v>0.18640000000000001</v>
      </c>
      <c r="K100" s="184">
        <v>0.80579999999999996</v>
      </c>
      <c r="L100" s="184">
        <v>1.1336999999999999</v>
      </c>
      <c r="M100" s="184">
        <v>1.7603</v>
      </c>
      <c r="N100" s="184">
        <v>2.2786</v>
      </c>
      <c r="O100" s="184"/>
      <c r="P100" s="184"/>
      <c r="Q100" s="184">
        <v>4.1997999999999998</v>
      </c>
      <c r="R100" s="184">
        <v>3.46</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44341</v>
      </c>
      <c r="E101" s="184">
        <v>12.068</v>
      </c>
      <c r="F101" s="184">
        <v>2.4899999999999999E-2</v>
      </c>
      <c r="G101" s="184">
        <v>0.10780000000000001</v>
      </c>
      <c r="H101" s="184">
        <v>0.20760000000000001</v>
      </c>
      <c r="I101" s="184">
        <v>0.1993</v>
      </c>
      <c r="J101" s="184">
        <v>0.28249999999999997</v>
      </c>
      <c r="K101" s="184">
        <v>1.2331000000000001</v>
      </c>
      <c r="L101" s="184">
        <v>1.9257</v>
      </c>
      <c r="M101" s="184">
        <v>2.9253999999999998</v>
      </c>
      <c r="N101" s="184">
        <v>3.7214999999999998</v>
      </c>
      <c r="O101" s="184">
        <v>5.7224000000000004</v>
      </c>
      <c r="P101" s="184"/>
      <c r="Q101" s="184">
        <v>5.8045</v>
      </c>
      <c r="R101" s="184">
        <v>5.1299000000000001</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44341</v>
      </c>
      <c r="E102" s="184">
        <v>11.829000000000001</v>
      </c>
      <c r="F102" s="184">
        <v>2.5399999999999999E-2</v>
      </c>
      <c r="G102" s="184">
        <v>0.10150000000000001</v>
      </c>
      <c r="H102" s="184">
        <v>0.1948</v>
      </c>
      <c r="I102" s="184">
        <v>0.17780000000000001</v>
      </c>
      <c r="J102" s="184">
        <v>0.23730000000000001</v>
      </c>
      <c r="K102" s="184">
        <v>1.1026</v>
      </c>
      <c r="L102" s="184">
        <v>1.6412</v>
      </c>
      <c r="M102" s="184">
        <v>2.4866000000000001</v>
      </c>
      <c r="N102" s="184">
        <v>3.1208999999999998</v>
      </c>
      <c r="O102" s="184">
        <v>5.0925000000000002</v>
      </c>
      <c r="P102" s="184"/>
      <c r="Q102" s="184">
        <v>5.1711</v>
      </c>
      <c r="R102" s="184">
        <v>4.5122999999999998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44341</v>
      </c>
      <c r="E103" s="184">
        <v>15.8621</v>
      </c>
      <c r="F103" s="184">
        <v>4.1599999999999998E-2</v>
      </c>
      <c r="G103" s="184">
        <v>0.1048</v>
      </c>
      <c r="H103" s="184">
        <v>0.19650000000000001</v>
      </c>
      <c r="I103" s="184">
        <v>0.21540000000000001</v>
      </c>
      <c r="J103" s="184">
        <v>0.3029</v>
      </c>
      <c r="K103" s="184">
        <v>1.2685999999999999</v>
      </c>
      <c r="L103" s="184">
        <v>2.1865000000000001</v>
      </c>
      <c r="M103" s="184">
        <v>3.2722000000000002</v>
      </c>
      <c r="N103" s="184">
        <v>3.8856999999999999</v>
      </c>
      <c r="O103" s="184">
        <v>6.0263</v>
      </c>
      <c r="P103" s="184">
        <v>6.3704999999999998</v>
      </c>
      <c r="Q103" s="184">
        <v>6.8992000000000004</v>
      </c>
      <c r="R103" s="184">
        <v>5.5289999999999999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44341</v>
      </c>
      <c r="E104" s="184">
        <v>15.213200000000001</v>
      </c>
      <c r="F104" s="184">
        <v>3.8800000000000001E-2</v>
      </c>
      <c r="G104" s="184">
        <v>9.6100000000000005E-2</v>
      </c>
      <c r="H104" s="184">
        <v>0.18110000000000001</v>
      </c>
      <c r="I104" s="184">
        <v>0.1857</v>
      </c>
      <c r="J104" s="184">
        <v>0.23649999999999999</v>
      </c>
      <c r="K104" s="184">
        <v>1.0898000000000001</v>
      </c>
      <c r="L104" s="184">
        <v>1.8259000000000001</v>
      </c>
      <c r="M104" s="184">
        <v>2.7265999999999999</v>
      </c>
      <c r="N104" s="184">
        <v>3.1402999999999999</v>
      </c>
      <c r="O104" s="184">
        <v>5.2857000000000003</v>
      </c>
      <c r="P104" s="184">
        <v>5.6497999999999999</v>
      </c>
      <c r="Q104" s="184">
        <v>6.2554999999999996</v>
      </c>
      <c r="R104" s="184">
        <v>4.7720000000000002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44341</v>
      </c>
      <c r="E105" s="184">
        <v>24.646000000000001</v>
      </c>
      <c r="F105" s="184">
        <v>3.6499999999999998E-2</v>
      </c>
      <c r="G105" s="184">
        <v>9.7500000000000003E-2</v>
      </c>
      <c r="H105" s="184">
        <v>0.187</v>
      </c>
      <c r="I105" s="184">
        <v>0.20330000000000001</v>
      </c>
      <c r="J105" s="184">
        <v>0.3175</v>
      </c>
      <c r="K105" s="184">
        <v>1.2863</v>
      </c>
      <c r="L105" s="184">
        <v>2.0960999999999999</v>
      </c>
      <c r="M105" s="184">
        <v>3.1472000000000002</v>
      </c>
      <c r="N105" s="184">
        <v>3.7376999999999998</v>
      </c>
      <c r="O105" s="184">
        <v>5.4227999999999996</v>
      </c>
      <c r="P105" s="184">
        <v>5.8146000000000004</v>
      </c>
      <c r="Q105" s="184">
        <v>6.6839000000000004</v>
      </c>
      <c r="R105" s="184">
        <v>4.9103000000000003</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44341</v>
      </c>
      <c r="E106" s="184">
        <v>24.14</v>
      </c>
      <c r="F106" s="184">
        <v>3.32E-2</v>
      </c>
      <c r="G106" s="184">
        <v>9.1200000000000003E-2</v>
      </c>
      <c r="H106" s="184">
        <v>0.1784</v>
      </c>
      <c r="I106" s="184">
        <v>0.18260000000000001</v>
      </c>
      <c r="J106" s="184">
        <v>0.27</v>
      </c>
      <c r="K106" s="184">
        <v>1.1480999999999999</v>
      </c>
      <c r="L106" s="184">
        <v>1.8179000000000001</v>
      </c>
      <c r="M106" s="184">
        <v>2.7233999999999998</v>
      </c>
      <c r="N106" s="184">
        <v>3.1667999999999998</v>
      </c>
      <c r="O106" s="184">
        <v>4.8765999999999998</v>
      </c>
      <c r="P106" s="184">
        <v>5.2737999999999996</v>
      </c>
      <c r="Q106" s="184">
        <v>6.6959999999999997</v>
      </c>
      <c r="R106" s="184">
        <v>4.3526999999999996</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44341</v>
      </c>
      <c r="E107" s="184">
        <v>15.548999999999999</v>
      </c>
      <c r="F107" s="184">
        <v>3.8600000000000002E-2</v>
      </c>
      <c r="G107" s="184">
        <v>0.10299999999999999</v>
      </c>
      <c r="H107" s="184">
        <v>0.1933</v>
      </c>
      <c r="I107" s="184">
        <v>0.20619999999999999</v>
      </c>
      <c r="J107" s="184">
        <v>0.3226</v>
      </c>
      <c r="K107" s="184">
        <v>1.2898000000000001</v>
      </c>
      <c r="L107" s="184">
        <v>2.1013000000000002</v>
      </c>
      <c r="M107" s="184">
        <v>3.1511</v>
      </c>
      <c r="N107" s="184">
        <v>3.7429999999999999</v>
      </c>
      <c r="O107" s="184">
        <v>5.4279000000000002</v>
      </c>
      <c r="P107" s="184">
        <v>5.819</v>
      </c>
      <c r="Q107" s="184">
        <v>6.3624999999999998</v>
      </c>
      <c r="R107" s="184">
        <v>4.9132999999999996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44341</v>
      </c>
      <c r="E108" s="184">
        <v>26.985199999999999</v>
      </c>
      <c r="F108" s="184">
        <v>3.15E-2</v>
      </c>
      <c r="G108" s="184">
        <v>0.115</v>
      </c>
      <c r="H108" s="184">
        <v>0.2009</v>
      </c>
      <c r="I108" s="184">
        <v>0.18379999999999999</v>
      </c>
      <c r="J108" s="184">
        <v>0.26079999999999998</v>
      </c>
      <c r="K108" s="184">
        <v>1.1910000000000001</v>
      </c>
      <c r="L108" s="184">
        <v>1.8379000000000001</v>
      </c>
      <c r="M108" s="184">
        <v>2.8567999999999998</v>
      </c>
      <c r="N108" s="184">
        <v>3.2290000000000001</v>
      </c>
      <c r="O108" s="184">
        <v>5.1853999999999996</v>
      </c>
      <c r="P108" s="184">
        <v>5.5514999999999999</v>
      </c>
      <c r="Q108" s="184">
        <v>7.1313000000000004</v>
      </c>
      <c r="R108" s="184">
        <v>4.6036999999999999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44341</v>
      </c>
      <c r="E109" s="184">
        <v>28.2685</v>
      </c>
      <c r="F109" s="184">
        <v>3.2899999999999999E-2</v>
      </c>
      <c r="G109" s="184">
        <v>0.1211</v>
      </c>
      <c r="H109" s="184">
        <v>0.21129999999999999</v>
      </c>
      <c r="I109" s="184">
        <v>0.20419999999999999</v>
      </c>
      <c r="J109" s="184">
        <v>0.30759999999999998</v>
      </c>
      <c r="K109" s="184">
        <v>1.3219000000000001</v>
      </c>
      <c r="L109" s="184">
        <v>2.1061999999999999</v>
      </c>
      <c r="M109" s="184">
        <v>3.2654000000000001</v>
      </c>
      <c r="N109" s="184">
        <v>3.7776000000000001</v>
      </c>
      <c r="O109" s="184">
        <v>5.7759</v>
      </c>
      <c r="P109" s="184">
        <v>6.1703000000000001</v>
      </c>
      <c r="Q109" s="184">
        <v>7.2747999999999999</v>
      </c>
      <c r="R109" s="184">
        <v>5.1695000000000002</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44341</v>
      </c>
      <c r="E110" s="184">
        <v>26.944600000000001</v>
      </c>
      <c r="F110" s="184">
        <v>3.3799999999999997E-2</v>
      </c>
      <c r="G110" s="184">
        <v>0.10920000000000001</v>
      </c>
      <c r="H110" s="184">
        <v>0.18260000000000001</v>
      </c>
      <c r="I110" s="184">
        <v>0.20860000000000001</v>
      </c>
      <c r="J110" s="184">
        <v>0.27279999999999999</v>
      </c>
      <c r="K110" s="184">
        <v>1.2162999999999999</v>
      </c>
      <c r="L110" s="184">
        <v>2.0438999999999998</v>
      </c>
      <c r="M110" s="184">
        <v>3.1478999999999999</v>
      </c>
      <c r="N110" s="184">
        <v>3.8408000000000002</v>
      </c>
      <c r="O110" s="184">
        <v>5.8131000000000004</v>
      </c>
      <c r="P110" s="184">
        <v>6.1304999999999996</v>
      </c>
      <c r="Q110" s="184">
        <v>7.1356000000000002</v>
      </c>
      <c r="R110" s="184">
        <v>5.0852000000000004</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44341</v>
      </c>
      <c r="E111" s="184">
        <v>25.625699999999998</v>
      </c>
      <c r="F111" s="184">
        <v>3.2000000000000001E-2</v>
      </c>
      <c r="G111" s="184">
        <v>0.10199999999999999</v>
      </c>
      <c r="H111" s="184">
        <v>0.1696</v>
      </c>
      <c r="I111" s="184">
        <v>0.18260000000000001</v>
      </c>
      <c r="J111" s="184">
        <v>0.21310000000000001</v>
      </c>
      <c r="K111" s="184">
        <v>1.0589</v>
      </c>
      <c r="L111" s="184">
        <v>1.7102999999999999</v>
      </c>
      <c r="M111" s="184">
        <v>2.6135999999999999</v>
      </c>
      <c r="N111" s="184">
        <v>3.0945999999999998</v>
      </c>
      <c r="O111" s="184">
        <v>5.0625999999999998</v>
      </c>
      <c r="P111" s="184">
        <v>5.4236000000000004</v>
      </c>
      <c r="Q111" s="184">
        <v>6.7358000000000002</v>
      </c>
      <c r="R111" s="184">
        <v>4.3323999999999998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44341</v>
      </c>
      <c r="E112" s="184">
        <v>14.861499999999999</v>
      </c>
      <c r="F112" s="184">
        <v>4.5100000000000001E-2</v>
      </c>
      <c r="G112" s="184">
        <v>0.10639999999999999</v>
      </c>
      <c r="H112" s="184">
        <v>0.1699</v>
      </c>
      <c r="I112" s="184">
        <v>0.17799999999999999</v>
      </c>
      <c r="J112" s="184">
        <v>0.18740000000000001</v>
      </c>
      <c r="K112" s="184">
        <v>1.0834999999999999</v>
      </c>
      <c r="L112" s="184">
        <v>1.4610000000000001</v>
      </c>
      <c r="M112" s="184">
        <v>1.9824999999999999</v>
      </c>
      <c r="N112" s="184">
        <v>2.5992000000000002</v>
      </c>
      <c r="O112" s="184">
        <v>5.0324999999999998</v>
      </c>
      <c r="P112" s="184">
        <v>5.7571000000000003</v>
      </c>
      <c r="Q112" s="184">
        <v>6.3495999999999997</v>
      </c>
      <c r="R112" s="184">
        <v>4.3319999999999999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44341</v>
      </c>
      <c r="E113" s="184">
        <v>14.299200000000001</v>
      </c>
      <c r="F113" s="184">
        <v>4.3400000000000001E-2</v>
      </c>
      <c r="G113" s="184">
        <v>9.9400000000000002E-2</v>
      </c>
      <c r="H113" s="184">
        <v>0.15759999999999999</v>
      </c>
      <c r="I113" s="184">
        <v>0.15129999999999999</v>
      </c>
      <c r="J113" s="184">
        <v>0.12670000000000001</v>
      </c>
      <c r="K113" s="184">
        <v>0.91180000000000005</v>
      </c>
      <c r="L113" s="184">
        <v>1.1093999999999999</v>
      </c>
      <c r="M113" s="184">
        <v>1.4501999999999999</v>
      </c>
      <c r="N113" s="184">
        <v>1.8788</v>
      </c>
      <c r="O113" s="184">
        <v>4.4172000000000002</v>
      </c>
      <c r="P113" s="184">
        <v>5.1451000000000002</v>
      </c>
      <c r="Q113" s="184">
        <v>5.7141999999999999</v>
      </c>
      <c r="R113" s="184">
        <v>3.6789000000000001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44341</v>
      </c>
      <c r="E114" s="184">
        <v>24.887799999999999</v>
      </c>
      <c r="F114" s="184">
        <v>1.8100000000000002E-2</v>
      </c>
      <c r="G114" s="184">
        <v>8.2400000000000001E-2</v>
      </c>
      <c r="H114" s="184">
        <v>0.14410000000000001</v>
      </c>
      <c r="I114" s="184">
        <v>0.13880000000000001</v>
      </c>
      <c r="J114" s="184">
        <v>0.2215</v>
      </c>
      <c r="K114" s="184">
        <v>1.0073000000000001</v>
      </c>
      <c r="L114" s="184">
        <v>1.6819999999999999</v>
      </c>
      <c r="M114" s="184">
        <v>2.5691999999999999</v>
      </c>
      <c r="N114" s="184">
        <v>3.1255000000000002</v>
      </c>
      <c r="O114" s="184">
        <v>5.0061</v>
      </c>
      <c r="P114" s="184">
        <v>5.4177</v>
      </c>
      <c r="Q114" s="184">
        <v>6.6902999999999997</v>
      </c>
      <c r="R114" s="184">
        <v>4.5902000000000003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44341</v>
      </c>
      <c r="E115" s="184">
        <v>26.192499999999999</v>
      </c>
      <c r="F115" s="184">
        <v>2.0199999999999999E-2</v>
      </c>
      <c r="G115" s="184">
        <v>9.0200000000000002E-2</v>
      </c>
      <c r="H115" s="184">
        <v>0.15790000000000001</v>
      </c>
      <c r="I115" s="184">
        <v>0.16600000000000001</v>
      </c>
      <c r="J115" s="184">
        <v>0.28289999999999998</v>
      </c>
      <c r="K115" s="184">
        <v>1.1800999999999999</v>
      </c>
      <c r="L115" s="184">
        <v>2.0358000000000001</v>
      </c>
      <c r="M115" s="184">
        <v>3.1107</v>
      </c>
      <c r="N115" s="184">
        <v>3.8622000000000001</v>
      </c>
      <c r="O115" s="184">
        <v>5.6875</v>
      </c>
      <c r="P115" s="184">
        <v>6.0765000000000002</v>
      </c>
      <c r="Q115" s="184">
        <v>6.9953000000000003</v>
      </c>
      <c r="R115" s="184">
        <v>5.2934000000000001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44341</v>
      </c>
      <c r="E116" s="184">
        <v>10.694000000000001</v>
      </c>
      <c r="F116" s="184">
        <v>-4.7699999999999999E-2</v>
      </c>
      <c r="G116" s="184">
        <v>1.6799999999999999E-2</v>
      </c>
      <c r="H116" s="184">
        <v>0.20710000000000001</v>
      </c>
      <c r="I116" s="184">
        <v>0.17610000000000001</v>
      </c>
      <c r="J116" s="184">
        <v>0.1527</v>
      </c>
      <c r="K116" s="184">
        <v>0.98109999999999997</v>
      </c>
      <c r="L116" s="184">
        <v>1.5199</v>
      </c>
      <c r="M116" s="184">
        <v>2.3673000000000002</v>
      </c>
      <c r="N116" s="184">
        <v>2.9963000000000002</v>
      </c>
      <c r="O116" s="184"/>
      <c r="P116" s="184"/>
      <c r="Q116" s="184">
        <v>4.0027999999999997</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44341</v>
      </c>
      <c r="E117" s="184">
        <v>10.5578</v>
      </c>
      <c r="F117" s="184">
        <v>-5.11E-2</v>
      </c>
      <c r="G117" s="184">
        <v>8.5000000000000006E-3</v>
      </c>
      <c r="H117" s="184">
        <v>0.19170000000000001</v>
      </c>
      <c r="I117" s="184">
        <v>0.14610000000000001</v>
      </c>
      <c r="J117" s="184">
        <v>8.6300000000000002E-2</v>
      </c>
      <c r="K117" s="184">
        <v>0.79720000000000002</v>
      </c>
      <c r="L117" s="184">
        <v>1.1438999999999999</v>
      </c>
      <c r="M117" s="184">
        <v>1.7943</v>
      </c>
      <c r="N117" s="184">
        <v>2.2210999999999999</v>
      </c>
      <c r="O117" s="184"/>
      <c r="P117" s="184"/>
      <c r="Q117" s="184">
        <v>3.226</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44341</v>
      </c>
      <c r="E118" s="184">
        <v>26.126799999999999</v>
      </c>
      <c r="F118" s="184">
        <v>1.9900000000000001E-2</v>
      </c>
      <c r="G118" s="184">
        <v>6.6600000000000006E-2</v>
      </c>
      <c r="H118" s="184">
        <v>0.151</v>
      </c>
      <c r="I118" s="184">
        <v>0.1245</v>
      </c>
      <c r="J118" s="184">
        <v>0.1875</v>
      </c>
      <c r="K118" s="184">
        <v>0.73219999999999996</v>
      </c>
      <c r="L118" s="184">
        <v>1.1055999999999999</v>
      </c>
      <c r="M118" s="184">
        <v>1.631</v>
      </c>
      <c r="N118" s="184">
        <v>1.7672000000000001</v>
      </c>
      <c r="O118" s="184">
        <v>4.0129999999999999</v>
      </c>
      <c r="P118" s="184">
        <v>4.7214</v>
      </c>
      <c r="Q118" s="184">
        <v>6.6748000000000003</v>
      </c>
      <c r="R118" s="184">
        <v>3.2439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44341</v>
      </c>
      <c r="E119" s="184">
        <v>27.145700000000001</v>
      </c>
      <c r="F119" s="184">
        <v>2.1000000000000001E-2</v>
      </c>
      <c r="G119" s="184">
        <v>7.1099999999999997E-2</v>
      </c>
      <c r="H119" s="184">
        <v>0.15870000000000001</v>
      </c>
      <c r="I119" s="184">
        <v>0.14019999999999999</v>
      </c>
      <c r="J119" s="184">
        <v>0.22259999999999999</v>
      </c>
      <c r="K119" s="184">
        <v>0.83050000000000002</v>
      </c>
      <c r="L119" s="184">
        <v>1.3062</v>
      </c>
      <c r="M119" s="184">
        <v>1.9354</v>
      </c>
      <c r="N119" s="184">
        <v>2.1787000000000001</v>
      </c>
      <c r="O119" s="184">
        <v>4.4291999999999998</v>
      </c>
      <c r="P119" s="184">
        <v>5.1508000000000003</v>
      </c>
      <c r="Q119" s="184">
        <v>6.5231000000000003</v>
      </c>
      <c r="R119" s="184">
        <v>3.6570999999999998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44341</v>
      </c>
      <c r="E120" s="184">
        <v>29.244399999999999</v>
      </c>
      <c r="F120" s="184">
        <v>5.0999999999999997E-2</v>
      </c>
      <c r="G120" s="184">
        <v>0.1106</v>
      </c>
      <c r="H120" s="184">
        <v>0.1888</v>
      </c>
      <c r="I120" s="184">
        <v>0.1946</v>
      </c>
      <c r="J120" s="184">
        <v>0.2626</v>
      </c>
      <c r="K120" s="184">
        <v>1.1499999999999999</v>
      </c>
      <c r="L120" s="184">
        <v>1.9338</v>
      </c>
      <c r="M120" s="184">
        <v>2.9011</v>
      </c>
      <c r="N120" s="184">
        <v>3.4599000000000002</v>
      </c>
      <c r="O120" s="184">
        <v>5.2827000000000002</v>
      </c>
      <c r="P120" s="184">
        <v>5.6497999999999999</v>
      </c>
      <c r="Q120" s="184">
        <v>7.0913000000000004</v>
      </c>
      <c r="R120" s="184">
        <v>4.7039999999999997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44341</v>
      </c>
      <c r="E121" s="184">
        <v>30.507000000000001</v>
      </c>
      <c r="F121" s="184">
        <v>5.28E-2</v>
      </c>
      <c r="G121" s="184">
        <v>0.1168</v>
      </c>
      <c r="H121" s="184">
        <v>0.19969999999999999</v>
      </c>
      <c r="I121" s="184">
        <v>0.2162</v>
      </c>
      <c r="J121" s="184">
        <v>0.31269999999999998</v>
      </c>
      <c r="K121" s="184">
        <v>1.2943</v>
      </c>
      <c r="L121" s="184">
        <v>2.2286999999999999</v>
      </c>
      <c r="M121" s="184">
        <v>3.3458999999999999</v>
      </c>
      <c r="N121" s="184">
        <v>4.0548000000000002</v>
      </c>
      <c r="O121" s="184">
        <v>5.8346999999999998</v>
      </c>
      <c r="P121" s="184">
        <v>6.1856999999999998</v>
      </c>
      <c r="Q121" s="184">
        <v>7.2572999999999999</v>
      </c>
      <c r="R121" s="184">
        <v>5.2751999999999999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44341</v>
      </c>
      <c r="E122" s="184">
        <v>15.696</v>
      </c>
      <c r="F122" s="184">
        <v>2.5499999999999998E-2</v>
      </c>
      <c r="G122" s="184">
        <v>0.1148</v>
      </c>
      <c r="H122" s="184">
        <v>0.19789999999999999</v>
      </c>
      <c r="I122" s="184">
        <v>0.21709999999999999</v>
      </c>
      <c r="J122" s="184">
        <v>0.28110000000000002</v>
      </c>
      <c r="K122" s="184">
        <v>1.2971999999999999</v>
      </c>
      <c r="L122" s="184">
        <v>2.2208000000000001</v>
      </c>
      <c r="M122" s="184">
        <v>3.3243</v>
      </c>
      <c r="N122" s="184">
        <v>4.2230999999999996</v>
      </c>
      <c r="O122" s="184">
        <v>5.9025999999999996</v>
      </c>
      <c r="P122" s="184">
        <v>6.2603999999999997</v>
      </c>
      <c r="Q122" s="184">
        <v>6.7449000000000003</v>
      </c>
      <c r="R122" s="184">
        <v>5.4962</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44341</v>
      </c>
      <c r="E123" s="184">
        <v>15.069000000000001</v>
      </c>
      <c r="F123" s="184">
        <v>1.9900000000000001E-2</v>
      </c>
      <c r="G123" s="184">
        <v>9.9599999999999994E-2</v>
      </c>
      <c r="H123" s="184">
        <v>0.17949999999999999</v>
      </c>
      <c r="I123" s="184">
        <v>0.1862</v>
      </c>
      <c r="J123" s="184">
        <v>0.2195</v>
      </c>
      <c r="K123" s="184">
        <v>1.1274</v>
      </c>
      <c r="L123" s="184">
        <v>1.8726</v>
      </c>
      <c r="M123" s="184">
        <v>2.8250000000000002</v>
      </c>
      <c r="N123" s="184">
        <v>3.5811999999999999</v>
      </c>
      <c r="O123" s="184">
        <v>5.3037999999999998</v>
      </c>
      <c r="P123" s="184">
        <v>5.6435000000000004</v>
      </c>
      <c r="Q123" s="184">
        <v>6.1166999999999998</v>
      </c>
      <c r="R123" s="184">
        <v>4.9134000000000002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44341</v>
      </c>
      <c r="E124" s="184">
        <v>11.1951</v>
      </c>
      <c r="F124" s="184">
        <v>5.45E-2</v>
      </c>
      <c r="G124" s="184">
        <v>0.127</v>
      </c>
      <c r="H124" s="184">
        <v>0.2041</v>
      </c>
      <c r="I124" s="184">
        <v>0.20230000000000001</v>
      </c>
      <c r="J124" s="184">
        <v>0.30099999999999999</v>
      </c>
      <c r="K124" s="184">
        <v>1.173</v>
      </c>
      <c r="L124" s="184">
        <v>1.8144</v>
      </c>
      <c r="M124" s="184">
        <v>2.7111000000000001</v>
      </c>
      <c r="N124" s="184">
        <v>3.1597</v>
      </c>
      <c r="O124" s="184"/>
      <c r="P124" s="184"/>
      <c r="Q124" s="184">
        <v>4.9611000000000001</v>
      </c>
      <c r="R124" s="184">
        <v>4.7050999999999998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44341</v>
      </c>
      <c r="E125" s="184">
        <v>11.036099999999999</v>
      </c>
      <c r="F125" s="184">
        <v>5.3499999999999999E-2</v>
      </c>
      <c r="G125" s="184">
        <v>0.1216</v>
      </c>
      <c r="H125" s="184">
        <v>0.1943</v>
      </c>
      <c r="I125" s="184">
        <v>0.18160000000000001</v>
      </c>
      <c r="J125" s="184">
        <v>0.2525</v>
      </c>
      <c r="K125" s="184">
        <v>1.0364</v>
      </c>
      <c r="L125" s="184">
        <v>1.5346</v>
      </c>
      <c r="M125" s="184">
        <v>2.2846000000000002</v>
      </c>
      <c r="N125" s="184">
        <v>2.5735999999999999</v>
      </c>
      <c r="O125" s="184"/>
      <c r="P125" s="184"/>
      <c r="Q125" s="184">
        <v>4.3190999999999997</v>
      </c>
      <c r="R125" s="184">
        <v>4.0717999999999996</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44341</v>
      </c>
      <c r="E126" s="184">
        <v>10.2658</v>
      </c>
      <c r="F126" s="184">
        <v>2.63E-2</v>
      </c>
      <c r="G126" s="184">
        <v>8.5800000000000001E-2</v>
      </c>
      <c r="H126" s="184">
        <v>0.1512</v>
      </c>
      <c r="I126" s="184">
        <v>0.19620000000000001</v>
      </c>
      <c r="J126" s="184">
        <v>0.18640000000000001</v>
      </c>
      <c r="K126" s="184">
        <v>1.0810999999999999</v>
      </c>
      <c r="L126" s="184">
        <v>1.7685</v>
      </c>
      <c r="M126" s="184">
        <v>2.6313</v>
      </c>
      <c r="N126" s="184"/>
      <c r="O126" s="184"/>
      <c r="P126" s="184"/>
      <c r="Q126" s="184">
        <v>2.6579999999999999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44341</v>
      </c>
      <c r="E127" s="184">
        <v>10.2004</v>
      </c>
      <c r="F127" s="184">
        <v>2.35E-2</v>
      </c>
      <c r="G127" s="184">
        <v>7.6499999999999999E-2</v>
      </c>
      <c r="H127" s="184">
        <v>0.13450000000000001</v>
      </c>
      <c r="I127" s="184">
        <v>0.16400000000000001</v>
      </c>
      <c r="J127" s="184">
        <v>0.1119</v>
      </c>
      <c r="K127" s="184">
        <v>0.87419999999999998</v>
      </c>
      <c r="L127" s="184">
        <v>1.3411999999999999</v>
      </c>
      <c r="M127" s="184">
        <v>1.9816</v>
      </c>
      <c r="N127" s="184"/>
      <c r="O127" s="184"/>
      <c r="P127" s="184"/>
      <c r="Q127" s="184">
        <v>2.004</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44341</v>
      </c>
      <c r="E128" s="184">
        <v>10.377000000000001</v>
      </c>
      <c r="F128" s="184">
        <v>1.9300000000000001E-2</v>
      </c>
      <c r="G128" s="184">
        <v>0.1061</v>
      </c>
      <c r="H128" s="184">
        <v>0.20280000000000001</v>
      </c>
      <c r="I128" s="184">
        <v>0.18340000000000001</v>
      </c>
      <c r="J128" s="184">
        <v>0.26090000000000002</v>
      </c>
      <c r="K128" s="184">
        <v>1.2488999999999999</v>
      </c>
      <c r="L128" s="184">
        <v>2.0655000000000001</v>
      </c>
      <c r="M128" s="184">
        <v>3.2023999999999999</v>
      </c>
      <c r="N128" s="184"/>
      <c r="O128" s="184"/>
      <c r="P128" s="184"/>
      <c r="Q128" s="184">
        <v>3.77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44341</v>
      </c>
      <c r="E129" s="184">
        <v>10.311</v>
      </c>
      <c r="F129" s="184">
        <v>1.9400000000000001E-2</v>
      </c>
      <c r="G129" s="184">
        <v>9.7100000000000006E-2</v>
      </c>
      <c r="H129" s="184">
        <v>0.18459999999999999</v>
      </c>
      <c r="I129" s="184">
        <v>0.15540000000000001</v>
      </c>
      <c r="J129" s="184">
        <v>0.2041</v>
      </c>
      <c r="K129" s="184">
        <v>1.0783</v>
      </c>
      <c r="L129" s="184">
        <v>1.7264999999999999</v>
      </c>
      <c r="M129" s="184">
        <v>2.6890000000000001</v>
      </c>
      <c r="N129" s="184"/>
      <c r="O129" s="184"/>
      <c r="P129" s="184"/>
      <c r="Q129" s="184">
        <v>3.11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44341</v>
      </c>
      <c r="E130" s="184">
        <v>10.883699999999999</v>
      </c>
      <c r="F130" s="184">
        <v>3.7000000000000002E-3</v>
      </c>
      <c r="G130" s="184">
        <v>1.5599999999999999E-2</v>
      </c>
      <c r="H130" s="184">
        <v>2.6700000000000002E-2</v>
      </c>
      <c r="I130" s="184">
        <v>5.7000000000000002E-2</v>
      </c>
      <c r="J130" s="184">
        <v>0.1242</v>
      </c>
      <c r="K130" s="184">
        <v>0.50880000000000003</v>
      </c>
      <c r="L130" s="184">
        <v>0.85529999999999995</v>
      </c>
      <c r="M130" s="184">
        <v>0.97130000000000005</v>
      </c>
      <c r="N130" s="184">
        <v>0.37069999999999997</v>
      </c>
      <c r="O130" s="184"/>
      <c r="P130" s="184"/>
      <c r="Q130" s="184">
        <v>3.1358999999999999</v>
      </c>
      <c r="R130" s="184">
        <v>1.9336</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44341</v>
      </c>
      <c r="E131" s="184">
        <v>10.7018</v>
      </c>
      <c r="F131" s="184">
        <v>1.9E-3</v>
      </c>
      <c r="G131" s="184">
        <v>7.4999999999999997E-3</v>
      </c>
      <c r="H131" s="184">
        <v>1.3100000000000001E-2</v>
      </c>
      <c r="I131" s="184">
        <v>2.9899999999999999E-2</v>
      </c>
      <c r="J131" s="184">
        <v>6.08E-2</v>
      </c>
      <c r="K131" s="184">
        <v>0.3291</v>
      </c>
      <c r="L131" s="184">
        <v>0.47789999999999999</v>
      </c>
      <c r="M131" s="184">
        <v>0.4194</v>
      </c>
      <c r="N131" s="184">
        <v>-0.31390000000000001</v>
      </c>
      <c r="O131" s="184"/>
      <c r="P131" s="184"/>
      <c r="Q131" s="184">
        <v>2.504</v>
      </c>
      <c r="R131" s="184">
        <v>1.3589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44341</v>
      </c>
      <c r="E132" s="184">
        <v>20.9634</v>
      </c>
      <c r="F132" s="184">
        <v>4.4400000000000002E-2</v>
      </c>
      <c r="G132" s="184">
        <v>0.11169999999999999</v>
      </c>
      <c r="H132" s="184">
        <v>0.1797</v>
      </c>
      <c r="I132" s="184">
        <v>0.17630000000000001</v>
      </c>
      <c r="J132" s="184">
        <v>0.25440000000000002</v>
      </c>
      <c r="K132" s="184">
        <v>1.1288</v>
      </c>
      <c r="L132" s="184">
        <v>1.8095000000000001</v>
      </c>
      <c r="M132" s="184">
        <v>2.7435999999999998</v>
      </c>
      <c r="N132" s="184">
        <v>3.2766000000000002</v>
      </c>
      <c r="O132" s="184">
        <v>5.2656000000000001</v>
      </c>
      <c r="P132" s="184">
        <v>5.6825000000000001</v>
      </c>
      <c r="Q132" s="184">
        <v>7.2190000000000003</v>
      </c>
      <c r="R132" s="184">
        <v>4.6302000000000003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44341</v>
      </c>
      <c r="E133" s="184">
        <v>21.9908</v>
      </c>
      <c r="F133" s="184">
        <v>4.6399999999999997E-2</v>
      </c>
      <c r="G133" s="184">
        <v>0.1193</v>
      </c>
      <c r="H133" s="184">
        <v>0.19320000000000001</v>
      </c>
      <c r="I133" s="184">
        <v>0.20230000000000001</v>
      </c>
      <c r="J133" s="184">
        <v>0.31340000000000001</v>
      </c>
      <c r="K133" s="184">
        <v>1.2943</v>
      </c>
      <c r="L133" s="184">
        <v>2.1488</v>
      </c>
      <c r="M133" s="184">
        <v>3.2602000000000002</v>
      </c>
      <c r="N133" s="184">
        <v>3.9851999999999999</v>
      </c>
      <c r="O133" s="184">
        <v>5.9842000000000004</v>
      </c>
      <c r="P133" s="184">
        <v>6.3723000000000001</v>
      </c>
      <c r="Q133" s="184">
        <v>7.3322000000000003</v>
      </c>
      <c r="R133" s="184">
        <v>5.3476999999999997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44341</v>
      </c>
      <c r="E134" s="184">
        <v>15.251099999999999</v>
      </c>
      <c r="F134" s="184">
        <v>1.9E-2</v>
      </c>
      <c r="G134" s="184">
        <v>0.10440000000000001</v>
      </c>
      <c r="H134" s="184">
        <v>0.1905</v>
      </c>
      <c r="I134" s="184">
        <v>0.20699999999999999</v>
      </c>
      <c r="J134" s="184">
        <v>0.23200000000000001</v>
      </c>
      <c r="K134" s="184">
        <v>1.1574</v>
      </c>
      <c r="L134" s="184">
        <v>2.1042000000000001</v>
      </c>
      <c r="M134" s="184">
        <v>3.2601</v>
      </c>
      <c r="N134" s="184">
        <v>3.8336999999999999</v>
      </c>
      <c r="O134" s="184">
        <v>5.4107000000000003</v>
      </c>
      <c r="P134" s="184">
        <v>5.9180000000000001</v>
      </c>
      <c r="Q134" s="184">
        <v>6.4545000000000003</v>
      </c>
      <c r="R134" s="184">
        <v>4.9595000000000002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44341</v>
      </c>
      <c r="E135" s="184">
        <v>14.680899999999999</v>
      </c>
      <c r="F135" s="184">
        <v>1.7000000000000001E-2</v>
      </c>
      <c r="G135" s="184">
        <v>9.6799999999999997E-2</v>
      </c>
      <c r="H135" s="184">
        <v>0.1774</v>
      </c>
      <c r="I135" s="184">
        <v>0.18149999999999999</v>
      </c>
      <c r="J135" s="184">
        <v>0.17599999999999999</v>
      </c>
      <c r="K135" s="184">
        <v>1.0017</v>
      </c>
      <c r="L135" s="184">
        <v>1.7818000000000001</v>
      </c>
      <c r="M135" s="184">
        <v>2.77</v>
      </c>
      <c r="N135" s="184">
        <v>3.1707999999999998</v>
      </c>
      <c r="O135" s="184">
        <v>4.8066000000000004</v>
      </c>
      <c r="P135" s="184">
        <v>5.3136000000000001</v>
      </c>
      <c r="Q135" s="184">
        <v>5.8551000000000002</v>
      </c>
      <c r="R135" s="184">
        <v>4.3719000000000001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44341</v>
      </c>
      <c r="E136" s="184">
        <v>11.641400000000001</v>
      </c>
      <c r="F136" s="184">
        <v>9.4000000000000004E-3</v>
      </c>
      <c r="G136" s="184">
        <v>0.11700000000000001</v>
      </c>
      <c r="H136" s="184">
        <v>0.14879999999999999</v>
      </c>
      <c r="I136" s="184">
        <v>0.10920000000000001</v>
      </c>
      <c r="J136" s="184">
        <v>0.19020000000000001</v>
      </c>
      <c r="K136" s="184">
        <v>0.89090000000000003</v>
      </c>
      <c r="L136" s="184">
        <v>1.2252000000000001</v>
      </c>
      <c r="M136" s="184">
        <v>1.8406</v>
      </c>
      <c r="N136" s="184">
        <v>1.6246</v>
      </c>
      <c r="O136" s="184">
        <v>1.3508</v>
      </c>
      <c r="P136" s="184">
        <v>2.9453</v>
      </c>
      <c r="Q136" s="184">
        <v>3.0274000000000001</v>
      </c>
      <c r="R136" s="184">
        <v>2.657</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44341</v>
      </c>
      <c r="E137" s="184">
        <v>11.973000000000001</v>
      </c>
      <c r="F137" s="184">
        <v>1.09E-2</v>
      </c>
      <c r="G137" s="184">
        <v>0.12130000000000001</v>
      </c>
      <c r="H137" s="184">
        <v>0.15640000000000001</v>
      </c>
      <c r="I137" s="184">
        <v>0.12540000000000001</v>
      </c>
      <c r="J137" s="184">
        <v>0.22770000000000001</v>
      </c>
      <c r="K137" s="184">
        <v>0.99709999999999999</v>
      </c>
      <c r="L137" s="184">
        <v>1.4377</v>
      </c>
      <c r="M137" s="184">
        <v>2.1657000000000002</v>
      </c>
      <c r="N137" s="184">
        <v>2.069</v>
      </c>
      <c r="O137" s="184">
        <v>1.82</v>
      </c>
      <c r="P137" s="184">
        <v>3.5116999999999998</v>
      </c>
      <c r="Q137" s="184">
        <v>3.5968</v>
      </c>
      <c r="R137" s="184">
        <v>3.1179999999999999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44341</v>
      </c>
      <c r="E138" s="184">
        <v>27.465699999999998</v>
      </c>
      <c r="F138" s="184">
        <v>2.2599999999999999E-2</v>
      </c>
      <c r="G138" s="184">
        <v>0.1042</v>
      </c>
      <c r="H138" s="184">
        <v>0.18310000000000001</v>
      </c>
      <c r="I138" s="184">
        <v>0.19009999999999999</v>
      </c>
      <c r="J138" s="184">
        <v>0.27239999999999998</v>
      </c>
      <c r="K138" s="184">
        <v>1.1975</v>
      </c>
      <c r="L138" s="184">
        <v>1.8946000000000001</v>
      </c>
      <c r="M138" s="184">
        <v>2.8176999999999999</v>
      </c>
      <c r="N138" s="184">
        <v>3.1478999999999999</v>
      </c>
      <c r="O138" s="184">
        <v>5.3369999999999997</v>
      </c>
      <c r="P138" s="184">
        <v>5.8526999999999996</v>
      </c>
      <c r="Q138" s="184">
        <v>6.9019000000000004</v>
      </c>
      <c r="R138" s="184">
        <v>4.6599000000000004</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44341</v>
      </c>
      <c r="E139" s="184">
        <v>26.3628</v>
      </c>
      <c r="F139" s="184">
        <v>2.12E-2</v>
      </c>
      <c r="G139" s="184">
        <v>9.9500000000000005E-2</v>
      </c>
      <c r="H139" s="184">
        <v>0.1744</v>
      </c>
      <c r="I139" s="184">
        <v>0.1729</v>
      </c>
      <c r="J139" s="184">
        <v>0.23269999999999999</v>
      </c>
      <c r="K139" s="184">
        <v>1.0863</v>
      </c>
      <c r="L139" s="184">
        <v>1.6671</v>
      </c>
      <c r="M139" s="184">
        <v>2.4729000000000001</v>
      </c>
      <c r="N139" s="184">
        <v>2.6812999999999998</v>
      </c>
      <c r="O139" s="184">
        <v>4.8144</v>
      </c>
      <c r="P139" s="184">
        <v>5.3143000000000002</v>
      </c>
      <c r="Q139" s="184">
        <v>6.8808999999999996</v>
      </c>
      <c r="R139" s="184">
        <v>4.1913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44341</v>
      </c>
      <c r="E140" s="184">
        <v>10.580299999999999</v>
      </c>
      <c r="F140" s="184">
        <v>-8.9999999999999998E-4</v>
      </c>
      <c r="G140" s="184">
        <v>0.13059999999999999</v>
      </c>
      <c r="H140" s="184">
        <v>0.1628</v>
      </c>
      <c r="I140" s="184">
        <v>0.20549999999999999</v>
      </c>
      <c r="J140" s="184">
        <v>0.25769999999999998</v>
      </c>
      <c r="K140" s="184">
        <v>1.4177</v>
      </c>
      <c r="L140" s="184">
        <v>2.157</v>
      </c>
      <c r="M140" s="184">
        <v>3.5224000000000002</v>
      </c>
      <c r="N140" s="184">
        <v>3.8557000000000001</v>
      </c>
      <c r="O140" s="184"/>
      <c r="P140" s="184"/>
      <c r="Q140" s="184">
        <v>4.4203999999999999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44341</v>
      </c>
      <c r="E141" s="184">
        <v>10.4855</v>
      </c>
      <c r="F141" s="184">
        <v>-2.8999999999999998E-3</v>
      </c>
      <c r="G141" s="184">
        <v>0.1222</v>
      </c>
      <c r="H141" s="184">
        <v>0.14899999999999999</v>
      </c>
      <c r="I141" s="184">
        <v>0.1777</v>
      </c>
      <c r="J141" s="184">
        <v>0.193</v>
      </c>
      <c r="K141" s="184">
        <v>1.2387999999999999</v>
      </c>
      <c r="L141" s="184">
        <v>1.7941</v>
      </c>
      <c r="M141" s="184">
        <v>2.9737</v>
      </c>
      <c r="N141" s="184">
        <v>3.1236000000000002</v>
      </c>
      <c r="O141" s="184"/>
      <c r="P141" s="184"/>
      <c r="Q141" s="184">
        <v>3.7021999999999999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44341</v>
      </c>
      <c r="E142" s="184">
        <v>11.565200000000001</v>
      </c>
      <c r="F142" s="184">
        <v>4.9299999999999997E-2</v>
      </c>
      <c r="G142" s="184">
        <v>0.1255</v>
      </c>
      <c r="H142" s="184">
        <v>0.2218</v>
      </c>
      <c r="I142" s="184">
        <v>0.24879999999999999</v>
      </c>
      <c r="J142" s="184">
        <v>0.36359999999999998</v>
      </c>
      <c r="K142" s="184">
        <v>1.4251</v>
      </c>
      <c r="L142" s="184">
        <v>2.3332999999999999</v>
      </c>
      <c r="M142" s="184">
        <v>3.5695999999999999</v>
      </c>
      <c r="N142" s="184">
        <v>4.4507000000000003</v>
      </c>
      <c r="O142" s="184"/>
      <c r="P142" s="184"/>
      <c r="Q142" s="184">
        <v>6.1521999999999997</v>
      </c>
      <c r="R142" s="184">
        <v>5.9343000000000004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44341</v>
      </c>
      <c r="E143" s="184">
        <v>11.3552</v>
      </c>
      <c r="F143" s="184">
        <v>4.7600000000000003E-2</v>
      </c>
      <c r="G143" s="184">
        <v>0.1173</v>
      </c>
      <c r="H143" s="184">
        <v>0.2074</v>
      </c>
      <c r="I143" s="184">
        <v>0.21890000000000001</v>
      </c>
      <c r="J143" s="184">
        <v>0.2959</v>
      </c>
      <c r="K143" s="184">
        <v>1.2330000000000001</v>
      </c>
      <c r="L143" s="184">
        <v>1.9473</v>
      </c>
      <c r="M143" s="184">
        <v>2.9866000000000001</v>
      </c>
      <c r="N143" s="184">
        <v>3.6616</v>
      </c>
      <c r="O143" s="184"/>
      <c r="P143" s="184"/>
      <c r="Q143" s="184">
        <v>5.3564999999999996</v>
      </c>
      <c r="R143" s="184">
        <v>5.1143000000000001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44341</v>
      </c>
      <c r="E144" s="184">
        <v>11.2692</v>
      </c>
      <c r="F144" s="184">
        <v>5.5E-2</v>
      </c>
      <c r="G144" s="184">
        <v>0.14929999999999999</v>
      </c>
      <c r="H144" s="184">
        <v>0.24279999999999999</v>
      </c>
      <c r="I144" s="184">
        <v>0.25530000000000003</v>
      </c>
      <c r="J144" s="184">
        <v>0.3357</v>
      </c>
      <c r="K144" s="184">
        <v>1.3117000000000001</v>
      </c>
      <c r="L144" s="184">
        <v>1.968</v>
      </c>
      <c r="M144" s="184">
        <v>2.8925000000000001</v>
      </c>
      <c r="N144" s="184">
        <v>3.6572</v>
      </c>
      <c r="O144" s="184"/>
      <c r="P144" s="184"/>
      <c r="Q144" s="184">
        <v>5.4287000000000001</v>
      </c>
      <c r="R144" s="184">
        <v>5.1723999999999997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44341</v>
      </c>
      <c r="E145" s="184">
        <v>11.1434</v>
      </c>
      <c r="F145" s="184">
        <v>5.3900000000000003E-2</v>
      </c>
      <c r="G145" s="184">
        <v>0.14380000000000001</v>
      </c>
      <c r="H145" s="184">
        <v>0.2339</v>
      </c>
      <c r="I145" s="184">
        <v>0.2366</v>
      </c>
      <c r="J145" s="184">
        <v>0.29339999999999999</v>
      </c>
      <c r="K145" s="184">
        <v>1.23</v>
      </c>
      <c r="L145" s="184">
        <v>1.7597</v>
      </c>
      <c r="M145" s="184">
        <v>2.5293000000000001</v>
      </c>
      <c r="N145" s="184">
        <v>3.1585999999999999</v>
      </c>
      <c r="O145" s="184"/>
      <c r="P145" s="184"/>
      <c r="Q145" s="184">
        <v>4.9063999999999997</v>
      </c>
      <c r="R145" s="184">
        <v>4.6436999999999999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44341</v>
      </c>
      <c r="E146" s="184">
        <v>28.681699999999999</v>
      </c>
      <c r="F146" s="184">
        <v>3.4500000000000003E-2</v>
      </c>
      <c r="G146" s="184">
        <v>0.12570000000000001</v>
      </c>
      <c r="H146" s="184">
        <v>0.21</v>
      </c>
      <c r="I146" s="184">
        <v>0.2009</v>
      </c>
      <c r="J146" s="184">
        <v>0.31440000000000001</v>
      </c>
      <c r="K146" s="184">
        <v>1.3667</v>
      </c>
      <c r="L146" s="184">
        <v>2.1581000000000001</v>
      </c>
      <c r="M146" s="184">
        <v>3.2723</v>
      </c>
      <c r="N146" s="184">
        <v>3.9937999999999998</v>
      </c>
      <c r="O146" s="184">
        <v>5.8348000000000004</v>
      </c>
      <c r="P146" s="184">
        <v>6.1475999999999997</v>
      </c>
      <c r="Q146" s="184">
        <v>6.9016000000000002</v>
      </c>
      <c r="R146" s="184">
        <v>5.2790999999999997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44341</v>
      </c>
      <c r="E147" s="184">
        <v>27.565100000000001</v>
      </c>
      <c r="F147" s="184">
        <v>3.3000000000000002E-2</v>
      </c>
      <c r="G147" s="184">
        <v>0.1195</v>
      </c>
      <c r="H147" s="184">
        <v>0.19919999999999999</v>
      </c>
      <c r="I147" s="184">
        <v>0.17879999999999999</v>
      </c>
      <c r="J147" s="184">
        <v>0.26440000000000002</v>
      </c>
      <c r="K147" s="184">
        <v>1.2262</v>
      </c>
      <c r="L147" s="184">
        <v>1.8734</v>
      </c>
      <c r="M147" s="184">
        <v>2.8357000000000001</v>
      </c>
      <c r="N147" s="184">
        <v>3.4062000000000001</v>
      </c>
      <c r="O147" s="184">
        <v>5.2889999999999997</v>
      </c>
      <c r="P147" s="184">
        <v>5.6093000000000002</v>
      </c>
      <c r="Q147" s="184">
        <v>7.0347</v>
      </c>
      <c r="R147" s="184">
        <v>4.7195999999999998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2.7329090909090911E-2</v>
      </c>
      <c r="G148" s="186">
        <v>0.10248545454545452</v>
      </c>
      <c r="H148" s="186">
        <v>0.18082727272727267</v>
      </c>
      <c r="I148" s="186">
        <v>0.18165454545454549</v>
      </c>
      <c r="J148" s="186">
        <v>0.24274181818181814</v>
      </c>
      <c r="K148" s="186">
        <v>1.1152054545454544</v>
      </c>
      <c r="L148" s="186">
        <v>1.770947272727273</v>
      </c>
      <c r="M148" s="186">
        <v>2.6623727272727278</v>
      </c>
      <c r="N148" s="186">
        <v>3.134376470588236</v>
      </c>
      <c r="O148" s="186">
        <v>5.1273864864864862</v>
      </c>
      <c r="P148" s="186">
        <v>5.5864696969696972</v>
      </c>
      <c r="Q148" s="186">
        <v>5.645074545454543</v>
      </c>
      <c r="R148" s="186">
        <v>4.5338170212765956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3.0200000000000001E-2</v>
      </c>
      <c r="G149" s="186">
        <v>0.1069</v>
      </c>
      <c r="H149" s="186">
        <v>0.18870000000000001</v>
      </c>
      <c r="I149" s="186">
        <v>0.1835</v>
      </c>
      <c r="J149" s="186">
        <v>0.25440000000000002</v>
      </c>
      <c r="K149" s="186">
        <v>1.1499999999999999</v>
      </c>
      <c r="L149" s="186">
        <v>1.8259000000000001</v>
      </c>
      <c r="M149" s="186">
        <v>2.7766999999999999</v>
      </c>
      <c r="N149" s="186">
        <v>3.2290000000000001</v>
      </c>
      <c r="O149" s="186">
        <v>5.2889999999999997</v>
      </c>
      <c r="P149" s="186">
        <v>5.6497999999999999</v>
      </c>
      <c r="Q149" s="186">
        <v>6.2554999999999996</v>
      </c>
      <c r="R149" s="186">
        <v>4.7039999999999997</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44341</v>
      </c>
      <c r="E152" s="184">
        <v>68.03</v>
      </c>
      <c r="F152" s="184">
        <v>7.3599999999999999E-2</v>
      </c>
      <c r="G152" s="184">
        <v>0.36880000000000002</v>
      </c>
      <c r="H152" s="184">
        <v>0.62119999999999997</v>
      </c>
      <c r="I152" s="184">
        <v>1.2803</v>
      </c>
      <c r="J152" s="184">
        <v>4.1329000000000002</v>
      </c>
      <c r="K152" s="184">
        <v>3.1070000000000002</v>
      </c>
      <c r="L152" s="184">
        <v>10.762</v>
      </c>
      <c r="M152" s="184">
        <v>20.130700000000001</v>
      </c>
      <c r="N152" s="184">
        <v>44.192500000000003</v>
      </c>
      <c r="O152" s="184">
        <v>10.718</v>
      </c>
      <c r="P152" s="184">
        <v>12.005800000000001</v>
      </c>
      <c r="Q152" s="184">
        <v>9.5145999999999997</v>
      </c>
      <c r="R152" s="184">
        <v>12.801399999999999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44341</v>
      </c>
      <c r="E153" s="184">
        <v>73.52</v>
      </c>
      <c r="F153" s="184">
        <v>8.1699999999999995E-2</v>
      </c>
      <c r="G153" s="184">
        <v>0.39600000000000002</v>
      </c>
      <c r="H153" s="184">
        <v>0.65720000000000001</v>
      </c>
      <c r="I153" s="184">
        <v>1.337</v>
      </c>
      <c r="J153" s="184">
        <v>4.2541000000000002</v>
      </c>
      <c r="K153" s="184">
        <v>3.4327999999999999</v>
      </c>
      <c r="L153" s="184">
        <v>11.444599999999999</v>
      </c>
      <c r="M153" s="184">
        <v>21.200099999999999</v>
      </c>
      <c r="N153" s="184">
        <v>45.902000000000001</v>
      </c>
      <c r="O153" s="184">
        <v>11.9315</v>
      </c>
      <c r="P153" s="184">
        <v>13.199400000000001</v>
      </c>
      <c r="Q153" s="184">
        <v>12.483000000000001</v>
      </c>
      <c r="R153" s="184">
        <v>14.061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44341</v>
      </c>
      <c r="E154" s="184">
        <v>252.09899999999999</v>
      </c>
      <c r="F154" s="184">
        <v>0.10050000000000001</v>
      </c>
      <c r="G154" s="184">
        <v>0.80289999999999995</v>
      </c>
      <c r="H154" s="184">
        <v>2.0684999999999998</v>
      </c>
      <c r="I154" s="184">
        <v>2.7235</v>
      </c>
      <c r="J154" s="184">
        <v>9.4816000000000003</v>
      </c>
      <c r="K154" s="184">
        <v>2.6419999999999999</v>
      </c>
      <c r="L154" s="184">
        <v>26.2104</v>
      </c>
      <c r="M154" s="184">
        <v>33.982599999999998</v>
      </c>
      <c r="N154" s="184">
        <v>65.248000000000005</v>
      </c>
      <c r="O154" s="184">
        <v>11.4108</v>
      </c>
      <c r="P154" s="184">
        <v>14.67</v>
      </c>
      <c r="Q154" s="184">
        <v>16.8583</v>
      </c>
      <c r="R154" s="184">
        <v>11.307700000000001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44341</v>
      </c>
      <c r="E155" s="184">
        <v>252.09899999999999</v>
      </c>
      <c r="F155" s="184">
        <v>0.10050000000000001</v>
      </c>
      <c r="G155" s="184">
        <v>0.80289999999999995</v>
      </c>
      <c r="H155" s="184">
        <v>2.0684999999999998</v>
      </c>
      <c r="I155" s="184">
        <v>2.7235</v>
      </c>
      <c r="J155" s="184">
        <v>9.4816000000000003</v>
      </c>
      <c r="K155" s="184">
        <v>2.6419999999999999</v>
      </c>
      <c r="L155" s="184">
        <v>26.2104</v>
      </c>
      <c r="M155" s="184">
        <v>33.982599999999998</v>
      </c>
      <c r="N155" s="184">
        <v>65.248000000000005</v>
      </c>
      <c r="O155" s="184">
        <v>11.3088</v>
      </c>
      <c r="P155" s="184">
        <v>13.4976</v>
      </c>
      <c r="Q155" s="184">
        <v>18.054300000000001</v>
      </c>
      <c r="R155" s="184">
        <v>11.307700000000001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44341</v>
      </c>
      <c r="E156" s="184">
        <v>265.48700000000002</v>
      </c>
      <c r="F156" s="184">
        <v>0.1018</v>
      </c>
      <c r="G156" s="184">
        <v>0.80920000000000003</v>
      </c>
      <c r="H156" s="184">
        <v>2.0798000000000001</v>
      </c>
      <c r="I156" s="184">
        <v>2.7465999999999999</v>
      </c>
      <c r="J156" s="184">
        <v>9.5388000000000002</v>
      </c>
      <c r="K156" s="184">
        <v>2.7884000000000002</v>
      </c>
      <c r="L156" s="184">
        <v>26.575500000000002</v>
      </c>
      <c r="M156" s="184">
        <v>34.566200000000002</v>
      </c>
      <c r="N156" s="184">
        <v>66.202600000000004</v>
      </c>
      <c r="O156" s="184">
        <v>12.2204</v>
      </c>
      <c r="P156" s="184">
        <v>15.4778</v>
      </c>
      <c r="Q156" s="184">
        <v>13.1737</v>
      </c>
      <c r="R156" s="184">
        <v>11.9605</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44341</v>
      </c>
      <c r="E157" s="184">
        <v>265.48700000000002</v>
      </c>
      <c r="F157" s="184">
        <v>0.1018</v>
      </c>
      <c r="G157" s="184">
        <v>0.80920000000000003</v>
      </c>
      <c r="H157" s="184">
        <v>2.0798000000000001</v>
      </c>
      <c r="I157" s="184">
        <v>2.7465999999999999</v>
      </c>
      <c r="J157" s="184">
        <v>9.5388000000000002</v>
      </c>
      <c r="K157" s="184">
        <v>2.7884000000000002</v>
      </c>
      <c r="L157" s="184">
        <v>26.575500000000002</v>
      </c>
      <c r="M157" s="184">
        <v>34.566200000000002</v>
      </c>
      <c r="N157" s="184">
        <v>66.202600000000004</v>
      </c>
      <c r="O157" s="184">
        <v>12.1213</v>
      </c>
      <c r="P157" s="184">
        <v>14.515700000000001</v>
      </c>
      <c r="Q157" s="184">
        <v>13.8826</v>
      </c>
      <c r="R157" s="184">
        <v>11.9605</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44341</v>
      </c>
      <c r="E158" s="184">
        <v>45.65</v>
      </c>
      <c r="F158" s="184">
        <v>0.19750000000000001</v>
      </c>
      <c r="G158" s="184">
        <v>0.32969999999999999</v>
      </c>
      <c r="H158" s="184">
        <v>0.68369999999999997</v>
      </c>
      <c r="I158" s="184">
        <v>1.4443999999999999</v>
      </c>
      <c r="J158" s="184">
        <v>3.8917000000000002</v>
      </c>
      <c r="K158" s="184">
        <v>2.1709999999999998</v>
      </c>
      <c r="L158" s="184">
        <v>11.9421</v>
      </c>
      <c r="M158" s="184">
        <v>18.880199999999999</v>
      </c>
      <c r="N158" s="184">
        <v>41.9024</v>
      </c>
      <c r="O158" s="184">
        <v>10.9108</v>
      </c>
      <c r="P158" s="184">
        <v>11.5938</v>
      </c>
      <c r="Q158" s="184">
        <v>11.111700000000001</v>
      </c>
      <c r="R158" s="184">
        <v>12.774699999999999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44341</v>
      </c>
      <c r="E159" s="184">
        <v>49.62</v>
      </c>
      <c r="F159" s="184">
        <v>0.2019</v>
      </c>
      <c r="G159" s="184">
        <v>0.34379999999999999</v>
      </c>
      <c r="H159" s="184">
        <v>0.68989999999999996</v>
      </c>
      <c r="I159" s="184">
        <v>1.4723999999999999</v>
      </c>
      <c r="J159" s="184">
        <v>3.9598</v>
      </c>
      <c r="K159" s="184">
        <v>2.3304</v>
      </c>
      <c r="L159" s="184">
        <v>12.287800000000001</v>
      </c>
      <c r="M159" s="184">
        <v>19.393599999999999</v>
      </c>
      <c r="N159" s="184">
        <v>42.750300000000003</v>
      </c>
      <c r="O159" s="184">
        <v>11.6823</v>
      </c>
      <c r="P159" s="184">
        <v>12.6531</v>
      </c>
      <c r="Q159" s="184">
        <v>13.372400000000001</v>
      </c>
      <c r="R159" s="184">
        <v>13.3993</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44341</v>
      </c>
      <c r="E160" s="184">
        <v>10.213100000000001</v>
      </c>
      <c r="F160" s="184">
        <v>0.3705</v>
      </c>
      <c r="G160" s="184">
        <v>0.93489999999999995</v>
      </c>
      <c r="H160" s="184">
        <v>2.2025000000000001</v>
      </c>
      <c r="I160" s="184">
        <v>3.5108000000000001</v>
      </c>
      <c r="J160" s="184">
        <v>6.0925000000000002</v>
      </c>
      <c r="K160" s="184">
        <v>5.5072000000000001</v>
      </c>
      <c r="L160" s="184">
        <v>14.2788</v>
      </c>
      <c r="M160" s="184">
        <v>17.960100000000001</v>
      </c>
      <c r="N160" s="184">
        <v>26.590900000000001</v>
      </c>
      <c r="O160" s="184"/>
      <c r="P160" s="184"/>
      <c r="Q160" s="184">
        <v>1.5176000000000001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44341</v>
      </c>
      <c r="E161" s="184">
        <v>9.9077999999999999</v>
      </c>
      <c r="F161" s="184">
        <v>0.36370000000000002</v>
      </c>
      <c r="G161" s="184">
        <v>0.91049999999999998</v>
      </c>
      <c r="H161" s="184">
        <v>2.1602000000000001</v>
      </c>
      <c r="I161" s="184">
        <v>3.4249999999999998</v>
      </c>
      <c r="J161" s="184">
        <v>5.7689000000000004</v>
      </c>
      <c r="K161" s="184">
        <v>4.8388999999999998</v>
      </c>
      <c r="L161" s="184">
        <v>12.997</v>
      </c>
      <c r="M161" s="184">
        <v>16.023199999999999</v>
      </c>
      <c r="N161" s="184">
        <v>23.833600000000001</v>
      </c>
      <c r="O161" s="184"/>
      <c r="P161" s="184"/>
      <c r="Q161" s="184">
        <v>-0.65939999999999999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44341</v>
      </c>
      <c r="E162" s="184">
        <v>13.863</v>
      </c>
      <c r="F162" s="184">
        <v>0.13</v>
      </c>
      <c r="G162" s="184">
        <v>0.28210000000000002</v>
      </c>
      <c r="H162" s="184">
        <v>0.72660000000000002</v>
      </c>
      <c r="I162" s="184">
        <v>1.3451</v>
      </c>
      <c r="J162" s="184">
        <v>2.6509</v>
      </c>
      <c r="K162" s="184">
        <v>2.3553000000000002</v>
      </c>
      <c r="L162" s="184">
        <v>9.8930000000000007</v>
      </c>
      <c r="M162" s="184">
        <v>16.0181</v>
      </c>
      <c r="N162" s="184">
        <v>39.903100000000002</v>
      </c>
      <c r="O162" s="184"/>
      <c r="P162" s="184"/>
      <c r="Q162" s="184">
        <v>12.3222</v>
      </c>
      <c r="R162" s="184">
        <v>13.970499999999999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44341</v>
      </c>
      <c r="E163" s="184">
        <v>13.429</v>
      </c>
      <c r="F163" s="184">
        <v>0.13420000000000001</v>
      </c>
      <c r="G163" s="184">
        <v>0.27629999999999999</v>
      </c>
      <c r="H163" s="184">
        <v>0.70489999999999997</v>
      </c>
      <c r="I163" s="184">
        <v>1.3050999999999999</v>
      </c>
      <c r="J163" s="184">
        <v>2.5428000000000002</v>
      </c>
      <c r="K163" s="184">
        <v>2.0518000000000001</v>
      </c>
      <c r="L163" s="184">
        <v>9.2143999999999995</v>
      </c>
      <c r="M163" s="184">
        <v>14.9251</v>
      </c>
      <c r="N163" s="184">
        <v>38.1584</v>
      </c>
      <c r="O163" s="184"/>
      <c r="P163" s="184"/>
      <c r="Q163" s="184">
        <v>11.058400000000001</v>
      </c>
      <c r="R163" s="184">
        <v>12.694800000000001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44341</v>
      </c>
      <c r="E164" s="184">
        <v>32.015000000000001</v>
      </c>
      <c r="F164" s="184">
        <v>0.1188</v>
      </c>
      <c r="G164" s="184">
        <v>0.216</v>
      </c>
      <c r="H164" s="184">
        <v>0.26929999999999998</v>
      </c>
      <c r="I164" s="184">
        <v>0.42030000000000001</v>
      </c>
      <c r="J164" s="184">
        <v>1.4932000000000001</v>
      </c>
      <c r="K164" s="184">
        <v>1.7383</v>
      </c>
      <c r="L164" s="184">
        <v>6.2774000000000001</v>
      </c>
      <c r="M164" s="184">
        <v>9.3856999999999999</v>
      </c>
      <c r="N164" s="184">
        <v>24.922000000000001</v>
      </c>
      <c r="O164" s="184">
        <v>9.0538000000000007</v>
      </c>
      <c r="P164" s="184">
        <v>9.8970000000000002</v>
      </c>
      <c r="Q164" s="184">
        <v>12.3607</v>
      </c>
      <c r="R164" s="184">
        <v>10.8665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44341</v>
      </c>
      <c r="E165" s="184">
        <v>29.224</v>
      </c>
      <c r="F165" s="184">
        <v>0.11650000000000001</v>
      </c>
      <c r="G165" s="184">
        <v>0.20230000000000001</v>
      </c>
      <c r="H165" s="184">
        <v>0.247</v>
      </c>
      <c r="I165" s="184">
        <v>0.37090000000000001</v>
      </c>
      <c r="J165" s="184">
        <v>1.3736999999999999</v>
      </c>
      <c r="K165" s="184">
        <v>1.4124000000000001</v>
      </c>
      <c r="L165" s="184">
        <v>5.5895000000000001</v>
      </c>
      <c r="M165" s="184">
        <v>8.3132999999999999</v>
      </c>
      <c r="N165" s="184">
        <v>23.287199999999999</v>
      </c>
      <c r="O165" s="184">
        <v>7.7347000000000001</v>
      </c>
      <c r="P165" s="184">
        <v>8.6018000000000008</v>
      </c>
      <c r="Q165" s="184">
        <v>10.971500000000001</v>
      </c>
      <c r="R165" s="184">
        <v>9.4754000000000005</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44341</v>
      </c>
      <c r="E166" s="184">
        <v>112.7261</v>
      </c>
      <c r="F166" s="184">
        <v>-7.1300000000000002E-2</v>
      </c>
      <c r="G166" s="184">
        <v>0.29149999999999998</v>
      </c>
      <c r="H166" s="184">
        <v>1.0987</v>
      </c>
      <c r="I166" s="184">
        <v>1.6496999999999999</v>
      </c>
      <c r="J166" s="184">
        <v>4.2790999999999997</v>
      </c>
      <c r="K166" s="184">
        <v>2.7347999999999999</v>
      </c>
      <c r="L166" s="184">
        <v>13.537100000000001</v>
      </c>
      <c r="M166" s="184">
        <v>19.303000000000001</v>
      </c>
      <c r="N166" s="184">
        <v>39.310899999999997</v>
      </c>
      <c r="O166" s="184">
        <v>9.7278000000000002</v>
      </c>
      <c r="P166" s="184">
        <v>12.551399999999999</v>
      </c>
      <c r="Q166" s="184">
        <v>15.7783</v>
      </c>
      <c r="R166" s="184">
        <v>10.727</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44341</v>
      </c>
      <c r="E167" s="184">
        <v>121.1096</v>
      </c>
      <c r="F167" s="184">
        <v>-6.7400000000000002E-2</v>
      </c>
      <c r="G167" s="184">
        <v>0.307</v>
      </c>
      <c r="H167" s="184">
        <v>1.125</v>
      </c>
      <c r="I167" s="184">
        <v>1.7033</v>
      </c>
      <c r="J167" s="184">
        <v>4.4253999999999998</v>
      </c>
      <c r="K167" s="184">
        <v>3.1537999999999999</v>
      </c>
      <c r="L167" s="184">
        <v>14.3414</v>
      </c>
      <c r="M167" s="184">
        <v>20.564800000000002</v>
      </c>
      <c r="N167" s="184">
        <v>41.263399999999997</v>
      </c>
      <c r="O167" s="184">
        <v>11.192600000000001</v>
      </c>
      <c r="P167" s="184">
        <v>13.737299999999999</v>
      </c>
      <c r="Q167" s="184">
        <v>12.5076</v>
      </c>
      <c r="R167" s="184">
        <v>12.220499999999999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44341</v>
      </c>
      <c r="E168" s="184">
        <v>13.751099999999999</v>
      </c>
      <c r="F168" s="184">
        <v>0.17780000000000001</v>
      </c>
      <c r="G168" s="184">
        <v>0.39200000000000002</v>
      </c>
      <c r="H168" s="184">
        <v>0.6794</v>
      </c>
      <c r="I168" s="184">
        <v>1.2166999999999999</v>
      </c>
      <c r="J168" s="184">
        <v>3.7294</v>
      </c>
      <c r="K168" s="184">
        <v>1.5823</v>
      </c>
      <c r="L168" s="184">
        <v>11.438800000000001</v>
      </c>
      <c r="M168" s="184">
        <v>18.498000000000001</v>
      </c>
      <c r="N168" s="184">
        <v>34.7988</v>
      </c>
      <c r="O168" s="184"/>
      <c r="P168" s="184"/>
      <c r="Q168" s="184">
        <v>29.857700000000001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44341</v>
      </c>
      <c r="E169" s="184">
        <v>13.4343</v>
      </c>
      <c r="F169" s="184">
        <v>0.17219999999999999</v>
      </c>
      <c r="G169" s="184">
        <v>0.37130000000000002</v>
      </c>
      <c r="H169" s="184">
        <v>0.64280000000000004</v>
      </c>
      <c r="I169" s="184">
        <v>1.1420999999999999</v>
      </c>
      <c r="J169" s="184">
        <v>3.5581999999999998</v>
      </c>
      <c r="K169" s="184">
        <v>1.1359999999999999</v>
      </c>
      <c r="L169" s="184">
        <v>10.4077</v>
      </c>
      <c r="M169" s="184">
        <v>16.836300000000001</v>
      </c>
      <c r="N169" s="184">
        <v>32.218299999999999</v>
      </c>
      <c r="O169" s="184"/>
      <c r="P169" s="184"/>
      <c r="Q169" s="184">
        <v>27.398700000000002</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44341</v>
      </c>
      <c r="E170" s="184">
        <v>13.970700000000001</v>
      </c>
      <c r="F170" s="184">
        <v>3.5799999999999998E-2</v>
      </c>
      <c r="G170" s="184">
        <v>0.35849999999999999</v>
      </c>
      <c r="H170" s="184">
        <v>0.74780000000000002</v>
      </c>
      <c r="I170" s="184">
        <v>1.2647999999999999</v>
      </c>
      <c r="J170" s="184">
        <v>3.3557000000000001</v>
      </c>
      <c r="K170" s="184">
        <v>2.3105000000000002</v>
      </c>
      <c r="L170" s="184">
        <v>13.6448</v>
      </c>
      <c r="M170" s="184">
        <v>19.7362</v>
      </c>
      <c r="N170" s="184">
        <v>38.185600000000001</v>
      </c>
      <c r="O170" s="184"/>
      <c r="P170" s="184"/>
      <c r="Q170" s="184">
        <v>15.479699999999999</v>
      </c>
      <c r="R170" s="184">
        <v>15.025399999999999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44341</v>
      </c>
      <c r="E171" s="184">
        <v>13.403600000000001</v>
      </c>
      <c r="F171" s="184">
        <v>3.1300000000000001E-2</v>
      </c>
      <c r="G171" s="184">
        <v>0.33989999999999998</v>
      </c>
      <c r="H171" s="184">
        <v>0.71609999999999996</v>
      </c>
      <c r="I171" s="184">
        <v>1.2013</v>
      </c>
      <c r="J171" s="184">
        <v>3.2046000000000001</v>
      </c>
      <c r="K171" s="184">
        <v>1.889</v>
      </c>
      <c r="L171" s="184">
        <v>12.689299999999999</v>
      </c>
      <c r="M171" s="184">
        <v>18.244499999999999</v>
      </c>
      <c r="N171" s="184">
        <v>35.882599999999996</v>
      </c>
      <c r="O171" s="184"/>
      <c r="P171" s="184"/>
      <c r="Q171" s="184">
        <v>13.4382</v>
      </c>
      <c r="R171" s="184">
        <v>13.055099999999999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44341</v>
      </c>
      <c r="E172" s="184">
        <v>14.48</v>
      </c>
      <c r="F172" s="184">
        <v>6.9099999999999995E-2</v>
      </c>
      <c r="G172" s="184">
        <v>0.20760000000000001</v>
      </c>
      <c r="H172" s="184">
        <v>0.34649999999999997</v>
      </c>
      <c r="I172" s="184">
        <v>0.90590000000000004</v>
      </c>
      <c r="J172" s="184">
        <v>2.1156999999999999</v>
      </c>
      <c r="K172" s="184">
        <v>1.1879999999999999</v>
      </c>
      <c r="L172" s="184">
        <v>8.3021999999999991</v>
      </c>
      <c r="M172" s="184">
        <v>16.868400000000001</v>
      </c>
      <c r="N172" s="184">
        <v>41.683</v>
      </c>
      <c r="O172" s="184">
        <v>13.0451</v>
      </c>
      <c r="P172" s="184"/>
      <c r="Q172" s="184">
        <v>11.483000000000001</v>
      </c>
      <c r="R172" s="184">
        <v>15.6906</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44341</v>
      </c>
      <c r="E173" s="184">
        <v>14.14</v>
      </c>
      <c r="F173" s="184">
        <v>0.1416</v>
      </c>
      <c r="G173" s="184">
        <v>0.21260000000000001</v>
      </c>
      <c r="H173" s="184">
        <v>0.42609999999999998</v>
      </c>
      <c r="I173" s="184">
        <v>0.92789999999999995</v>
      </c>
      <c r="J173" s="184">
        <v>2.0202</v>
      </c>
      <c r="K173" s="184">
        <v>0.92789999999999995</v>
      </c>
      <c r="L173" s="184">
        <v>7.8566000000000003</v>
      </c>
      <c r="M173" s="184">
        <v>16.091999999999999</v>
      </c>
      <c r="N173" s="184">
        <v>40.556699999999999</v>
      </c>
      <c r="O173" s="184">
        <v>12.303599999999999</v>
      </c>
      <c r="P173" s="184"/>
      <c r="Q173" s="184">
        <v>10.7079</v>
      </c>
      <c r="R173" s="184">
        <v>14.859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0.12191363636363638</v>
      </c>
      <c r="G174" s="186">
        <v>0.45295454545454539</v>
      </c>
      <c r="H174" s="186">
        <v>1.0473409090909094</v>
      </c>
      <c r="I174" s="186">
        <v>1.6756000000000002</v>
      </c>
      <c r="J174" s="186">
        <v>4.5858909090909101</v>
      </c>
      <c r="K174" s="186">
        <v>2.4876454545454547</v>
      </c>
      <c r="L174" s="186">
        <v>13.748922727272726</v>
      </c>
      <c r="M174" s="186">
        <v>20.248677272727271</v>
      </c>
      <c r="N174" s="186">
        <v>41.738313636363642</v>
      </c>
      <c r="O174" s="186">
        <v>11.097249999999999</v>
      </c>
      <c r="P174" s="186">
        <v>12.700058333333333</v>
      </c>
      <c r="Q174" s="186">
        <v>13.303304545454544</v>
      </c>
      <c r="R174" s="186">
        <v>12.67542222222222</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0.10915</v>
      </c>
      <c r="G175" s="186">
        <v>0.35114999999999996</v>
      </c>
      <c r="H175" s="186">
        <v>0.71049999999999991</v>
      </c>
      <c r="I175" s="186">
        <v>1.3410500000000001</v>
      </c>
      <c r="J175" s="186">
        <v>3.9257499999999999</v>
      </c>
      <c r="K175" s="186">
        <v>2.3428500000000003</v>
      </c>
      <c r="L175" s="186">
        <v>12.11495</v>
      </c>
      <c r="M175" s="186">
        <v>18.6891</v>
      </c>
      <c r="N175" s="186">
        <v>40.229900000000001</v>
      </c>
      <c r="O175" s="186">
        <v>11.3598</v>
      </c>
      <c r="P175" s="186">
        <v>12.92625</v>
      </c>
      <c r="Q175" s="186">
        <v>12.4953</v>
      </c>
      <c r="R175" s="186">
        <v>12.73475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44341</v>
      </c>
      <c r="E178" s="184">
        <v>286.85680000000002</v>
      </c>
      <c r="F178" s="184">
        <v>17.631399999999999</v>
      </c>
      <c r="G178" s="184">
        <v>8.0105000000000004</v>
      </c>
      <c r="H178" s="184">
        <v>10.4437</v>
      </c>
      <c r="I178" s="184">
        <v>6.9477000000000002</v>
      </c>
      <c r="J178" s="184">
        <v>9.4254999999999995</v>
      </c>
      <c r="K178" s="184">
        <v>8.4227000000000007</v>
      </c>
      <c r="L178" s="184">
        <v>3.2315999999999998</v>
      </c>
      <c r="M178" s="184">
        <v>6.0622999999999996</v>
      </c>
      <c r="N178" s="184">
        <v>6.8891</v>
      </c>
      <c r="O178" s="184">
        <v>9.0641999999999996</v>
      </c>
      <c r="P178" s="184">
        <v>8.4009</v>
      </c>
      <c r="Q178" s="184">
        <v>8.3948</v>
      </c>
      <c r="R178" s="184">
        <v>9.1346000000000007</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44341</v>
      </c>
      <c r="E179" s="184">
        <v>293.58359999999999</v>
      </c>
      <c r="F179" s="184">
        <v>17.949000000000002</v>
      </c>
      <c r="G179" s="184">
        <v>8.3405000000000005</v>
      </c>
      <c r="H179" s="184">
        <v>10.7746</v>
      </c>
      <c r="I179" s="184">
        <v>7.4676</v>
      </c>
      <c r="J179" s="184">
        <v>9.8394999999999992</v>
      </c>
      <c r="K179" s="184">
        <v>8.7893000000000008</v>
      </c>
      <c r="L179" s="184">
        <v>3.5817000000000001</v>
      </c>
      <c r="M179" s="184">
        <v>6.4175000000000004</v>
      </c>
      <c r="N179" s="184">
        <v>7.2584999999999997</v>
      </c>
      <c r="O179" s="184">
        <v>9.4087999999999994</v>
      </c>
      <c r="P179" s="184">
        <v>8.7410999999999994</v>
      </c>
      <c r="Q179" s="184">
        <v>9.4543999999999997</v>
      </c>
      <c r="R179" s="184">
        <v>9.4892000000000003</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44341</v>
      </c>
      <c r="E180" s="184">
        <v>2117.3130000000001</v>
      </c>
      <c r="F180" s="184">
        <v>8.7766999999999999</v>
      </c>
      <c r="G180" s="184">
        <v>5.1162999999999998</v>
      </c>
      <c r="H180" s="184">
        <v>6.1970999999999998</v>
      </c>
      <c r="I180" s="184">
        <v>3.4127999999999998</v>
      </c>
      <c r="J180" s="184">
        <v>6.5134999999999996</v>
      </c>
      <c r="K180" s="184">
        <v>6.4025999999999996</v>
      </c>
      <c r="L180" s="184">
        <v>3.5074999999999998</v>
      </c>
      <c r="M180" s="184">
        <v>5.3414999999999999</v>
      </c>
      <c r="N180" s="184">
        <v>6.4614000000000003</v>
      </c>
      <c r="O180" s="184">
        <v>9.2851999999999997</v>
      </c>
      <c r="P180" s="184">
        <v>8.4568999999999992</v>
      </c>
      <c r="Q180" s="184">
        <v>8.6732999999999993</v>
      </c>
      <c r="R180" s="184">
        <v>8.8262999999999998</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44341</v>
      </c>
      <c r="E181" s="184">
        <v>2077.5976000000001</v>
      </c>
      <c r="F181" s="184">
        <v>8.4681999999999995</v>
      </c>
      <c r="G181" s="184">
        <v>4.8066000000000004</v>
      </c>
      <c r="H181" s="184">
        <v>5.8868</v>
      </c>
      <c r="I181" s="184">
        <v>3.1025</v>
      </c>
      <c r="J181" s="184">
        <v>6.2016999999999998</v>
      </c>
      <c r="K181" s="184">
        <v>6.0877999999999997</v>
      </c>
      <c r="L181" s="184">
        <v>3.1922999999999999</v>
      </c>
      <c r="M181" s="184">
        <v>5.0194999999999999</v>
      </c>
      <c r="N181" s="184">
        <v>6.1318999999999999</v>
      </c>
      <c r="O181" s="184">
        <v>8.9649000000000001</v>
      </c>
      <c r="P181" s="184">
        <v>8.1798000000000002</v>
      </c>
      <c r="Q181" s="184">
        <v>8.4961000000000002</v>
      </c>
      <c r="R181" s="184">
        <v>8.4964999999999993</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44341</v>
      </c>
      <c r="E182" s="184">
        <v>10.1509</v>
      </c>
      <c r="F182" s="184">
        <v>18.7074</v>
      </c>
      <c r="G182" s="184">
        <v>5.3068</v>
      </c>
      <c r="H182" s="184">
        <v>9.6234999999999999</v>
      </c>
      <c r="I182" s="184">
        <v>6.3078000000000003</v>
      </c>
      <c r="J182" s="184">
        <v>9.8490000000000002</v>
      </c>
      <c r="K182" s="184">
        <v>8.5667000000000009</v>
      </c>
      <c r="L182" s="184"/>
      <c r="M182" s="184"/>
      <c r="N182" s="184"/>
      <c r="O182" s="184"/>
      <c r="P182" s="184"/>
      <c r="Q182" s="184">
        <v>3.4641000000000002</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44341</v>
      </c>
      <c r="E183" s="184">
        <v>10.1318</v>
      </c>
      <c r="F183" s="184">
        <v>18.382100000000001</v>
      </c>
      <c r="G183" s="184">
        <v>4.8659999999999997</v>
      </c>
      <c r="H183" s="184">
        <v>9.2285000000000004</v>
      </c>
      <c r="I183" s="184">
        <v>5.9059999999999997</v>
      </c>
      <c r="J183" s="184">
        <v>9.4555000000000007</v>
      </c>
      <c r="K183" s="184">
        <v>8.1448999999999998</v>
      </c>
      <c r="L183" s="184"/>
      <c r="M183" s="184"/>
      <c r="N183" s="184"/>
      <c r="O183" s="184"/>
      <c r="P183" s="184"/>
      <c r="Q183" s="184">
        <v>3.0255999999999998</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44341</v>
      </c>
      <c r="E184" s="184">
        <v>19.392700000000001</v>
      </c>
      <c r="F184" s="184">
        <v>15.440200000000001</v>
      </c>
      <c r="G184" s="184">
        <v>7.5819999999999999</v>
      </c>
      <c r="H184" s="184">
        <v>7.9978999999999996</v>
      </c>
      <c r="I184" s="184">
        <v>5.3887</v>
      </c>
      <c r="J184" s="184">
        <v>8.1808999999999994</v>
      </c>
      <c r="K184" s="184">
        <v>8.0779999999999994</v>
      </c>
      <c r="L184" s="184">
        <v>3.1976</v>
      </c>
      <c r="M184" s="184">
        <v>5.9059999999999997</v>
      </c>
      <c r="N184" s="184">
        <v>6.1416000000000004</v>
      </c>
      <c r="O184" s="184">
        <v>9.3369</v>
      </c>
      <c r="P184" s="184">
        <v>8.4319000000000006</v>
      </c>
      <c r="Q184" s="184">
        <v>8.9839000000000002</v>
      </c>
      <c r="R184" s="184">
        <v>9.2834000000000003</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44341</v>
      </c>
      <c r="E185" s="184">
        <v>18.928899999999999</v>
      </c>
      <c r="F185" s="184">
        <v>15.0467</v>
      </c>
      <c r="G185" s="184">
        <v>7.3333000000000004</v>
      </c>
      <c r="H185" s="184">
        <v>7.7521000000000004</v>
      </c>
      <c r="I185" s="184">
        <v>5.1614000000000004</v>
      </c>
      <c r="J185" s="184">
        <v>7.9427000000000003</v>
      </c>
      <c r="K185" s="184">
        <v>7.8091999999999997</v>
      </c>
      <c r="L185" s="184">
        <v>2.9169</v>
      </c>
      <c r="M185" s="184">
        <v>5.6348000000000003</v>
      </c>
      <c r="N185" s="184">
        <v>5.8666999999999998</v>
      </c>
      <c r="O185" s="184">
        <v>9.0152000000000001</v>
      </c>
      <c r="P185" s="184">
        <v>8.1115999999999993</v>
      </c>
      <c r="Q185" s="184">
        <v>8.6417000000000002</v>
      </c>
      <c r="R185" s="184">
        <v>8.9814000000000007</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44341</v>
      </c>
      <c r="E186" s="184">
        <v>19.7837</v>
      </c>
      <c r="F186" s="184">
        <v>49.696800000000003</v>
      </c>
      <c r="G186" s="184">
        <v>15.014900000000001</v>
      </c>
      <c r="H186" s="184">
        <v>22.366800000000001</v>
      </c>
      <c r="I186" s="184">
        <v>13.005599999999999</v>
      </c>
      <c r="J186" s="184">
        <v>12.6675</v>
      </c>
      <c r="K186" s="184">
        <v>15.620900000000001</v>
      </c>
      <c r="L186" s="184">
        <v>4.3228999999999997</v>
      </c>
      <c r="M186" s="184">
        <v>7.9314</v>
      </c>
      <c r="N186" s="184">
        <v>7.4512999999999998</v>
      </c>
      <c r="O186" s="184">
        <v>10.9169</v>
      </c>
      <c r="P186" s="184">
        <v>9.0320999999999998</v>
      </c>
      <c r="Q186" s="184">
        <v>9.2634000000000007</v>
      </c>
      <c r="R186" s="184">
        <v>11.5214</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44341</v>
      </c>
      <c r="E187" s="184">
        <v>19.341799999999999</v>
      </c>
      <c r="F187" s="184">
        <v>49.5092</v>
      </c>
      <c r="G187" s="184">
        <v>14.7432</v>
      </c>
      <c r="H187" s="184">
        <v>22.064299999999999</v>
      </c>
      <c r="I187" s="184">
        <v>12.7052</v>
      </c>
      <c r="J187" s="184">
        <v>12.3634</v>
      </c>
      <c r="K187" s="184">
        <v>15.297000000000001</v>
      </c>
      <c r="L187" s="184">
        <v>3.9891999999999999</v>
      </c>
      <c r="M187" s="184">
        <v>7.5766</v>
      </c>
      <c r="N187" s="184">
        <v>7.0861000000000001</v>
      </c>
      <c r="O187" s="184">
        <v>10.5892</v>
      </c>
      <c r="P187" s="184">
        <v>8.7139000000000006</v>
      </c>
      <c r="Q187" s="184">
        <v>8.9434000000000005</v>
      </c>
      <c r="R187" s="184">
        <v>11.1409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44341</v>
      </c>
      <c r="E188" s="184">
        <v>17.720400000000001</v>
      </c>
      <c r="F188" s="184">
        <v>18.135000000000002</v>
      </c>
      <c r="G188" s="184">
        <v>8.9171999999999993</v>
      </c>
      <c r="H188" s="184">
        <v>8.9606999999999992</v>
      </c>
      <c r="I188" s="184">
        <v>7.5842999999999998</v>
      </c>
      <c r="J188" s="184">
        <v>8.9720999999999993</v>
      </c>
      <c r="K188" s="184">
        <v>8.7698999999999998</v>
      </c>
      <c r="L188" s="184">
        <v>3.8668</v>
      </c>
      <c r="M188" s="184">
        <v>5.9401000000000002</v>
      </c>
      <c r="N188" s="184">
        <v>6.0944000000000003</v>
      </c>
      <c r="O188" s="184">
        <v>9.2456999999999994</v>
      </c>
      <c r="P188" s="184">
        <v>8.1707000000000001</v>
      </c>
      <c r="Q188" s="184">
        <v>8.407</v>
      </c>
      <c r="R188" s="184">
        <v>8.5286000000000008</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44341</v>
      </c>
      <c r="E189" s="184">
        <v>18.2592</v>
      </c>
      <c r="F189" s="184">
        <v>18.600100000000001</v>
      </c>
      <c r="G189" s="184">
        <v>9.2045999999999992</v>
      </c>
      <c r="H189" s="184">
        <v>9.2975999999999992</v>
      </c>
      <c r="I189" s="184">
        <v>7.9055999999999997</v>
      </c>
      <c r="J189" s="184">
        <v>9.3018000000000001</v>
      </c>
      <c r="K189" s="184">
        <v>9.0938999999999997</v>
      </c>
      <c r="L189" s="184">
        <v>4.1870000000000003</v>
      </c>
      <c r="M189" s="184">
        <v>6.2666000000000004</v>
      </c>
      <c r="N189" s="184">
        <v>6.4297000000000004</v>
      </c>
      <c r="O189" s="184">
        <v>9.6134000000000004</v>
      </c>
      <c r="P189" s="184">
        <v>8.5579000000000001</v>
      </c>
      <c r="Q189" s="184">
        <v>8.8660999999999994</v>
      </c>
      <c r="R189" s="184">
        <v>8.8750999999999998</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44341</v>
      </c>
      <c r="E190" s="184">
        <v>18.499099999999999</v>
      </c>
      <c r="F190" s="184">
        <v>29.817699999999999</v>
      </c>
      <c r="G190" s="184">
        <v>9.1346000000000007</v>
      </c>
      <c r="H190" s="184">
        <v>11.6105</v>
      </c>
      <c r="I190" s="184">
        <v>8.8097999999999992</v>
      </c>
      <c r="J190" s="184">
        <v>10.4724</v>
      </c>
      <c r="K190" s="184">
        <v>8.2131000000000007</v>
      </c>
      <c r="L190" s="184">
        <v>4.2565</v>
      </c>
      <c r="M190" s="184">
        <v>6.7302999999999997</v>
      </c>
      <c r="N190" s="184">
        <v>7.7599</v>
      </c>
      <c r="O190" s="184">
        <v>9.5358000000000001</v>
      </c>
      <c r="P190" s="184">
        <v>8.6829000000000001</v>
      </c>
      <c r="Q190" s="184">
        <v>8.9582999999999995</v>
      </c>
      <c r="R190" s="184">
        <v>9.5180000000000007</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44341</v>
      </c>
      <c r="E191" s="184">
        <v>18.069199999999999</v>
      </c>
      <c r="F191" s="184">
        <v>29.515999999999998</v>
      </c>
      <c r="G191" s="184">
        <v>8.6943000000000001</v>
      </c>
      <c r="H191" s="184">
        <v>11.162800000000001</v>
      </c>
      <c r="I191" s="184">
        <v>8.3520000000000003</v>
      </c>
      <c r="J191" s="184">
        <v>10.010400000000001</v>
      </c>
      <c r="K191" s="184">
        <v>7.7518000000000002</v>
      </c>
      <c r="L191" s="184">
        <v>3.7907999999999999</v>
      </c>
      <c r="M191" s="184">
        <v>6.2545000000000002</v>
      </c>
      <c r="N191" s="184">
        <v>7.2675999999999998</v>
      </c>
      <c r="O191" s="184">
        <v>9.0412999999999997</v>
      </c>
      <c r="P191" s="184">
        <v>8.2027000000000001</v>
      </c>
      <c r="Q191" s="184">
        <v>8.6014999999999997</v>
      </c>
      <c r="R191" s="184">
        <v>9.0221999999999998</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44341</v>
      </c>
      <c r="E192" s="184">
        <v>25.282499999999999</v>
      </c>
      <c r="F192" s="184">
        <v>20.656400000000001</v>
      </c>
      <c r="G192" s="184">
        <v>9.4298000000000002</v>
      </c>
      <c r="H192" s="184">
        <v>8.2212999999999994</v>
      </c>
      <c r="I192" s="184">
        <v>6.3574000000000002</v>
      </c>
      <c r="J192" s="184">
        <v>9.8012999999999995</v>
      </c>
      <c r="K192" s="184">
        <v>6.3752000000000004</v>
      </c>
      <c r="L192" s="184">
        <v>3.8927</v>
      </c>
      <c r="M192" s="184">
        <v>6.2645</v>
      </c>
      <c r="N192" s="184">
        <v>6.6120999999999999</v>
      </c>
      <c r="O192" s="184">
        <v>8.3815000000000008</v>
      </c>
      <c r="P192" s="184">
        <v>8.0378000000000007</v>
      </c>
      <c r="Q192" s="184">
        <v>8.4741999999999997</v>
      </c>
      <c r="R192" s="184">
        <v>8.516</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44341</v>
      </c>
      <c r="E193" s="184">
        <v>25.942699999999999</v>
      </c>
      <c r="F193" s="184">
        <v>21.116399999999999</v>
      </c>
      <c r="G193" s="184">
        <v>9.8945000000000007</v>
      </c>
      <c r="H193" s="184">
        <v>8.6771999999999991</v>
      </c>
      <c r="I193" s="184">
        <v>6.8113000000000001</v>
      </c>
      <c r="J193" s="184">
        <v>10.256600000000001</v>
      </c>
      <c r="K193" s="184">
        <v>6.8337000000000003</v>
      </c>
      <c r="L193" s="184">
        <v>4.3548999999999998</v>
      </c>
      <c r="M193" s="184">
        <v>6.7403000000000004</v>
      </c>
      <c r="N193" s="184">
        <v>7.0968999999999998</v>
      </c>
      <c r="O193" s="184">
        <v>8.8607999999999993</v>
      </c>
      <c r="P193" s="184">
        <v>8.4458000000000002</v>
      </c>
      <c r="Q193" s="184">
        <v>8.9109999999999996</v>
      </c>
      <c r="R193" s="184">
        <v>9.0132999999999992</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44341</v>
      </c>
      <c r="E194" s="184">
        <v>19.746400000000001</v>
      </c>
      <c r="F194" s="184">
        <v>12.573700000000001</v>
      </c>
      <c r="G194" s="184">
        <v>5.8726000000000003</v>
      </c>
      <c r="H194" s="184">
        <v>6.7157999999999998</v>
      </c>
      <c r="I194" s="184">
        <v>5.2655000000000003</v>
      </c>
      <c r="J194" s="184">
        <v>7.1845999999999997</v>
      </c>
      <c r="K194" s="184">
        <v>7.7213000000000003</v>
      </c>
      <c r="L194" s="184">
        <v>3.5880000000000001</v>
      </c>
      <c r="M194" s="184">
        <v>5.7727000000000004</v>
      </c>
      <c r="N194" s="184">
        <v>6.8875999999999999</v>
      </c>
      <c r="O194" s="184">
        <v>10.082100000000001</v>
      </c>
      <c r="P194" s="184">
        <v>8.3915000000000006</v>
      </c>
      <c r="Q194" s="184">
        <v>8.6273</v>
      </c>
      <c r="R194" s="184">
        <v>9.7096999999999998</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44341</v>
      </c>
      <c r="E195" s="184">
        <v>19.428000000000001</v>
      </c>
      <c r="F195" s="184">
        <v>12.027799999999999</v>
      </c>
      <c r="G195" s="184">
        <v>5.5456000000000003</v>
      </c>
      <c r="H195" s="184">
        <v>6.3685999999999998</v>
      </c>
      <c r="I195" s="184">
        <v>4.9478</v>
      </c>
      <c r="J195" s="184">
        <v>6.8573000000000004</v>
      </c>
      <c r="K195" s="184">
        <v>7.3947000000000003</v>
      </c>
      <c r="L195" s="184">
        <v>3.2570000000000001</v>
      </c>
      <c r="M195" s="184">
        <v>5.4260000000000002</v>
      </c>
      <c r="N195" s="184">
        <v>6.5285000000000002</v>
      </c>
      <c r="O195" s="184">
        <v>9.7477</v>
      </c>
      <c r="P195" s="184">
        <v>8.1170000000000009</v>
      </c>
      <c r="Q195" s="184">
        <v>8.4128000000000007</v>
      </c>
      <c r="R195" s="184">
        <v>9.3419000000000008</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44341</v>
      </c>
      <c r="E198" s="184">
        <v>1828.6473000000001</v>
      </c>
      <c r="F198" s="184">
        <v>37.4756</v>
      </c>
      <c r="G198" s="184">
        <v>10.9848</v>
      </c>
      <c r="H198" s="184">
        <v>17.484999999999999</v>
      </c>
      <c r="I198" s="184">
        <v>11.117800000000001</v>
      </c>
      <c r="J198" s="184">
        <v>11.658099999999999</v>
      </c>
      <c r="K198" s="184">
        <v>14.239699999999999</v>
      </c>
      <c r="L198" s="184">
        <v>3.2378999999999998</v>
      </c>
      <c r="M198" s="184">
        <v>6.2183999999999999</v>
      </c>
      <c r="N198" s="184">
        <v>5.9912999999999998</v>
      </c>
      <c r="O198" s="184">
        <v>8.2369000000000003</v>
      </c>
      <c r="P198" s="184">
        <v>7.4546999999999999</v>
      </c>
      <c r="Q198" s="184">
        <v>7.4423000000000004</v>
      </c>
      <c r="R198" s="184">
        <v>8.0869</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44341</v>
      </c>
      <c r="E199" s="184">
        <v>1928.0997</v>
      </c>
      <c r="F199" s="184">
        <v>37.8947</v>
      </c>
      <c r="G199" s="184">
        <v>11.408099999999999</v>
      </c>
      <c r="H199" s="184">
        <v>17.908200000000001</v>
      </c>
      <c r="I199" s="184">
        <v>11.5405</v>
      </c>
      <c r="J199" s="184">
        <v>12.0829</v>
      </c>
      <c r="K199" s="184">
        <v>14.6751</v>
      </c>
      <c r="L199" s="184">
        <v>3.6657000000000002</v>
      </c>
      <c r="M199" s="184">
        <v>6.6582999999999997</v>
      </c>
      <c r="N199" s="184">
        <v>6.4414999999999996</v>
      </c>
      <c r="O199" s="184">
        <v>8.7004000000000001</v>
      </c>
      <c r="P199" s="184">
        <v>7.9031000000000002</v>
      </c>
      <c r="Q199" s="184">
        <v>8.0816999999999997</v>
      </c>
      <c r="R199" s="184">
        <v>8.5643999999999991</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44341</v>
      </c>
      <c r="E200" s="184">
        <v>10.286899999999999</v>
      </c>
      <c r="F200" s="184">
        <v>11.7128</v>
      </c>
      <c r="G200" s="184">
        <v>6.4801000000000002</v>
      </c>
      <c r="H200" s="184">
        <v>8.0719999999999992</v>
      </c>
      <c r="I200" s="184">
        <v>4.9515000000000002</v>
      </c>
      <c r="J200" s="184">
        <v>7.2306999999999997</v>
      </c>
      <c r="K200" s="184">
        <v>8.8543000000000003</v>
      </c>
      <c r="L200" s="184">
        <v>3.8761000000000001</v>
      </c>
      <c r="M200" s="184"/>
      <c r="N200" s="184"/>
      <c r="O200" s="184"/>
      <c r="P200" s="184"/>
      <c r="Q200" s="184">
        <v>4.8705999999999996</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44341</v>
      </c>
      <c r="E201" s="184">
        <v>10.253500000000001</v>
      </c>
      <c r="F201" s="184">
        <v>11.3948</v>
      </c>
      <c r="G201" s="184">
        <v>5.9664999999999999</v>
      </c>
      <c r="H201" s="184">
        <v>7.5372000000000003</v>
      </c>
      <c r="I201" s="184">
        <v>4.4062999999999999</v>
      </c>
      <c r="J201" s="184">
        <v>6.6913</v>
      </c>
      <c r="K201" s="184">
        <v>8.2958999999999996</v>
      </c>
      <c r="L201" s="184">
        <v>3.3163999999999998</v>
      </c>
      <c r="M201" s="184"/>
      <c r="N201" s="184"/>
      <c r="O201" s="184"/>
      <c r="P201" s="184"/>
      <c r="Q201" s="184">
        <v>4.3036000000000003</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44341</v>
      </c>
      <c r="E202" s="184">
        <v>50.923200000000001</v>
      </c>
      <c r="F202" s="184">
        <v>16.277799999999999</v>
      </c>
      <c r="G202" s="184">
        <v>6.0068999999999999</v>
      </c>
      <c r="H202" s="184">
        <v>13.088100000000001</v>
      </c>
      <c r="I202" s="184">
        <v>7.2698</v>
      </c>
      <c r="J202" s="184">
        <v>10.2994</v>
      </c>
      <c r="K202" s="184">
        <v>7.1150000000000002</v>
      </c>
      <c r="L202" s="184">
        <v>3.1147999999999998</v>
      </c>
      <c r="M202" s="184">
        <v>5.8693999999999997</v>
      </c>
      <c r="N202" s="184">
        <v>6.6109999999999998</v>
      </c>
      <c r="O202" s="184">
        <v>9.2095000000000002</v>
      </c>
      <c r="P202" s="184">
        <v>8.3412000000000006</v>
      </c>
      <c r="Q202" s="184">
        <v>7.5305</v>
      </c>
      <c r="R202" s="184">
        <v>9.0907</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44341</v>
      </c>
      <c r="E203" s="184">
        <v>52.1783</v>
      </c>
      <c r="F203" s="184">
        <v>16.656300000000002</v>
      </c>
      <c r="G203" s="184">
        <v>6.4051</v>
      </c>
      <c r="H203" s="184">
        <v>13.4856</v>
      </c>
      <c r="I203" s="184">
        <v>7.6722999999999999</v>
      </c>
      <c r="J203" s="184">
        <v>10.706099999999999</v>
      </c>
      <c r="K203" s="184">
        <v>7.5368000000000004</v>
      </c>
      <c r="L203" s="184">
        <v>3.5405000000000002</v>
      </c>
      <c r="M203" s="184">
        <v>6.3041</v>
      </c>
      <c r="N203" s="184">
        <v>7.0533000000000001</v>
      </c>
      <c r="O203" s="184">
        <v>9.5991</v>
      </c>
      <c r="P203" s="184">
        <v>8.7269000000000005</v>
      </c>
      <c r="Q203" s="184">
        <v>8.9842999999999993</v>
      </c>
      <c r="R203" s="184">
        <v>9.4841999999999995</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44341</v>
      </c>
      <c r="E204" s="184">
        <v>20.3598</v>
      </c>
      <c r="F204" s="184">
        <v>16.1419</v>
      </c>
      <c r="G204" s="184">
        <v>8.2540999999999993</v>
      </c>
      <c r="H204" s="184">
        <v>8.3368000000000002</v>
      </c>
      <c r="I204" s="184">
        <v>6.7659000000000002</v>
      </c>
      <c r="J204" s="184">
        <v>8.7501999999999995</v>
      </c>
      <c r="K204" s="184">
        <v>8.1622000000000003</v>
      </c>
      <c r="L204" s="184">
        <v>3.3828</v>
      </c>
      <c r="M204" s="184">
        <v>5.8342999999999998</v>
      </c>
      <c r="N204" s="184">
        <v>6.5105000000000004</v>
      </c>
      <c r="O204" s="184">
        <v>8.9468999999999994</v>
      </c>
      <c r="P204" s="184">
        <v>8.4344999999999999</v>
      </c>
      <c r="Q204" s="184">
        <v>8.5103000000000009</v>
      </c>
      <c r="R204" s="184">
        <v>9.4345999999999997</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44341</v>
      </c>
      <c r="E205" s="184">
        <v>19.632300000000001</v>
      </c>
      <c r="F205" s="184">
        <v>15.809900000000001</v>
      </c>
      <c r="G205" s="184">
        <v>7.8617999999999997</v>
      </c>
      <c r="H205" s="184">
        <v>7.9535</v>
      </c>
      <c r="I205" s="184">
        <v>6.39</v>
      </c>
      <c r="J205" s="184">
        <v>8.3691999999999993</v>
      </c>
      <c r="K205" s="184">
        <v>7.7670000000000003</v>
      </c>
      <c r="L205" s="184">
        <v>2.9832999999999998</v>
      </c>
      <c r="M205" s="184">
        <v>5.4218000000000002</v>
      </c>
      <c r="N205" s="184">
        <v>6.0883000000000003</v>
      </c>
      <c r="O205" s="184">
        <v>8.5074000000000005</v>
      </c>
      <c r="P205" s="184">
        <v>7.9661</v>
      </c>
      <c r="Q205" s="184">
        <v>5.0518999999999998</v>
      </c>
      <c r="R205" s="184">
        <v>9.0027000000000008</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44341</v>
      </c>
      <c r="E206" s="184">
        <v>27.654199999999999</v>
      </c>
      <c r="F206" s="184">
        <v>15.0527</v>
      </c>
      <c r="G206" s="184">
        <v>7.3973000000000004</v>
      </c>
      <c r="H206" s="184">
        <v>7.3639999999999999</v>
      </c>
      <c r="I206" s="184">
        <v>4.8453999999999997</v>
      </c>
      <c r="J206" s="184">
        <v>6.1456</v>
      </c>
      <c r="K206" s="184">
        <v>5.9717000000000002</v>
      </c>
      <c r="L206" s="184">
        <v>2.3026</v>
      </c>
      <c r="M206" s="184">
        <v>4.2496</v>
      </c>
      <c r="N206" s="184">
        <v>5.0614999999999997</v>
      </c>
      <c r="O206" s="184">
        <v>8.1616999999999997</v>
      </c>
      <c r="P206" s="184">
        <v>7.4992000000000001</v>
      </c>
      <c r="Q206" s="184">
        <v>7.5376000000000003</v>
      </c>
      <c r="R206" s="184">
        <v>7.6676000000000002</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44341</v>
      </c>
      <c r="E207" s="184">
        <v>29.188199999999998</v>
      </c>
      <c r="F207" s="184">
        <v>15.638</v>
      </c>
      <c r="G207" s="184">
        <v>7.9476000000000004</v>
      </c>
      <c r="H207" s="184">
        <v>7.9080000000000004</v>
      </c>
      <c r="I207" s="184">
        <v>5.3973000000000004</v>
      </c>
      <c r="J207" s="184">
        <v>6.702</v>
      </c>
      <c r="K207" s="184">
        <v>6.532</v>
      </c>
      <c r="L207" s="184">
        <v>2.8595000000000002</v>
      </c>
      <c r="M207" s="184">
        <v>4.8090000000000002</v>
      </c>
      <c r="N207" s="184">
        <v>5.6341000000000001</v>
      </c>
      <c r="O207" s="184">
        <v>8.7483000000000004</v>
      </c>
      <c r="P207" s="184">
        <v>8.1473999999999993</v>
      </c>
      <c r="Q207" s="184">
        <v>8.1062999999999992</v>
      </c>
      <c r="R207" s="184">
        <v>8.2515000000000001</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44341</v>
      </c>
      <c r="E208" s="184">
        <v>10.3742</v>
      </c>
      <c r="F208" s="184">
        <v>17.600200000000001</v>
      </c>
      <c r="G208" s="184">
        <v>7.3064</v>
      </c>
      <c r="H208" s="184">
        <v>8.0543999999999993</v>
      </c>
      <c r="I208" s="184">
        <v>6.4747000000000003</v>
      </c>
      <c r="J208" s="184">
        <v>8.5404999999999998</v>
      </c>
      <c r="K208" s="184">
        <v>8.7410999999999994</v>
      </c>
      <c r="L208" s="184">
        <v>3.7360000000000002</v>
      </c>
      <c r="M208" s="184">
        <v>5.4720000000000004</v>
      </c>
      <c r="N208" s="184"/>
      <c r="O208" s="184"/>
      <c r="P208" s="184"/>
      <c r="Q208" s="184">
        <v>4.4781000000000004</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44341</v>
      </c>
      <c r="E209" s="184">
        <v>10.3347</v>
      </c>
      <c r="F209" s="184">
        <v>16.9605</v>
      </c>
      <c r="G209" s="184">
        <v>6.8037999999999998</v>
      </c>
      <c r="H209" s="184">
        <v>7.5285000000000002</v>
      </c>
      <c r="I209" s="184">
        <v>5.9926000000000004</v>
      </c>
      <c r="J209" s="184">
        <v>8.0806000000000004</v>
      </c>
      <c r="K209" s="184">
        <v>8.2789999999999999</v>
      </c>
      <c r="L209" s="184">
        <v>3.2799</v>
      </c>
      <c r="M209" s="184">
        <v>5.0019999999999998</v>
      </c>
      <c r="N209" s="184"/>
      <c r="O209" s="184"/>
      <c r="P209" s="184"/>
      <c r="Q209" s="184">
        <v>4.0053999999999998</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44341</v>
      </c>
      <c r="E210" s="184">
        <v>16.305</v>
      </c>
      <c r="F210" s="184">
        <v>18.589700000000001</v>
      </c>
      <c r="G210" s="184">
        <v>6.3284000000000002</v>
      </c>
      <c r="H210" s="184">
        <v>7.3657000000000004</v>
      </c>
      <c r="I210" s="184">
        <v>5.3997000000000002</v>
      </c>
      <c r="J210" s="184">
        <v>8.5279000000000007</v>
      </c>
      <c r="K210" s="184">
        <v>8.734</v>
      </c>
      <c r="L210" s="184">
        <v>3.4557000000000002</v>
      </c>
      <c r="M210" s="184">
        <v>5.9696999999999996</v>
      </c>
      <c r="N210" s="184">
        <v>6.5571999999999999</v>
      </c>
      <c r="O210" s="184">
        <v>9.3163999999999998</v>
      </c>
      <c r="P210" s="184">
        <v>8.3114000000000008</v>
      </c>
      <c r="Q210" s="184">
        <v>8.4411000000000005</v>
      </c>
      <c r="R210" s="184">
        <v>9.3699999999999992</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44341</v>
      </c>
      <c r="E211" s="184">
        <v>16.6267</v>
      </c>
      <c r="F211" s="184">
        <v>19.108799999999999</v>
      </c>
      <c r="G211" s="184">
        <v>6.8103999999999996</v>
      </c>
      <c r="H211" s="184">
        <v>7.8205999999999998</v>
      </c>
      <c r="I211" s="184">
        <v>5.8620000000000001</v>
      </c>
      <c r="J211" s="184">
        <v>8.9954999999999998</v>
      </c>
      <c r="K211" s="184">
        <v>9.2050999999999998</v>
      </c>
      <c r="L211" s="184">
        <v>3.9396</v>
      </c>
      <c r="M211" s="184">
        <v>6.4729999999999999</v>
      </c>
      <c r="N211" s="184">
        <v>7.0739999999999998</v>
      </c>
      <c r="O211" s="184">
        <v>9.8054000000000006</v>
      </c>
      <c r="P211" s="184">
        <v>8.6904000000000003</v>
      </c>
      <c r="Q211" s="184">
        <v>8.7928999999999995</v>
      </c>
      <c r="R211" s="184">
        <v>9.8788</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44341</v>
      </c>
      <c r="E212" s="184">
        <v>19.260300000000001</v>
      </c>
      <c r="F212" s="184">
        <v>15.167</v>
      </c>
      <c r="G212" s="184">
        <v>9.1530000000000005</v>
      </c>
      <c r="H212" s="184">
        <v>10.7157</v>
      </c>
      <c r="I212" s="184">
        <v>6.7994000000000003</v>
      </c>
      <c r="J212" s="184">
        <v>11.569599999999999</v>
      </c>
      <c r="K212" s="184">
        <v>7.9752000000000001</v>
      </c>
      <c r="L212" s="184">
        <v>3.4125000000000001</v>
      </c>
      <c r="M212" s="184">
        <v>5.8288000000000002</v>
      </c>
      <c r="N212" s="184">
        <v>6.1765999999999996</v>
      </c>
      <c r="O212" s="184">
        <v>8.8536000000000001</v>
      </c>
      <c r="P212" s="184">
        <v>7.8422999999999998</v>
      </c>
      <c r="Q212" s="184">
        <v>8.3013999999999992</v>
      </c>
      <c r="R212" s="184">
        <v>9.0196000000000005</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44341</v>
      </c>
      <c r="E213" s="184">
        <v>20.033200000000001</v>
      </c>
      <c r="F213" s="184">
        <v>15.675700000000001</v>
      </c>
      <c r="G213" s="184">
        <v>9.6211000000000002</v>
      </c>
      <c r="H213" s="184">
        <v>11.190099999999999</v>
      </c>
      <c r="I213" s="184">
        <v>7.2690999999999999</v>
      </c>
      <c r="J213" s="184">
        <v>12.048500000000001</v>
      </c>
      <c r="K213" s="184">
        <v>8.4578000000000007</v>
      </c>
      <c r="L213" s="184">
        <v>3.8845000000000001</v>
      </c>
      <c r="M213" s="184">
        <v>6.3132000000000001</v>
      </c>
      <c r="N213" s="184">
        <v>6.6733000000000002</v>
      </c>
      <c r="O213" s="184">
        <v>9.3823000000000008</v>
      </c>
      <c r="P213" s="184">
        <v>8.3734999999999999</v>
      </c>
      <c r="Q213" s="184">
        <v>8.8210999999999995</v>
      </c>
      <c r="R213" s="184">
        <v>9.5284999999999993</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44341</v>
      </c>
      <c r="E214" s="184">
        <v>2583.3238000000001</v>
      </c>
      <c r="F214" s="184">
        <v>5.3868</v>
      </c>
      <c r="G214" s="184">
        <v>3.8391000000000002</v>
      </c>
      <c r="H214" s="184">
        <v>10.1389</v>
      </c>
      <c r="I214" s="184">
        <v>4.5267999999999997</v>
      </c>
      <c r="J214" s="184">
        <v>7.9554999999999998</v>
      </c>
      <c r="K214" s="184">
        <v>6.4880000000000004</v>
      </c>
      <c r="L214" s="184">
        <v>2.5756000000000001</v>
      </c>
      <c r="M214" s="184">
        <v>5.8036000000000003</v>
      </c>
      <c r="N214" s="184">
        <v>6.3597000000000001</v>
      </c>
      <c r="O214" s="184">
        <v>9.0699000000000005</v>
      </c>
      <c r="P214" s="184">
        <v>8.4224999999999994</v>
      </c>
      <c r="Q214" s="184">
        <v>8.8512000000000004</v>
      </c>
      <c r="R214" s="184">
        <v>9.0981000000000005</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44341</v>
      </c>
      <c r="E215" s="184">
        <v>2477.3227999999999</v>
      </c>
      <c r="F215" s="184">
        <v>4.9173</v>
      </c>
      <c r="G215" s="184">
        <v>3.3690000000000002</v>
      </c>
      <c r="H215" s="184">
        <v>9.6679999999999993</v>
      </c>
      <c r="I215" s="184">
        <v>4.0561999999999996</v>
      </c>
      <c r="J215" s="184">
        <v>7.4823000000000004</v>
      </c>
      <c r="K215" s="184">
        <v>6.0106000000000002</v>
      </c>
      <c r="L215" s="184">
        <v>2.1009000000000002</v>
      </c>
      <c r="M215" s="184">
        <v>5.3144</v>
      </c>
      <c r="N215" s="184">
        <v>5.8601000000000001</v>
      </c>
      <c r="O215" s="184">
        <v>8.5482999999999993</v>
      </c>
      <c r="P215" s="184">
        <v>7.8537999999999997</v>
      </c>
      <c r="Q215" s="184">
        <v>8.1105</v>
      </c>
      <c r="R215" s="184">
        <v>8.5870999999999995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44341</v>
      </c>
      <c r="E216" s="184">
        <v>34.080500000000001</v>
      </c>
      <c r="F216" s="184">
        <v>4.0701999999999998</v>
      </c>
      <c r="G216" s="184">
        <v>3.5891999999999999</v>
      </c>
      <c r="H216" s="184">
        <v>3.3222</v>
      </c>
      <c r="I216" s="184">
        <v>3.2246000000000001</v>
      </c>
      <c r="J216" s="184">
        <v>3.4274</v>
      </c>
      <c r="K216" s="184">
        <v>3.6030000000000002</v>
      </c>
      <c r="L216" s="184">
        <v>3.1539000000000001</v>
      </c>
      <c r="M216" s="184">
        <v>3.8649</v>
      </c>
      <c r="N216" s="184">
        <v>4.7834000000000003</v>
      </c>
      <c r="O216" s="184">
        <v>8.0410000000000004</v>
      </c>
      <c r="P216" s="184">
        <v>7.1242999999999999</v>
      </c>
      <c r="Q216" s="184">
        <v>7.7576999999999998</v>
      </c>
      <c r="R216" s="184">
        <v>7.3798000000000004</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44341</v>
      </c>
      <c r="E217" s="184">
        <v>34.3598</v>
      </c>
      <c r="F217" s="184">
        <v>4.2496</v>
      </c>
      <c r="G217" s="184">
        <v>3.7726999999999999</v>
      </c>
      <c r="H217" s="184">
        <v>3.4927000000000001</v>
      </c>
      <c r="I217" s="184">
        <v>3.3961999999999999</v>
      </c>
      <c r="J217" s="184">
        <v>3.4863</v>
      </c>
      <c r="K217" s="184">
        <v>3.7545000000000002</v>
      </c>
      <c r="L217" s="184">
        <v>3.3393000000000002</v>
      </c>
      <c r="M217" s="184">
        <v>4.0342000000000002</v>
      </c>
      <c r="N217" s="184">
        <v>4.9469000000000003</v>
      </c>
      <c r="O217" s="184">
        <v>8.1925000000000008</v>
      </c>
      <c r="P217" s="184">
        <v>7.2359999999999998</v>
      </c>
      <c r="Q217" s="184">
        <v>7.8769999999999998</v>
      </c>
      <c r="R217" s="184">
        <v>7.5343999999999998</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44341</v>
      </c>
      <c r="E218" s="184">
        <v>11.451599999999999</v>
      </c>
      <c r="F218" s="184">
        <v>21.048500000000001</v>
      </c>
      <c r="G218" s="184">
        <v>10.610200000000001</v>
      </c>
      <c r="H218" s="184">
        <v>12.9636</v>
      </c>
      <c r="I218" s="184">
        <v>6.4817999999999998</v>
      </c>
      <c r="J218" s="184">
        <v>10.8292</v>
      </c>
      <c r="K218" s="184">
        <v>8.3983000000000008</v>
      </c>
      <c r="L218" s="184">
        <v>3.3694999999999999</v>
      </c>
      <c r="M218" s="184">
        <v>6.2625999999999999</v>
      </c>
      <c r="N218" s="184">
        <v>7.5456000000000003</v>
      </c>
      <c r="O218" s="184"/>
      <c r="P218" s="184"/>
      <c r="Q218" s="184">
        <v>8.7009000000000007</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44341</v>
      </c>
      <c r="E219" s="184">
        <v>11.355399999999999</v>
      </c>
      <c r="F219" s="184">
        <v>20.905100000000001</v>
      </c>
      <c r="G219" s="184">
        <v>10.216900000000001</v>
      </c>
      <c r="H219" s="184">
        <v>12.52</v>
      </c>
      <c r="I219" s="184">
        <v>6.0523999999999996</v>
      </c>
      <c r="J219" s="184">
        <v>10.389699999999999</v>
      </c>
      <c r="K219" s="184">
        <v>7.9111000000000002</v>
      </c>
      <c r="L219" s="184">
        <v>2.8746999999999998</v>
      </c>
      <c r="M219" s="184">
        <v>5.7510000000000003</v>
      </c>
      <c r="N219" s="184">
        <v>7.0132000000000003</v>
      </c>
      <c r="O219" s="184"/>
      <c r="P219" s="184"/>
      <c r="Q219" s="184">
        <v>8.1379000000000001</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44341</v>
      </c>
      <c r="E220" s="184">
        <v>1019.1899</v>
      </c>
      <c r="F220" s="184">
        <v>32.755099999999999</v>
      </c>
      <c r="G220" s="184">
        <v>12.839</v>
      </c>
      <c r="H220" s="184">
        <v>12.394500000000001</v>
      </c>
      <c r="I220" s="184">
        <v>9.2780000000000005</v>
      </c>
      <c r="J220" s="184">
        <v>12.3622</v>
      </c>
      <c r="K220" s="184">
        <v>10.2761</v>
      </c>
      <c r="L220" s="184"/>
      <c r="M220" s="184"/>
      <c r="N220" s="184"/>
      <c r="O220" s="184"/>
      <c r="P220" s="184"/>
      <c r="Q220" s="184">
        <v>6.1985000000000001</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44341</v>
      </c>
      <c r="E221" s="184">
        <v>1017.5973</v>
      </c>
      <c r="F221" s="184">
        <v>32.256599999999999</v>
      </c>
      <c r="G221" s="184">
        <v>12.3385</v>
      </c>
      <c r="H221" s="184">
        <v>11.8935</v>
      </c>
      <c r="I221" s="184">
        <v>8.7763000000000009</v>
      </c>
      <c r="J221" s="184">
        <v>11.8569</v>
      </c>
      <c r="K221" s="184">
        <v>9.7629999999999999</v>
      </c>
      <c r="L221" s="184"/>
      <c r="M221" s="184"/>
      <c r="N221" s="184"/>
      <c r="O221" s="184"/>
      <c r="P221" s="184"/>
      <c r="Q221" s="184">
        <v>5.6840999999999999</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44341</v>
      </c>
      <c r="E222" s="184">
        <v>16.381599999999999</v>
      </c>
      <c r="F222" s="184">
        <v>16.272500000000001</v>
      </c>
      <c r="G222" s="184">
        <v>6.3544999999999998</v>
      </c>
      <c r="H222" s="184">
        <v>7.4908000000000001</v>
      </c>
      <c r="I222" s="184">
        <v>4.4000000000000004</v>
      </c>
      <c r="J222" s="184">
        <v>6.2026000000000003</v>
      </c>
      <c r="K222" s="184">
        <v>5.9146999999999998</v>
      </c>
      <c r="L222" s="184">
        <v>2.5341</v>
      </c>
      <c r="M222" s="184">
        <v>4.6142000000000003</v>
      </c>
      <c r="N222" s="184">
        <v>5.0810000000000004</v>
      </c>
      <c r="O222" s="184">
        <v>4.6383000000000001</v>
      </c>
      <c r="P222" s="184">
        <v>5.9196999999999997</v>
      </c>
      <c r="Q222" s="184">
        <v>6.9855999999999998</v>
      </c>
      <c r="R222" s="184">
        <v>7.2723000000000004</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44341</v>
      </c>
      <c r="E223" s="184">
        <v>16.2727</v>
      </c>
      <c r="F223" s="184">
        <v>16.1569</v>
      </c>
      <c r="G223" s="184">
        <v>6.2847999999999997</v>
      </c>
      <c r="H223" s="184">
        <v>7.4124999999999996</v>
      </c>
      <c r="I223" s="184">
        <v>4.3169000000000004</v>
      </c>
      <c r="J223" s="184">
        <v>6.1238999999999999</v>
      </c>
      <c r="K223" s="184">
        <v>5.8433999999999999</v>
      </c>
      <c r="L223" s="184">
        <v>2.4661</v>
      </c>
      <c r="M223" s="184">
        <v>4.5564999999999998</v>
      </c>
      <c r="N223" s="184">
        <v>5.0278999999999998</v>
      </c>
      <c r="O223" s="184">
        <v>4.5601000000000003</v>
      </c>
      <c r="P223" s="184">
        <v>5.8410000000000002</v>
      </c>
      <c r="Q223" s="184">
        <v>6.8879999999999999</v>
      </c>
      <c r="R223" s="184">
        <v>7.2080000000000002</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19.027859090909086</v>
      </c>
      <c r="G224" s="186">
        <v>7.8582409090909087</v>
      </c>
      <c r="H224" s="186">
        <v>9.9195431818181827</v>
      </c>
      <c r="I224" s="186">
        <v>6.5477840909090901</v>
      </c>
      <c r="J224" s="186">
        <v>8.904768181818179</v>
      </c>
      <c r="K224" s="186">
        <v>8.2699386363636354</v>
      </c>
      <c r="L224" s="186">
        <v>3.3883824999999996</v>
      </c>
      <c r="M224" s="186">
        <v>5.7870947368421053</v>
      </c>
      <c r="N224" s="186">
        <v>6.4014916666666677</v>
      </c>
      <c r="O224" s="186">
        <v>8.8708117647058806</v>
      </c>
      <c r="P224" s="186">
        <v>8.0812500000000007</v>
      </c>
      <c r="Q224" s="186">
        <v>7.6147590909090894</v>
      </c>
      <c r="R224" s="186">
        <v>8.9369911764705883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16.808399999999999</v>
      </c>
      <c r="G225" s="186">
        <v>7.4896500000000001</v>
      </c>
      <c r="H225" s="186">
        <v>8.8189499999999992</v>
      </c>
      <c r="I225" s="186">
        <v>6.3326000000000002</v>
      </c>
      <c r="J225" s="186">
        <v>8.9837999999999987</v>
      </c>
      <c r="K225" s="186">
        <v>8.1114499999999996</v>
      </c>
      <c r="L225" s="186">
        <v>3.37615</v>
      </c>
      <c r="M225" s="186">
        <v>5.8518499999999998</v>
      </c>
      <c r="N225" s="186">
        <v>6.4859500000000008</v>
      </c>
      <c r="O225" s="186">
        <v>9.0527499999999996</v>
      </c>
      <c r="P225" s="186">
        <v>8.2570499999999996</v>
      </c>
      <c r="Q225" s="186">
        <v>8.4009</v>
      </c>
      <c r="R225" s="186">
        <v>9.016449999999999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44341</v>
      </c>
      <c r="E228" s="184">
        <v>46.817500000000003</v>
      </c>
      <c r="F228" s="184">
        <v>16.691600000000001</v>
      </c>
      <c r="G228" s="184">
        <v>12.862399999999999</v>
      </c>
      <c r="H228" s="184">
        <v>20.607500000000002</v>
      </c>
      <c r="I228" s="184">
        <v>18.473400000000002</v>
      </c>
      <c r="J228" s="184">
        <v>18.3108</v>
      </c>
      <c r="K228" s="184">
        <v>7.1623000000000001</v>
      </c>
      <c r="L228" s="184">
        <v>18.409099999999999</v>
      </c>
      <c r="M228" s="184">
        <v>22.892700000000001</v>
      </c>
      <c r="N228" s="184">
        <v>28.206700000000001</v>
      </c>
      <c r="O228" s="184">
        <v>6.9706999999999999</v>
      </c>
      <c r="P228" s="184">
        <v>8.8079000000000001</v>
      </c>
      <c r="Q228" s="184">
        <v>9.4943000000000008</v>
      </c>
      <c r="R228" s="184">
        <v>9.1005000000000003</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44341</v>
      </c>
      <c r="E229" s="184">
        <v>50.371600000000001</v>
      </c>
      <c r="F229" s="184">
        <v>17.471599999999999</v>
      </c>
      <c r="G229" s="184">
        <v>13.679500000000001</v>
      </c>
      <c r="H229" s="184">
        <v>21.411899999999999</v>
      </c>
      <c r="I229" s="184">
        <v>19.255500000000001</v>
      </c>
      <c r="J229" s="184">
        <v>19.1236</v>
      </c>
      <c r="K229" s="184">
        <v>8.0000999999999998</v>
      </c>
      <c r="L229" s="184">
        <v>19.3201</v>
      </c>
      <c r="M229" s="184">
        <v>23.865100000000002</v>
      </c>
      <c r="N229" s="184">
        <v>29.317</v>
      </c>
      <c r="O229" s="184">
        <v>7.8356000000000003</v>
      </c>
      <c r="P229" s="184">
        <v>9.8841000000000001</v>
      </c>
      <c r="Q229" s="184">
        <v>11.017899999999999</v>
      </c>
      <c r="R229" s="184">
        <v>9.9979999999999993</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44341</v>
      </c>
      <c r="E230" s="184">
        <v>50.371600000000001</v>
      </c>
      <c r="F230" s="184">
        <v>17.471599999999999</v>
      </c>
      <c r="G230" s="184">
        <v>13.679500000000001</v>
      </c>
      <c r="H230" s="184">
        <v>21.411899999999999</v>
      </c>
      <c r="I230" s="184">
        <v>19.255500000000001</v>
      </c>
      <c r="J230" s="184">
        <v>19.1236</v>
      </c>
      <c r="K230" s="184">
        <v>8.0000999999999998</v>
      </c>
      <c r="L230" s="184">
        <v>19.3201</v>
      </c>
      <c r="M230" s="184">
        <v>23.865100000000002</v>
      </c>
      <c r="N230" s="184">
        <v>29.317</v>
      </c>
      <c r="O230" s="184">
        <v>7.8356000000000003</v>
      </c>
      <c r="P230" s="184">
        <v>9.8841000000000001</v>
      </c>
      <c r="Q230" s="184">
        <v>10.985799999999999</v>
      </c>
      <c r="R230" s="184">
        <v>9.9979999999999993</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44341</v>
      </c>
      <c r="E231" s="184">
        <v>22.870100000000001</v>
      </c>
      <c r="F231" s="184">
        <v>45.541899999999998</v>
      </c>
      <c r="G231" s="184">
        <v>8.8262999999999998</v>
      </c>
      <c r="H231" s="184">
        <v>16.467500000000001</v>
      </c>
      <c r="I231" s="184">
        <v>22.525099999999998</v>
      </c>
      <c r="J231" s="184">
        <v>25.150500000000001</v>
      </c>
      <c r="K231" s="184">
        <v>8.9529999999999994</v>
      </c>
      <c r="L231" s="184">
        <v>11.4472</v>
      </c>
      <c r="M231" s="184">
        <v>14.758800000000001</v>
      </c>
      <c r="N231" s="184">
        <v>19.130600000000001</v>
      </c>
      <c r="O231" s="184">
        <v>7.0479000000000003</v>
      </c>
      <c r="P231" s="184">
        <v>7.3270999999999997</v>
      </c>
      <c r="Q231" s="184">
        <v>7.9105999999999996</v>
      </c>
      <c r="R231" s="184">
        <v>7.7564000000000002</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44341</v>
      </c>
      <c r="E232" s="184">
        <v>25.336500000000001</v>
      </c>
      <c r="F232" s="184">
        <v>46.591099999999997</v>
      </c>
      <c r="G232" s="184">
        <v>9.9510000000000005</v>
      </c>
      <c r="H232" s="184">
        <v>17.593399999999999</v>
      </c>
      <c r="I232" s="184">
        <v>23.674399999999999</v>
      </c>
      <c r="J232" s="184">
        <v>26.3127</v>
      </c>
      <c r="K232" s="184">
        <v>10.098699999999999</v>
      </c>
      <c r="L232" s="184">
        <v>12.6388</v>
      </c>
      <c r="M232" s="184">
        <v>16.004100000000001</v>
      </c>
      <c r="N232" s="184">
        <v>20.455500000000001</v>
      </c>
      <c r="O232" s="184">
        <v>8.1205999999999996</v>
      </c>
      <c r="P232" s="184">
        <v>8.5345999999999993</v>
      </c>
      <c r="Q232" s="184">
        <v>9.5647000000000002</v>
      </c>
      <c r="R232" s="184">
        <v>8.8674999999999997</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44341</v>
      </c>
      <c r="E233" s="184">
        <v>29.300799999999999</v>
      </c>
      <c r="F233" s="184">
        <v>5.1081000000000003</v>
      </c>
      <c r="G233" s="184">
        <v>6.8564999999999996</v>
      </c>
      <c r="H233" s="184">
        <v>15.582100000000001</v>
      </c>
      <c r="I233" s="184">
        <v>11.5829</v>
      </c>
      <c r="J233" s="184">
        <v>17.180900000000001</v>
      </c>
      <c r="K233" s="184">
        <v>1.0215000000000001</v>
      </c>
      <c r="L233" s="184">
        <v>4.7731000000000003</v>
      </c>
      <c r="M233" s="184">
        <v>8.5823</v>
      </c>
      <c r="N233" s="184">
        <v>10.3011</v>
      </c>
      <c r="O233" s="184">
        <v>9.8665000000000003</v>
      </c>
      <c r="P233" s="184">
        <v>8.4457000000000004</v>
      </c>
      <c r="Q233" s="184">
        <v>6.6406000000000001</v>
      </c>
      <c r="R233" s="184">
        <v>9.9565000000000001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44341</v>
      </c>
      <c r="E234" s="184">
        <v>31.459800000000001</v>
      </c>
      <c r="F234" s="184">
        <v>5.9180000000000001</v>
      </c>
      <c r="G234" s="184">
        <v>7.7218999999999998</v>
      </c>
      <c r="H234" s="184">
        <v>16.4605</v>
      </c>
      <c r="I234" s="184">
        <v>12.448600000000001</v>
      </c>
      <c r="J234" s="184">
        <v>18.039300000000001</v>
      </c>
      <c r="K234" s="184">
        <v>1.8924000000000001</v>
      </c>
      <c r="L234" s="184">
        <v>5.6797000000000004</v>
      </c>
      <c r="M234" s="184">
        <v>9.5327999999999999</v>
      </c>
      <c r="N234" s="184">
        <v>11.275399999999999</v>
      </c>
      <c r="O234" s="184">
        <v>10.766999999999999</v>
      </c>
      <c r="P234" s="184">
        <v>9.3635999999999999</v>
      </c>
      <c r="Q234" s="184">
        <v>9.4694000000000003</v>
      </c>
      <c r="R234" s="184">
        <v>10.9016</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44341</v>
      </c>
      <c r="E235" s="184">
        <v>38.311700000000002</v>
      </c>
      <c r="F235" s="184">
        <v>-7.9058000000000002</v>
      </c>
      <c r="G235" s="184">
        <v>15.484</v>
      </c>
      <c r="H235" s="184">
        <v>23.8584</v>
      </c>
      <c r="I235" s="184">
        <v>25.597799999999999</v>
      </c>
      <c r="J235" s="184">
        <v>27.208600000000001</v>
      </c>
      <c r="K235" s="184">
        <v>6.4752999999999998</v>
      </c>
      <c r="L235" s="184">
        <v>12.2043</v>
      </c>
      <c r="M235" s="184">
        <v>12.829800000000001</v>
      </c>
      <c r="N235" s="184">
        <v>15.5168</v>
      </c>
      <c r="O235" s="184">
        <v>9.3345000000000002</v>
      </c>
      <c r="P235" s="184">
        <v>9.8383000000000003</v>
      </c>
      <c r="Q235" s="184">
        <v>10.0687</v>
      </c>
      <c r="R235" s="184">
        <v>9.7691999999999997</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44341</v>
      </c>
      <c r="E236" s="184">
        <v>33.529400000000003</v>
      </c>
      <c r="F236" s="184">
        <v>-9.5770999999999997</v>
      </c>
      <c r="G236" s="184">
        <v>13.818899999999999</v>
      </c>
      <c r="H236" s="184">
        <v>22.192599999999999</v>
      </c>
      <c r="I236" s="184">
        <v>23.909800000000001</v>
      </c>
      <c r="J236" s="184">
        <v>25.496500000000001</v>
      </c>
      <c r="K236" s="184">
        <v>4.8014000000000001</v>
      </c>
      <c r="L236" s="184">
        <v>10.544499999999999</v>
      </c>
      <c r="M236" s="184">
        <v>11.165100000000001</v>
      </c>
      <c r="N236" s="184">
        <v>13.7613</v>
      </c>
      <c r="O236" s="184">
        <v>7.5513000000000003</v>
      </c>
      <c r="P236" s="184">
        <v>7.7744999999999997</v>
      </c>
      <c r="Q236" s="184">
        <v>7.5229999999999997</v>
      </c>
      <c r="R236" s="184">
        <v>8.08</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44341</v>
      </c>
      <c r="E237" s="184">
        <v>22.699400000000001</v>
      </c>
      <c r="F237" s="184">
        <v>-6.27</v>
      </c>
      <c r="G237" s="184">
        <v>6.0339</v>
      </c>
      <c r="H237" s="184">
        <v>21.381499999999999</v>
      </c>
      <c r="I237" s="184">
        <v>24.836300000000001</v>
      </c>
      <c r="J237" s="184">
        <v>23.681699999999999</v>
      </c>
      <c r="K237" s="184">
        <v>11.9558</v>
      </c>
      <c r="L237" s="184">
        <v>9.1998999999999995</v>
      </c>
      <c r="M237" s="184">
        <v>11.271000000000001</v>
      </c>
      <c r="N237" s="184">
        <v>16.729399999999998</v>
      </c>
      <c r="O237" s="184">
        <v>1.8786</v>
      </c>
      <c r="P237" s="184">
        <v>5.2150999999999996</v>
      </c>
      <c r="Q237" s="184">
        <v>6.8415999999999997</v>
      </c>
      <c r="R237" s="184">
        <v>2.6972</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44341</v>
      </c>
      <c r="E238" s="184">
        <v>21.778400000000001</v>
      </c>
      <c r="F238" s="184">
        <v>-6.5350999999999999</v>
      </c>
      <c r="G238" s="184">
        <v>5.7019000000000002</v>
      </c>
      <c r="H238" s="184">
        <v>21.01</v>
      </c>
      <c r="I238" s="184">
        <v>24.4693</v>
      </c>
      <c r="J238" s="184">
        <v>23.219799999999999</v>
      </c>
      <c r="K238" s="184">
        <v>11.3302</v>
      </c>
      <c r="L238" s="184">
        <v>8.5246999999999993</v>
      </c>
      <c r="M238" s="184">
        <v>10.5778</v>
      </c>
      <c r="N238" s="184">
        <v>15.994</v>
      </c>
      <c r="O238" s="184">
        <v>1.2687999999999999</v>
      </c>
      <c r="P238" s="184">
        <v>4.5803000000000003</v>
      </c>
      <c r="Q238" s="184">
        <v>6.5907</v>
      </c>
      <c r="R238" s="184">
        <v>2.0746000000000002</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44341</v>
      </c>
      <c r="E239" s="184">
        <v>77.994500000000002</v>
      </c>
      <c r="F239" s="184">
        <v>33.303899999999999</v>
      </c>
      <c r="G239" s="184">
        <v>21.942499999999999</v>
      </c>
      <c r="H239" s="184">
        <v>25.751899999999999</v>
      </c>
      <c r="I239" s="184">
        <v>28.582699999999999</v>
      </c>
      <c r="J239" s="184">
        <v>27.474699999999999</v>
      </c>
      <c r="K239" s="184">
        <v>11.8398</v>
      </c>
      <c r="L239" s="184">
        <v>14.307</v>
      </c>
      <c r="M239" s="184">
        <v>15.515700000000001</v>
      </c>
      <c r="N239" s="184">
        <v>20.514199999999999</v>
      </c>
      <c r="O239" s="184">
        <v>11.895</v>
      </c>
      <c r="P239" s="184">
        <v>10.516</v>
      </c>
      <c r="Q239" s="184">
        <v>10.3691</v>
      </c>
      <c r="R239" s="184">
        <v>13.2103</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44341</v>
      </c>
      <c r="E240" s="184">
        <v>82.372229478390906</v>
      </c>
      <c r="F240" s="184">
        <v>31.959900000000001</v>
      </c>
      <c r="G240" s="184">
        <v>20.661899999999999</v>
      </c>
      <c r="H240" s="184">
        <v>24.448</v>
      </c>
      <c r="I240" s="184">
        <v>27.302800000000001</v>
      </c>
      <c r="J240" s="184">
        <v>26.199200000000001</v>
      </c>
      <c r="K240" s="184">
        <v>10.503500000000001</v>
      </c>
      <c r="L240" s="184">
        <v>12.9246</v>
      </c>
      <c r="M240" s="184">
        <v>14.124599999999999</v>
      </c>
      <c r="N240" s="184">
        <v>19.060500000000001</v>
      </c>
      <c r="O240" s="184">
        <v>10.7044</v>
      </c>
      <c r="P240" s="184">
        <v>9.3164999999999996</v>
      </c>
      <c r="Q240" s="184">
        <v>8.5501000000000005</v>
      </c>
      <c r="R240" s="184">
        <v>11.953799999999999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44341</v>
      </c>
      <c r="E241" s="184">
        <v>46.012999999999998</v>
      </c>
      <c r="F241" s="184">
        <v>60.944200000000002</v>
      </c>
      <c r="G241" s="184">
        <v>16.569400000000002</v>
      </c>
      <c r="H241" s="184">
        <v>41.359400000000001</v>
      </c>
      <c r="I241" s="184">
        <v>27.5303</v>
      </c>
      <c r="J241" s="184">
        <v>27.197500000000002</v>
      </c>
      <c r="K241" s="184">
        <v>15.0627</v>
      </c>
      <c r="L241" s="184">
        <v>14.227</v>
      </c>
      <c r="M241" s="184">
        <v>16.120699999999999</v>
      </c>
      <c r="N241" s="184">
        <v>21.078600000000002</v>
      </c>
      <c r="O241" s="184">
        <v>7.1306000000000003</v>
      </c>
      <c r="P241" s="184">
        <v>8.4016999999999999</v>
      </c>
      <c r="Q241" s="184">
        <v>8.7585999999999995</v>
      </c>
      <c r="R241" s="184">
        <v>10.340299999999999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44341</v>
      </c>
      <c r="E242" s="184">
        <v>42.191299999999998</v>
      </c>
      <c r="F242" s="184">
        <v>59.182600000000001</v>
      </c>
      <c r="G242" s="184">
        <v>14.9041</v>
      </c>
      <c r="H242" s="184">
        <v>39.699399999999997</v>
      </c>
      <c r="I242" s="184">
        <v>25.8675</v>
      </c>
      <c r="J242" s="184">
        <v>25.505400000000002</v>
      </c>
      <c r="K242" s="184">
        <v>13.311500000000001</v>
      </c>
      <c r="L242" s="184">
        <v>12.3969</v>
      </c>
      <c r="M242" s="184">
        <v>14.2255</v>
      </c>
      <c r="N242" s="184">
        <v>19.0565</v>
      </c>
      <c r="O242" s="184">
        <v>5.3582000000000001</v>
      </c>
      <c r="P242" s="184">
        <v>7.0008999999999997</v>
      </c>
      <c r="Q242" s="184">
        <v>8.8567</v>
      </c>
      <c r="R242" s="184">
        <v>8.5480999999999998</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44341</v>
      </c>
      <c r="E243" s="184">
        <v>65.547799999999995</v>
      </c>
      <c r="F243" s="184">
        <v>52.642000000000003</v>
      </c>
      <c r="G243" s="184">
        <v>25.113099999999999</v>
      </c>
      <c r="H243" s="184">
        <v>24.5366</v>
      </c>
      <c r="I243" s="184">
        <v>20.989699999999999</v>
      </c>
      <c r="J243" s="184">
        <v>23.400300000000001</v>
      </c>
      <c r="K243" s="184">
        <v>8.7742000000000004</v>
      </c>
      <c r="L243" s="184">
        <v>12.263199999999999</v>
      </c>
      <c r="M243" s="184">
        <v>14.9314</v>
      </c>
      <c r="N243" s="184">
        <v>17.623000000000001</v>
      </c>
      <c r="O243" s="184">
        <v>7.6205999999999996</v>
      </c>
      <c r="P243" s="184">
        <v>7.3745000000000003</v>
      </c>
      <c r="Q243" s="184">
        <v>9.5235000000000003</v>
      </c>
      <c r="R243" s="184">
        <v>8.3005999999999993</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44341</v>
      </c>
      <c r="E244" s="184">
        <v>69.811800000000005</v>
      </c>
      <c r="F244" s="184">
        <v>53.354700000000001</v>
      </c>
      <c r="G244" s="184">
        <v>25.796199999999999</v>
      </c>
      <c r="H244" s="184">
        <v>25.209900000000001</v>
      </c>
      <c r="I244" s="184">
        <v>21.6709</v>
      </c>
      <c r="J244" s="184">
        <v>24.086099999999998</v>
      </c>
      <c r="K244" s="184">
        <v>9.4702999999999999</v>
      </c>
      <c r="L244" s="184">
        <v>13.0222</v>
      </c>
      <c r="M244" s="184">
        <v>15.7662</v>
      </c>
      <c r="N244" s="184">
        <v>18.543600000000001</v>
      </c>
      <c r="O244" s="184">
        <v>8.4326000000000008</v>
      </c>
      <c r="P244" s="184">
        <v>8.1813000000000002</v>
      </c>
      <c r="Q244" s="184">
        <v>9.5451999999999995</v>
      </c>
      <c r="R244" s="184">
        <v>9.1527999999999992</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44341</v>
      </c>
      <c r="E247" s="184">
        <v>55.882199999999997</v>
      </c>
      <c r="F247" s="184">
        <v>46.040399999999998</v>
      </c>
      <c r="G247" s="184">
        <v>39.737400000000001</v>
      </c>
      <c r="H247" s="184">
        <v>53.362499999999997</v>
      </c>
      <c r="I247" s="184">
        <v>36.910200000000003</v>
      </c>
      <c r="J247" s="184">
        <v>43.130800000000001</v>
      </c>
      <c r="K247" s="184">
        <v>14.686500000000001</v>
      </c>
      <c r="L247" s="184">
        <v>20.619499999999999</v>
      </c>
      <c r="M247" s="184">
        <v>20.3203</v>
      </c>
      <c r="N247" s="184">
        <v>26.8843</v>
      </c>
      <c r="O247" s="184">
        <v>9.1381999999999994</v>
      </c>
      <c r="P247" s="184">
        <v>9.1073000000000004</v>
      </c>
      <c r="Q247" s="184">
        <v>10.3789</v>
      </c>
      <c r="R247" s="184">
        <v>10.0619</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44341</v>
      </c>
      <c r="E248" s="184">
        <v>58.229300000000002</v>
      </c>
      <c r="F248" s="184">
        <v>46.444600000000001</v>
      </c>
      <c r="G248" s="184">
        <v>40.167900000000003</v>
      </c>
      <c r="H248" s="184">
        <v>53.803400000000003</v>
      </c>
      <c r="I248" s="184">
        <v>37.349400000000003</v>
      </c>
      <c r="J248" s="184">
        <v>43.569400000000002</v>
      </c>
      <c r="K248" s="184">
        <v>15.0847</v>
      </c>
      <c r="L248" s="184">
        <v>21.0625</v>
      </c>
      <c r="M248" s="184">
        <v>20.7865</v>
      </c>
      <c r="N248" s="184">
        <v>27.407299999999999</v>
      </c>
      <c r="O248" s="184">
        <v>9.6290999999999993</v>
      </c>
      <c r="P248" s="184">
        <v>9.6752000000000002</v>
      </c>
      <c r="Q248" s="184">
        <v>9.8376999999999999</v>
      </c>
      <c r="R248" s="184">
        <v>10.514699999999999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44341</v>
      </c>
      <c r="E249" s="184">
        <v>43.641500000000001</v>
      </c>
      <c r="F249" s="184">
        <v>31.6418</v>
      </c>
      <c r="G249" s="184">
        <v>14.408099999999999</v>
      </c>
      <c r="H249" s="184">
        <v>17.105699999999999</v>
      </c>
      <c r="I249" s="184">
        <v>23.168099999999999</v>
      </c>
      <c r="J249" s="184">
        <v>25.556799999999999</v>
      </c>
      <c r="K249" s="184">
        <v>6.5843999999999996</v>
      </c>
      <c r="L249" s="184">
        <v>9.4248999999999992</v>
      </c>
      <c r="M249" s="184">
        <v>12.802</v>
      </c>
      <c r="N249" s="184">
        <v>16.225000000000001</v>
      </c>
      <c r="O249" s="184">
        <v>7.9962999999999997</v>
      </c>
      <c r="P249" s="184">
        <v>7.5618999999999996</v>
      </c>
      <c r="Q249" s="184">
        <v>8.9115000000000002</v>
      </c>
      <c r="R249" s="184">
        <v>8.8099000000000007</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44341</v>
      </c>
      <c r="E250" s="184">
        <v>46.753999999999998</v>
      </c>
      <c r="F250" s="184">
        <v>33.209200000000003</v>
      </c>
      <c r="G250" s="184">
        <v>15.992900000000001</v>
      </c>
      <c r="H250" s="184">
        <v>18.691600000000001</v>
      </c>
      <c r="I250" s="184">
        <v>24.763100000000001</v>
      </c>
      <c r="J250" s="184">
        <v>27.172999999999998</v>
      </c>
      <c r="K250" s="184">
        <v>8.2182999999999993</v>
      </c>
      <c r="L250" s="184">
        <v>11.1281</v>
      </c>
      <c r="M250" s="184">
        <v>14.6317</v>
      </c>
      <c r="N250" s="184">
        <v>18.217500000000001</v>
      </c>
      <c r="O250" s="184">
        <v>9.4480000000000004</v>
      </c>
      <c r="P250" s="184">
        <v>8.6568000000000005</v>
      </c>
      <c r="Q250" s="184">
        <v>8.9901</v>
      </c>
      <c r="R250" s="184">
        <v>10.698</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44341</v>
      </c>
      <c r="E253" s="184">
        <v>52.073399999999999</v>
      </c>
      <c r="F253" s="184">
        <v>53.348799999999997</v>
      </c>
      <c r="G253" s="184">
        <v>18.331099999999999</v>
      </c>
      <c r="H253" s="184">
        <v>20.6388</v>
      </c>
      <c r="I253" s="184">
        <v>25.077000000000002</v>
      </c>
      <c r="J253" s="184">
        <v>23.112300000000001</v>
      </c>
      <c r="K253" s="184">
        <v>7.5547000000000004</v>
      </c>
      <c r="L253" s="184">
        <v>11.031599999999999</v>
      </c>
      <c r="M253" s="184">
        <v>13.1747</v>
      </c>
      <c r="N253" s="184">
        <v>18.158000000000001</v>
      </c>
      <c r="O253" s="184">
        <v>9.3734000000000002</v>
      </c>
      <c r="P253" s="184">
        <v>10.0846</v>
      </c>
      <c r="Q253" s="184">
        <v>10.0906</v>
      </c>
      <c r="R253" s="184">
        <v>9.9539000000000009</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44341</v>
      </c>
      <c r="E254" s="184">
        <v>55.467399999999998</v>
      </c>
      <c r="F254" s="184">
        <v>54.3035</v>
      </c>
      <c r="G254" s="184">
        <v>19.255400000000002</v>
      </c>
      <c r="H254" s="184">
        <v>21.5503</v>
      </c>
      <c r="I254" s="184">
        <v>26.000399999999999</v>
      </c>
      <c r="J254" s="184">
        <v>24.0441</v>
      </c>
      <c r="K254" s="184">
        <v>8.4847999999999999</v>
      </c>
      <c r="L254" s="184">
        <v>11.991400000000001</v>
      </c>
      <c r="M254" s="184">
        <v>14.1358</v>
      </c>
      <c r="N254" s="184">
        <v>19.155000000000001</v>
      </c>
      <c r="O254" s="184">
        <v>10.148099999999999</v>
      </c>
      <c r="P254" s="184">
        <v>10.921900000000001</v>
      </c>
      <c r="Q254" s="184">
        <v>11.042999999999999</v>
      </c>
      <c r="R254" s="184">
        <v>10.754799999999999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44341</v>
      </c>
      <c r="E255" s="184">
        <v>26.842300000000002</v>
      </c>
      <c r="F255" s="184">
        <v>11.425800000000001</v>
      </c>
      <c r="G255" s="184">
        <v>9.5284999999999993</v>
      </c>
      <c r="H255" s="184">
        <v>17.522300000000001</v>
      </c>
      <c r="I255" s="184">
        <v>19.758800000000001</v>
      </c>
      <c r="J255" s="184">
        <v>18.420500000000001</v>
      </c>
      <c r="K255" s="184">
        <v>4.3902000000000001</v>
      </c>
      <c r="L255" s="184">
        <v>8.9320000000000004</v>
      </c>
      <c r="M255" s="184">
        <v>10.408300000000001</v>
      </c>
      <c r="N255" s="184">
        <v>14.924300000000001</v>
      </c>
      <c r="O255" s="184">
        <v>7.9968000000000004</v>
      </c>
      <c r="P255" s="184">
        <v>8.5103000000000009</v>
      </c>
      <c r="Q255" s="184">
        <v>9.1033000000000008</v>
      </c>
      <c r="R255" s="184">
        <v>8.3415999999999997</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44341</v>
      </c>
      <c r="E256" s="184">
        <v>24.933599999999998</v>
      </c>
      <c r="F256" s="184">
        <v>10.396599999999999</v>
      </c>
      <c r="G256" s="184">
        <v>8.6450999999999993</v>
      </c>
      <c r="H256" s="184">
        <v>16.615600000000001</v>
      </c>
      <c r="I256" s="184">
        <v>18.8522</v>
      </c>
      <c r="J256" s="184">
        <v>17.501799999999999</v>
      </c>
      <c r="K256" s="184">
        <v>3.4533</v>
      </c>
      <c r="L256" s="184">
        <v>7.9668000000000001</v>
      </c>
      <c r="M256" s="184">
        <v>9.4125999999999994</v>
      </c>
      <c r="N256" s="184">
        <v>13.861499999999999</v>
      </c>
      <c r="O256" s="184">
        <v>7.0602999999999998</v>
      </c>
      <c r="P256" s="184">
        <v>7.5639000000000003</v>
      </c>
      <c r="Q256" s="184">
        <v>8.4583999999999993</v>
      </c>
      <c r="R256" s="184">
        <v>7.3567</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44341</v>
      </c>
      <c r="E257" s="184">
        <v>16.838000000000001</v>
      </c>
      <c r="F257" s="184">
        <v>-80.029600000000002</v>
      </c>
      <c r="G257" s="184">
        <v>-5.4161000000000001</v>
      </c>
      <c r="H257" s="184">
        <v>15.156000000000001</v>
      </c>
      <c r="I257" s="184">
        <v>24.8064</v>
      </c>
      <c r="J257" s="184">
        <v>13.745799999999999</v>
      </c>
      <c r="K257" s="184">
        <v>0.26569999999999999</v>
      </c>
      <c r="L257" s="184">
        <v>12.7867</v>
      </c>
      <c r="M257" s="184">
        <v>15.8453</v>
      </c>
      <c r="N257" s="184">
        <v>16.5442</v>
      </c>
      <c r="O257" s="184">
        <v>8.2357999999999993</v>
      </c>
      <c r="P257" s="184">
        <v>10.279500000000001</v>
      </c>
      <c r="Q257" s="184">
        <v>9.9708000000000006</v>
      </c>
      <c r="R257" s="184">
        <v>8.0925999999999991</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44341</v>
      </c>
      <c r="E258" s="184">
        <v>15.498200000000001</v>
      </c>
      <c r="F258" s="184">
        <v>-81.774299999999997</v>
      </c>
      <c r="G258" s="184">
        <v>-7.1773999999999996</v>
      </c>
      <c r="H258" s="184">
        <v>13.3912</v>
      </c>
      <c r="I258" s="184">
        <v>23.029399999999999</v>
      </c>
      <c r="J258" s="184">
        <v>11.9735</v>
      </c>
      <c r="K258" s="184">
        <v>-1.4739</v>
      </c>
      <c r="L258" s="184">
        <v>10.6495</v>
      </c>
      <c r="M258" s="184">
        <v>13.7013</v>
      </c>
      <c r="N258" s="184">
        <v>14.367100000000001</v>
      </c>
      <c r="O258" s="184">
        <v>6.5663</v>
      </c>
      <c r="P258" s="184">
        <v>8.6072000000000006</v>
      </c>
      <c r="Q258" s="184">
        <v>8.3201000000000001</v>
      </c>
      <c r="R258" s="184">
        <v>6.2497999999999996</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44341</v>
      </c>
      <c r="E259" s="184">
        <v>39.9238</v>
      </c>
      <c r="F259" s="184">
        <v>44.4863</v>
      </c>
      <c r="G259" s="184">
        <v>29.625900000000001</v>
      </c>
      <c r="H259" s="184">
        <v>42.556399999999996</v>
      </c>
      <c r="I259" s="184">
        <v>36.673499999999997</v>
      </c>
      <c r="J259" s="184">
        <v>35.270600000000002</v>
      </c>
      <c r="K259" s="184">
        <v>14.358599999999999</v>
      </c>
      <c r="L259" s="184">
        <v>17.835999999999999</v>
      </c>
      <c r="M259" s="184">
        <v>19.968</v>
      </c>
      <c r="N259" s="184">
        <v>23.713200000000001</v>
      </c>
      <c r="O259" s="184">
        <v>10.604699999999999</v>
      </c>
      <c r="P259" s="184">
        <v>9.9298999999999999</v>
      </c>
      <c r="Q259" s="184">
        <v>8.2368000000000006</v>
      </c>
      <c r="R259" s="184">
        <v>13.064</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44341</v>
      </c>
      <c r="E260" s="184">
        <v>43.665100000000002</v>
      </c>
      <c r="F260" s="184">
        <v>45.865299999999998</v>
      </c>
      <c r="G260" s="184">
        <v>31.033799999999999</v>
      </c>
      <c r="H260" s="184">
        <v>43.978299999999997</v>
      </c>
      <c r="I260" s="184">
        <v>38.111199999999997</v>
      </c>
      <c r="J260" s="184">
        <v>36.579099999999997</v>
      </c>
      <c r="K260" s="184">
        <v>15.566800000000001</v>
      </c>
      <c r="L260" s="184">
        <v>19.123200000000001</v>
      </c>
      <c r="M260" s="184">
        <v>21.3323</v>
      </c>
      <c r="N260" s="184">
        <v>25.174900000000001</v>
      </c>
      <c r="O260" s="184">
        <v>11.894399999999999</v>
      </c>
      <c r="P260" s="184">
        <v>11.287800000000001</v>
      </c>
      <c r="Q260" s="184">
        <v>10.9754</v>
      </c>
      <c r="R260" s="184">
        <v>14.370100000000001</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44341</v>
      </c>
      <c r="E261" s="184">
        <v>43.306800000000003</v>
      </c>
      <c r="F261" s="184">
        <v>28.172000000000001</v>
      </c>
      <c r="G261" s="184">
        <v>19.8706</v>
      </c>
      <c r="H261" s="184">
        <v>26.7456</v>
      </c>
      <c r="I261" s="184">
        <v>16.758800000000001</v>
      </c>
      <c r="J261" s="184">
        <v>20.2136</v>
      </c>
      <c r="K261" s="184">
        <v>8.7501999999999995</v>
      </c>
      <c r="L261" s="184">
        <v>10.544700000000001</v>
      </c>
      <c r="M261" s="184">
        <v>12.044700000000001</v>
      </c>
      <c r="N261" s="184">
        <v>14.6736</v>
      </c>
      <c r="O261" s="184">
        <v>8.3431999999999995</v>
      </c>
      <c r="P261" s="184">
        <v>8.2312999999999992</v>
      </c>
      <c r="Q261" s="184">
        <v>8.1523000000000003</v>
      </c>
      <c r="R261" s="184">
        <v>8.5565999999999995</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44341</v>
      </c>
      <c r="E262" s="184">
        <v>40.9527</v>
      </c>
      <c r="F262" s="184">
        <v>27.5611</v>
      </c>
      <c r="G262" s="184">
        <v>19.292200000000001</v>
      </c>
      <c r="H262" s="184">
        <v>26.1557</v>
      </c>
      <c r="I262" s="184">
        <v>16.155100000000001</v>
      </c>
      <c r="J262" s="184">
        <v>19.605</v>
      </c>
      <c r="K262" s="184">
        <v>8.1440000000000001</v>
      </c>
      <c r="L262" s="184">
        <v>9.9303000000000008</v>
      </c>
      <c r="M262" s="184">
        <v>11.4369</v>
      </c>
      <c r="N262" s="184">
        <v>14.040699999999999</v>
      </c>
      <c r="O262" s="184">
        <v>7.6875999999999998</v>
      </c>
      <c r="P262" s="184">
        <v>7.5255999999999998</v>
      </c>
      <c r="Q262" s="184">
        <v>5.9783999999999997</v>
      </c>
      <c r="R262" s="184">
        <v>7.9596999999999998</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44341</v>
      </c>
      <c r="E263" s="184">
        <v>63.7836</v>
      </c>
      <c r="F263" s="184">
        <v>28.233599999999999</v>
      </c>
      <c r="G263" s="184">
        <v>4.3798000000000004</v>
      </c>
      <c r="H263" s="184">
        <v>15.726900000000001</v>
      </c>
      <c r="I263" s="184">
        <v>15.8986</v>
      </c>
      <c r="J263" s="184">
        <v>12.706200000000001</v>
      </c>
      <c r="K263" s="184">
        <v>4.1448999999999998</v>
      </c>
      <c r="L263" s="184">
        <v>6.2153</v>
      </c>
      <c r="M263" s="184">
        <v>8.8299000000000003</v>
      </c>
      <c r="N263" s="184">
        <v>11.095700000000001</v>
      </c>
      <c r="O263" s="184">
        <v>7.4127999999999998</v>
      </c>
      <c r="P263" s="184">
        <v>7.0179</v>
      </c>
      <c r="Q263" s="184">
        <v>8.3276000000000003</v>
      </c>
      <c r="R263" s="184">
        <v>8.0923999999999996</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44341</v>
      </c>
      <c r="E264" s="184">
        <v>68.041600000000003</v>
      </c>
      <c r="F264" s="184">
        <v>28.990600000000001</v>
      </c>
      <c r="G264" s="184">
        <v>5.1527000000000003</v>
      </c>
      <c r="H264" s="184">
        <v>16.513100000000001</v>
      </c>
      <c r="I264" s="184">
        <v>16.681999999999999</v>
      </c>
      <c r="J264" s="184">
        <v>13.496700000000001</v>
      </c>
      <c r="K264" s="184">
        <v>4.9367000000000001</v>
      </c>
      <c r="L264" s="184">
        <v>7.0115999999999996</v>
      </c>
      <c r="M264" s="184">
        <v>9.7110000000000003</v>
      </c>
      <c r="N264" s="184">
        <v>12.0848</v>
      </c>
      <c r="O264" s="184">
        <v>8.3771000000000004</v>
      </c>
      <c r="P264" s="184">
        <v>7.9554</v>
      </c>
      <c r="Q264" s="184">
        <v>8.1280000000000001</v>
      </c>
      <c r="R264" s="184">
        <v>9.0414999999999992</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44341</v>
      </c>
      <c r="E265" s="184">
        <v>24.1494</v>
      </c>
      <c r="F265" s="184">
        <v>-17.071100000000001</v>
      </c>
      <c r="G265" s="184">
        <v>-2.4554</v>
      </c>
      <c r="H265" s="184">
        <v>15.245100000000001</v>
      </c>
      <c r="I265" s="184">
        <v>20.609100000000002</v>
      </c>
      <c r="J265" s="184">
        <v>15.938499999999999</v>
      </c>
      <c r="K265" s="184">
        <v>0.47610000000000002</v>
      </c>
      <c r="L265" s="184">
        <v>9.0251000000000001</v>
      </c>
      <c r="M265" s="184">
        <v>9.7698</v>
      </c>
      <c r="N265" s="184">
        <v>13.407400000000001</v>
      </c>
      <c r="O265" s="184">
        <v>7.3144999999999998</v>
      </c>
      <c r="P265" s="184">
        <v>7.8076999999999996</v>
      </c>
      <c r="Q265" s="184">
        <v>8.7542000000000009</v>
      </c>
      <c r="R265" s="184">
        <v>7.0079000000000002</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44341</v>
      </c>
      <c r="E266" s="184">
        <v>21.2715</v>
      </c>
      <c r="F266" s="184">
        <v>-18.693899999999999</v>
      </c>
      <c r="G266" s="184">
        <v>-4.202</v>
      </c>
      <c r="H266" s="184">
        <v>13.4925</v>
      </c>
      <c r="I266" s="184">
        <v>18.8386</v>
      </c>
      <c r="J266" s="184">
        <v>14.0703</v>
      </c>
      <c r="K266" s="184">
        <v>-1.4064000000000001</v>
      </c>
      <c r="L266" s="184">
        <v>7.1318999999999999</v>
      </c>
      <c r="M266" s="184">
        <v>7.8022999999999998</v>
      </c>
      <c r="N266" s="184">
        <v>11.3459</v>
      </c>
      <c r="O266" s="184">
        <v>5.5899000000000001</v>
      </c>
      <c r="P266" s="184">
        <v>6.0547000000000004</v>
      </c>
      <c r="Q266" s="184">
        <v>7.2179000000000002</v>
      </c>
      <c r="R266" s="184">
        <v>5.4405999999999999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44341</v>
      </c>
      <c r="E267" s="184">
        <v>41.727200000000003</v>
      </c>
      <c r="F267" s="184">
        <v>28.1004</v>
      </c>
      <c r="G267" s="184">
        <v>13.139799999999999</v>
      </c>
      <c r="H267" s="184">
        <v>16.7988</v>
      </c>
      <c r="I267" s="184">
        <v>17.973800000000001</v>
      </c>
      <c r="J267" s="184">
        <v>19.421600000000002</v>
      </c>
      <c r="K267" s="184">
        <v>10.7921</v>
      </c>
      <c r="L267" s="184">
        <v>11.8119</v>
      </c>
      <c r="M267" s="184">
        <v>13.155200000000001</v>
      </c>
      <c r="N267" s="184">
        <v>14.4185</v>
      </c>
      <c r="O267" s="184">
        <v>0.82110000000000005</v>
      </c>
      <c r="P267" s="184">
        <v>3.6480000000000001</v>
      </c>
      <c r="Q267" s="184">
        <v>8.5678999999999998</v>
      </c>
      <c r="R267" s="184">
        <v>-1.5602</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44341</v>
      </c>
      <c r="E268" s="184">
        <v>44.695900000000002</v>
      </c>
      <c r="F268" s="184">
        <v>28.686199999999999</v>
      </c>
      <c r="G268" s="184">
        <v>13.7605</v>
      </c>
      <c r="H268" s="184">
        <v>17.428899999999999</v>
      </c>
      <c r="I268" s="184">
        <v>18.6052</v>
      </c>
      <c r="J268" s="184">
        <v>20.058</v>
      </c>
      <c r="K268" s="184">
        <v>11.4337</v>
      </c>
      <c r="L268" s="184">
        <v>12.475</v>
      </c>
      <c r="M268" s="184">
        <v>13.843999999999999</v>
      </c>
      <c r="N268" s="184">
        <v>15.126200000000001</v>
      </c>
      <c r="O268" s="184">
        <v>1.5798000000000001</v>
      </c>
      <c r="P268" s="184">
        <v>4.4762000000000004</v>
      </c>
      <c r="Q268" s="184">
        <v>6.952</v>
      </c>
      <c r="R268" s="184">
        <v>-0.90269999999999995</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44341</v>
      </c>
      <c r="E271" s="184">
        <v>52.679900000000004</v>
      </c>
      <c r="F271" s="184">
        <v>98.373900000000006</v>
      </c>
      <c r="G271" s="184">
        <v>33.885199999999998</v>
      </c>
      <c r="H271" s="184">
        <v>47.877000000000002</v>
      </c>
      <c r="I271" s="184">
        <v>34.184899999999999</v>
      </c>
      <c r="J271" s="184">
        <v>30.7224</v>
      </c>
      <c r="K271" s="184">
        <v>11.8985</v>
      </c>
      <c r="L271" s="184">
        <v>17.995899999999999</v>
      </c>
      <c r="M271" s="184">
        <v>20.9955</v>
      </c>
      <c r="N271" s="184">
        <v>25.328099999999999</v>
      </c>
      <c r="O271" s="184">
        <v>9.8803999999999998</v>
      </c>
      <c r="P271" s="184">
        <v>9.5539000000000005</v>
      </c>
      <c r="Q271" s="184">
        <v>9.9125999999999994</v>
      </c>
      <c r="R271" s="184">
        <v>11.9207</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44341</v>
      </c>
      <c r="E272" s="184">
        <v>49.267000000000003</v>
      </c>
      <c r="F272" s="184">
        <v>97.832899999999995</v>
      </c>
      <c r="G272" s="184">
        <v>33.330399999999997</v>
      </c>
      <c r="H272" s="184">
        <v>47.322099999999999</v>
      </c>
      <c r="I272" s="184">
        <v>33.629399999999997</v>
      </c>
      <c r="J272" s="184">
        <v>30.156500000000001</v>
      </c>
      <c r="K272" s="184">
        <v>11.314299999999999</v>
      </c>
      <c r="L272" s="184">
        <v>17.372299999999999</v>
      </c>
      <c r="M272" s="184">
        <v>20.311900000000001</v>
      </c>
      <c r="N272" s="184">
        <v>24.5808</v>
      </c>
      <c r="O272" s="184">
        <v>9.1513000000000009</v>
      </c>
      <c r="P272" s="184">
        <v>8.6900999999999993</v>
      </c>
      <c r="Q272" s="184">
        <v>8.2202000000000002</v>
      </c>
      <c r="R272" s="184">
        <v>11.2509</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44341</v>
      </c>
      <c r="E273" s="184">
        <v>21.4316</v>
      </c>
      <c r="F273" s="184">
        <v>44.675600000000003</v>
      </c>
      <c r="G273" s="184">
        <v>18.302299999999999</v>
      </c>
      <c r="H273" s="184">
        <v>26.040700000000001</v>
      </c>
      <c r="I273" s="184">
        <v>20.351400000000002</v>
      </c>
      <c r="J273" s="184">
        <v>21.1798</v>
      </c>
      <c r="K273" s="184">
        <v>5.6078000000000001</v>
      </c>
      <c r="L273" s="184">
        <v>10.6325</v>
      </c>
      <c r="M273" s="184">
        <v>11.2531</v>
      </c>
      <c r="N273" s="184">
        <v>15.061500000000001</v>
      </c>
      <c r="O273" s="184">
        <v>4.1729000000000003</v>
      </c>
      <c r="P273" s="184">
        <v>6.0837000000000003</v>
      </c>
      <c r="Q273" s="184">
        <v>7.0288000000000004</v>
      </c>
      <c r="R273" s="184">
        <v>4.0853000000000002</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44341</v>
      </c>
      <c r="E274" s="184">
        <v>22.733000000000001</v>
      </c>
      <c r="F274" s="184">
        <v>45.334000000000003</v>
      </c>
      <c r="G274" s="184">
        <v>19.106400000000001</v>
      </c>
      <c r="H274" s="184">
        <v>26.8825</v>
      </c>
      <c r="I274" s="184">
        <v>21.192699999999999</v>
      </c>
      <c r="J274" s="184">
        <v>22.069400000000002</v>
      </c>
      <c r="K274" s="184">
        <v>6.2603</v>
      </c>
      <c r="L274" s="184">
        <v>11.302300000000001</v>
      </c>
      <c r="M274" s="184">
        <v>11.9719</v>
      </c>
      <c r="N274" s="184">
        <v>15.876099999999999</v>
      </c>
      <c r="O274" s="184">
        <v>5.1513</v>
      </c>
      <c r="P274" s="184">
        <v>7.1151</v>
      </c>
      <c r="Q274" s="184">
        <v>7.9351000000000003</v>
      </c>
      <c r="R274" s="184">
        <v>4.9054000000000002</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44341</v>
      </c>
      <c r="E275" s="184">
        <v>0.96399999999999997</v>
      </c>
      <c r="F275" s="184">
        <v>11.362500000000001</v>
      </c>
      <c r="G275" s="184">
        <v>11.373100000000001</v>
      </c>
      <c r="H275" s="184">
        <v>10.8405</v>
      </c>
      <c r="I275" s="184">
        <v>11.1358</v>
      </c>
      <c r="J275" s="184">
        <v>11.1111</v>
      </c>
      <c r="K275" s="184">
        <v>11.367699999999999</v>
      </c>
      <c r="L275" s="184">
        <v>-40.732100000000003</v>
      </c>
      <c r="M275" s="184">
        <v>-24.713999999999999</v>
      </c>
      <c r="N275" s="184">
        <v>-16.502199999999998</v>
      </c>
      <c r="O275" s="184"/>
      <c r="P275" s="184"/>
      <c r="Q275" s="184">
        <v>-11.8033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44341</v>
      </c>
      <c r="E276" s="184">
        <v>0.91820000000000002</v>
      </c>
      <c r="F276" s="184">
        <v>11.929399999999999</v>
      </c>
      <c r="G276" s="184">
        <v>10.944800000000001</v>
      </c>
      <c r="H276" s="184">
        <v>10.812099999999999</v>
      </c>
      <c r="I276" s="184">
        <v>11.120900000000001</v>
      </c>
      <c r="J276" s="184">
        <v>11.164199999999999</v>
      </c>
      <c r="K276" s="184">
        <v>11.337199999999999</v>
      </c>
      <c r="L276" s="184">
        <v>-41.1218</v>
      </c>
      <c r="M276" s="184">
        <v>-24.982800000000001</v>
      </c>
      <c r="N276" s="184">
        <v>-16.7</v>
      </c>
      <c r="O276" s="184"/>
      <c r="P276" s="184"/>
      <c r="Q276" s="184">
        <v>-11.971500000000001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44341</v>
      </c>
      <c r="E277" s="184">
        <v>49.711199999999998</v>
      </c>
      <c r="F277" s="184">
        <v>46.168700000000001</v>
      </c>
      <c r="G277" s="184">
        <v>15.7951</v>
      </c>
      <c r="H277" s="184">
        <v>21.369700000000002</v>
      </c>
      <c r="I277" s="184">
        <v>23.527799999999999</v>
      </c>
      <c r="J277" s="184">
        <v>20.998000000000001</v>
      </c>
      <c r="K277" s="184">
        <v>9.6334</v>
      </c>
      <c r="L277" s="184">
        <v>12.546900000000001</v>
      </c>
      <c r="M277" s="184">
        <v>18.799800000000001</v>
      </c>
      <c r="N277" s="184">
        <v>22.953700000000001</v>
      </c>
      <c r="O277" s="184">
        <v>6.6924999999999999</v>
      </c>
      <c r="P277" s="184">
        <v>8.1562000000000001</v>
      </c>
      <c r="Q277" s="184">
        <v>9.5343999999999998</v>
      </c>
      <c r="R277" s="184">
        <v>7.1856</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44341</v>
      </c>
      <c r="E278" s="184">
        <v>47.078699999999998</v>
      </c>
      <c r="F278" s="184">
        <v>45.566800000000001</v>
      </c>
      <c r="G278" s="184">
        <v>15.201700000000001</v>
      </c>
      <c r="H278" s="184">
        <v>20.771799999999999</v>
      </c>
      <c r="I278" s="184">
        <v>22.921500000000002</v>
      </c>
      <c r="J278" s="184">
        <v>20.3873</v>
      </c>
      <c r="K278" s="184">
        <v>9.0093999999999994</v>
      </c>
      <c r="L278" s="184">
        <v>11.892099999999999</v>
      </c>
      <c r="M278" s="184">
        <v>18.090199999999999</v>
      </c>
      <c r="N278" s="184">
        <v>22.1785</v>
      </c>
      <c r="O278" s="184">
        <v>5.9927999999999999</v>
      </c>
      <c r="P278" s="184">
        <v>7.4306000000000001</v>
      </c>
      <c r="Q278" s="184">
        <v>9.2829999999999995</v>
      </c>
      <c r="R278" s="184">
        <v>6.4890999999999996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25.921651111111114</v>
      </c>
      <c r="G279" s="186">
        <v>15.124728888888889</v>
      </c>
      <c r="H279" s="186">
        <v>24.297279999999997</v>
      </c>
      <c r="I279" s="186">
        <v>22.934617777777778</v>
      </c>
      <c r="J279" s="186">
        <v>22.668611111111112</v>
      </c>
      <c r="K279" s="186">
        <v>8.2117066666666663</v>
      </c>
      <c r="L279" s="186">
        <v>9.9508555555555525</v>
      </c>
      <c r="M279" s="186">
        <v>12.908153333333335</v>
      </c>
      <c r="N279" s="186">
        <v>16.877395555555552</v>
      </c>
      <c r="O279" s="186">
        <v>7.5785372093023264</v>
      </c>
      <c r="P279" s="186">
        <v>8.1948581395348867</v>
      </c>
      <c r="Q279" s="186">
        <v>7.9165488888888911</v>
      </c>
      <c r="R279" s="186">
        <v>8.3359581395348847</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28.990600000000001</v>
      </c>
      <c r="G280" s="186">
        <v>14.408099999999999</v>
      </c>
      <c r="H280" s="186">
        <v>21.369700000000002</v>
      </c>
      <c r="I280" s="186">
        <v>22.921500000000002</v>
      </c>
      <c r="J280" s="186">
        <v>22.069400000000002</v>
      </c>
      <c r="K280" s="186">
        <v>8.7501999999999995</v>
      </c>
      <c r="L280" s="186">
        <v>11.8119</v>
      </c>
      <c r="M280" s="186">
        <v>13.843999999999999</v>
      </c>
      <c r="N280" s="186">
        <v>16.729399999999998</v>
      </c>
      <c r="O280" s="186">
        <v>7.8356000000000003</v>
      </c>
      <c r="P280" s="186">
        <v>8.4016999999999999</v>
      </c>
      <c r="Q280" s="186">
        <v>8.7585999999999995</v>
      </c>
      <c r="R280" s="186">
        <v>8.8099000000000007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44341</v>
      </c>
      <c r="E283" s="184">
        <v>67.13</v>
      </c>
      <c r="F283" s="184">
        <v>-0.13389999999999999</v>
      </c>
      <c r="G283" s="184">
        <v>0.40379999999999999</v>
      </c>
      <c r="H283" s="184">
        <v>1.3435999999999999</v>
      </c>
      <c r="I283" s="184">
        <v>2.9443000000000001</v>
      </c>
      <c r="J283" s="184">
        <v>9.2611000000000008</v>
      </c>
      <c r="K283" s="184">
        <v>2.8025000000000002</v>
      </c>
      <c r="L283" s="184">
        <v>22.321400000000001</v>
      </c>
      <c r="M283" s="184">
        <v>33.088799999999999</v>
      </c>
      <c r="N283" s="184">
        <v>68.710700000000003</v>
      </c>
      <c r="O283" s="184">
        <v>12.781499999999999</v>
      </c>
      <c r="P283" s="184">
        <v>17.2117</v>
      </c>
      <c r="Q283" s="184">
        <v>14.4237</v>
      </c>
      <c r="R283" s="184">
        <v>17.814800000000002</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44341</v>
      </c>
      <c r="E284" s="184">
        <v>74.91</v>
      </c>
      <c r="F284" s="184">
        <v>-0.1333</v>
      </c>
      <c r="G284" s="184">
        <v>0.41549999999999998</v>
      </c>
      <c r="H284" s="184">
        <v>1.353</v>
      </c>
      <c r="I284" s="184">
        <v>2.9973999999999998</v>
      </c>
      <c r="J284" s="184">
        <v>9.3735999999999997</v>
      </c>
      <c r="K284" s="184">
        <v>3.125</v>
      </c>
      <c r="L284" s="184">
        <v>23.126200000000001</v>
      </c>
      <c r="M284" s="184">
        <v>34.391800000000003</v>
      </c>
      <c r="N284" s="184">
        <v>70.910300000000007</v>
      </c>
      <c r="O284" s="184">
        <v>14.1234</v>
      </c>
      <c r="P284" s="184">
        <v>18.846</v>
      </c>
      <c r="Q284" s="184">
        <v>18.915299999999998</v>
      </c>
      <c r="R284" s="184">
        <v>19.2121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44341</v>
      </c>
      <c r="E285" s="184">
        <v>72.105000000000004</v>
      </c>
      <c r="F285" s="184">
        <v>2.8E-3</v>
      </c>
      <c r="G285" s="184">
        <v>0.18479999999999999</v>
      </c>
      <c r="H285" s="184">
        <v>1.0284</v>
      </c>
      <c r="I285" s="184">
        <v>2.3258999999999999</v>
      </c>
      <c r="J285" s="184">
        <v>6.3746999999999998</v>
      </c>
      <c r="K285" s="184">
        <v>1.0822000000000001</v>
      </c>
      <c r="L285" s="184">
        <v>22.9496</v>
      </c>
      <c r="M285" s="184">
        <v>36.374000000000002</v>
      </c>
      <c r="N285" s="184">
        <v>72.405100000000004</v>
      </c>
      <c r="O285" s="184">
        <v>13.228199999999999</v>
      </c>
      <c r="P285" s="184">
        <v>16.339600000000001</v>
      </c>
      <c r="Q285" s="184">
        <v>13.2844</v>
      </c>
      <c r="R285" s="184">
        <v>16.1496</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44341</v>
      </c>
      <c r="E286" s="184">
        <v>80.397000000000006</v>
      </c>
      <c r="F286" s="184">
        <v>7.4999999999999997E-3</v>
      </c>
      <c r="G286" s="184">
        <v>0.20069999999999999</v>
      </c>
      <c r="H286" s="184">
        <v>1.0558000000000001</v>
      </c>
      <c r="I286" s="184">
        <v>2.3813</v>
      </c>
      <c r="J286" s="184">
        <v>6.5015999999999998</v>
      </c>
      <c r="K286" s="184">
        <v>1.4139999999999999</v>
      </c>
      <c r="L286" s="184">
        <v>23.7639</v>
      </c>
      <c r="M286" s="184">
        <v>37.741599999999998</v>
      </c>
      <c r="N286" s="184">
        <v>74.749499999999998</v>
      </c>
      <c r="O286" s="184">
        <v>14.7561</v>
      </c>
      <c r="P286" s="184">
        <v>18.023700000000002</v>
      </c>
      <c r="Q286" s="184">
        <v>15.805899999999999</v>
      </c>
      <c r="R286" s="184">
        <v>17.752500000000001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44341</v>
      </c>
      <c r="E287" s="184">
        <v>175.8177</v>
      </c>
      <c r="F287" s="184">
        <v>0.28050000000000003</v>
      </c>
      <c r="G287" s="184">
        <v>1.0508999999999999</v>
      </c>
      <c r="H287" s="184">
        <v>2.5567000000000002</v>
      </c>
      <c r="I287" s="184">
        <v>3.8755999999999999</v>
      </c>
      <c r="J287" s="184">
        <v>11.099500000000001</v>
      </c>
      <c r="K287" s="184">
        <v>7.6406000000000001</v>
      </c>
      <c r="L287" s="184">
        <v>40.334899999999998</v>
      </c>
      <c r="M287" s="184">
        <v>57.470500000000001</v>
      </c>
      <c r="N287" s="184">
        <v>111.9667</v>
      </c>
      <c r="O287" s="184">
        <v>14.504099999999999</v>
      </c>
      <c r="P287" s="184">
        <v>15.3652</v>
      </c>
      <c r="Q287" s="184">
        <v>13.861000000000001</v>
      </c>
      <c r="R287" s="184">
        <v>23.978999999999999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44341</v>
      </c>
      <c r="E288" s="184">
        <v>51.4668932765886</v>
      </c>
      <c r="F288" s="184">
        <v>0.28050000000000003</v>
      </c>
      <c r="G288" s="184">
        <v>1.0508999999999999</v>
      </c>
      <c r="H288" s="184">
        <v>2.5566</v>
      </c>
      <c r="I288" s="184">
        <v>3.8755000000000002</v>
      </c>
      <c r="J288" s="184">
        <v>11.099399999999999</v>
      </c>
      <c r="K288" s="184">
        <v>7.6414999999999997</v>
      </c>
      <c r="L288" s="184">
        <v>40.346299999999999</v>
      </c>
      <c r="M288" s="184">
        <v>57.481699999999996</v>
      </c>
      <c r="N288" s="184">
        <v>111.9791</v>
      </c>
      <c r="O288" s="184">
        <v>14.5061</v>
      </c>
      <c r="P288" s="184">
        <v>15.3917</v>
      </c>
      <c r="Q288" s="184">
        <v>13.874599999999999</v>
      </c>
      <c r="R288" s="184">
        <v>23.979399999999998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44341</v>
      </c>
      <c r="E289" s="184">
        <v>422.27093321863202</v>
      </c>
      <c r="F289" s="184">
        <v>0.27879999999999999</v>
      </c>
      <c r="G289" s="184">
        <v>1.0441</v>
      </c>
      <c r="H289" s="184">
        <v>2.5445000000000002</v>
      </c>
      <c r="I289" s="184">
        <v>3.851</v>
      </c>
      <c r="J289" s="184">
        <v>11.039199999999999</v>
      </c>
      <c r="K289" s="184">
        <v>7.4748999999999999</v>
      </c>
      <c r="L289" s="184">
        <v>39.8996</v>
      </c>
      <c r="M289" s="184">
        <v>56.739699999999999</v>
      </c>
      <c r="N289" s="184">
        <v>110.6619</v>
      </c>
      <c r="O289" s="184">
        <v>13.7888</v>
      </c>
      <c r="P289" s="184">
        <v>14.6408</v>
      </c>
      <c r="Q289" s="184">
        <v>18.147300000000001</v>
      </c>
      <c r="R289" s="184">
        <v>23.241499999999998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44341</v>
      </c>
      <c r="E290" s="184">
        <v>425.263613842989</v>
      </c>
      <c r="F290" s="184">
        <v>0.27860000000000001</v>
      </c>
      <c r="G290" s="184">
        <v>1.0441</v>
      </c>
      <c r="H290" s="184">
        <v>2.5444</v>
      </c>
      <c r="I290" s="184">
        <v>3.8509000000000002</v>
      </c>
      <c r="J290" s="184">
        <v>11.039199999999999</v>
      </c>
      <c r="K290" s="184">
        <v>7.4747000000000003</v>
      </c>
      <c r="L290" s="184">
        <v>39.901899999999998</v>
      </c>
      <c r="M290" s="184">
        <v>56.741900000000001</v>
      </c>
      <c r="N290" s="184">
        <v>110.664</v>
      </c>
      <c r="O290" s="184">
        <v>13.790100000000001</v>
      </c>
      <c r="P290" s="184">
        <v>14.641500000000001</v>
      </c>
      <c r="Q290" s="184">
        <v>18.6736</v>
      </c>
      <c r="R290" s="184">
        <v>23.2424</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0.10768750000000002</v>
      </c>
      <c r="G291" s="186">
        <v>0.67435</v>
      </c>
      <c r="H291" s="186">
        <v>1.8728750000000001</v>
      </c>
      <c r="I291" s="186">
        <v>3.2627374999999996</v>
      </c>
      <c r="J291" s="186">
        <v>9.4735374999999991</v>
      </c>
      <c r="K291" s="186">
        <v>4.831925</v>
      </c>
      <c r="L291" s="186">
        <v>31.580475</v>
      </c>
      <c r="M291" s="186">
        <v>46.253749999999997</v>
      </c>
      <c r="N291" s="186">
        <v>91.505912499999994</v>
      </c>
      <c r="O291" s="186">
        <v>13.934787499999999</v>
      </c>
      <c r="P291" s="186">
        <v>16.307525000000002</v>
      </c>
      <c r="Q291" s="186">
        <v>15.873225000000001</v>
      </c>
      <c r="R291" s="186">
        <v>20.671412499999999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0.14305000000000001</v>
      </c>
      <c r="G292" s="186">
        <v>0.7298</v>
      </c>
      <c r="H292" s="186">
        <v>1.9487000000000001</v>
      </c>
      <c r="I292" s="186">
        <v>3.42415</v>
      </c>
      <c r="J292" s="186">
        <v>10.206399999999999</v>
      </c>
      <c r="K292" s="186">
        <v>5.2998500000000002</v>
      </c>
      <c r="L292" s="186">
        <v>31.83175</v>
      </c>
      <c r="M292" s="186">
        <v>47.240650000000002</v>
      </c>
      <c r="N292" s="186">
        <v>92.705700000000007</v>
      </c>
      <c r="O292" s="186">
        <v>13.95675</v>
      </c>
      <c r="P292" s="186">
        <v>15.86565</v>
      </c>
      <c r="Q292" s="186">
        <v>15.114799999999999</v>
      </c>
      <c r="R292" s="186">
        <v>21.226799999999997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44341</v>
      </c>
      <c r="E295" s="184">
        <v>87.042299999999997</v>
      </c>
      <c r="F295" s="184">
        <v>17.242899999999999</v>
      </c>
      <c r="G295" s="184">
        <v>7.4283000000000001</v>
      </c>
      <c r="H295" s="184">
        <v>8.6346000000000007</v>
      </c>
      <c r="I295" s="184">
        <v>6.3173000000000004</v>
      </c>
      <c r="J295" s="184">
        <v>9.0942000000000007</v>
      </c>
      <c r="K295" s="184">
        <v>8.9682999999999993</v>
      </c>
      <c r="L295" s="184">
        <v>4.0823</v>
      </c>
      <c r="M295" s="184">
        <v>6.7579000000000002</v>
      </c>
      <c r="N295" s="184">
        <v>7.9687000000000001</v>
      </c>
      <c r="O295" s="184">
        <v>9.4661000000000008</v>
      </c>
      <c r="P295" s="184">
        <v>8.5754999999999999</v>
      </c>
      <c r="Q295" s="184">
        <v>9.3355999999999995</v>
      </c>
      <c r="R295" s="184">
        <v>9.5442999999999998</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44341</v>
      </c>
      <c r="E296" s="184">
        <v>87.903199999999998</v>
      </c>
      <c r="F296" s="184">
        <v>17.448</v>
      </c>
      <c r="G296" s="184">
        <v>7.5945999999999998</v>
      </c>
      <c r="H296" s="184">
        <v>8.7998999999999992</v>
      </c>
      <c r="I296" s="184">
        <v>6.4936999999999996</v>
      </c>
      <c r="J296" s="184">
        <v>9.2629000000000001</v>
      </c>
      <c r="K296" s="184">
        <v>9.1343999999999994</v>
      </c>
      <c r="L296" s="184">
        <v>4.2422000000000004</v>
      </c>
      <c r="M296" s="184">
        <v>6.9202000000000004</v>
      </c>
      <c r="N296" s="184">
        <v>8.1395</v>
      </c>
      <c r="O296" s="184">
        <v>9.6140000000000008</v>
      </c>
      <c r="P296" s="184">
        <v>8.7133000000000003</v>
      </c>
      <c r="Q296" s="184">
        <v>9.0309000000000008</v>
      </c>
      <c r="R296" s="184">
        <v>9.7025000000000006</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44341</v>
      </c>
      <c r="E297" s="184">
        <v>13.7425</v>
      </c>
      <c r="F297" s="184">
        <v>22.855899999999998</v>
      </c>
      <c r="G297" s="184">
        <v>10.0374</v>
      </c>
      <c r="H297" s="184">
        <v>10.3409</v>
      </c>
      <c r="I297" s="184">
        <v>6.1993999999999998</v>
      </c>
      <c r="J297" s="184">
        <v>9.2289999999999992</v>
      </c>
      <c r="K297" s="184">
        <v>8.1351999999999993</v>
      </c>
      <c r="L297" s="184">
        <v>4.4621000000000004</v>
      </c>
      <c r="M297" s="184">
        <v>7.1098999999999997</v>
      </c>
      <c r="N297" s="184">
        <v>9.1318999999999999</v>
      </c>
      <c r="O297" s="184">
        <v>8.9861000000000004</v>
      </c>
      <c r="P297" s="184"/>
      <c r="Q297" s="184">
        <v>8.5649999999999995</v>
      </c>
      <c r="R297" s="184">
        <v>8.2615999999999996</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44341</v>
      </c>
      <c r="E298" s="184">
        <v>13.332700000000001</v>
      </c>
      <c r="F298" s="184">
        <v>22.462399999999999</v>
      </c>
      <c r="G298" s="184">
        <v>9.3859999999999992</v>
      </c>
      <c r="H298" s="184">
        <v>9.6778999999999993</v>
      </c>
      <c r="I298" s="184">
        <v>5.5260999999999996</v>
      </c>
      <c r="J298" s="184">
        <v>8.5503</v>
      </c>
      <c r="K298" s="184">
        <v>7.4348000000000001</v>
      </c>
      <c r="L298" s="184">
        <v>3.7719</v>
      </c>
      <c r="M298" s="184">
        <v>6.4081000000000001</v>
      </c>
      <c r="N298" s="184">
        <v>8.3922000000000008</v>
      </c>
      <c r="O298" s="184">
        <v>8.1693999999999996</v>
      </c>
      <c r="P298" s="184"/>
      <c r="Q298" s="184">
        <v>7.7187000000000001</v>
      </c>
      <c r="R298" s="184">
        <v>7.4821</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44341</v>
      </c>
      <c r="E299" s="184">
        <v>21.852699999999999</v>
      </c>
      <c r="F299" s="184">
        <v>9.0216999999999992</v>
      </c>
      <c r="G299" s="184">
        <v>5.2644000000000002</v>
      </c>
      <c r="H299" s="184">
        <v>6.1395</v>
      </c>
      <c r="I299" s="184">
        <v>3.9788999999999999</v>
      </c>
      <c r="J299" s="184">
        <v>6.2190000000000003</v>
      </c>
      <c r="K299" s="184">
        <v>6.0347999999999997</v>
      </c>
      <c r="L299" s="184">
        <v>1.8326</v>
      </c>
      <c r="M299" s="184">
        <v>4.6395999999999997</v>
      </c>
      <c r="N299" s="184">
        <v>5.8952999999999998</v>
      </c>
      <c r="O299" s="184">
        <v>5.2079000000000004</v>
      </c>
      <c r="P299" s="184">
        <v>6.0782999999999996</v>
      </c>
      <c r="Q299" s="184">
        <v>6.4267000000000003</v>
      </c>
      <c r="R299" s="184">
        <v>4.2903000000000002</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44341</v>
      </c>
      <c r="E300" s="184">
        <v>22.851500000000001</v>
      </c>
      <c r="F300" s="184">
        <v>9.7459000000000007</v>
      </c>
      <c r="G300" s="184">
        <v>6.0336999999999996</v>
      </c>
      <c r="H300" s="184">
        <v>6.9001999999999999</v>
      </c>
      <c r="I300" s="184">
        <v>4.7548000000000004</v>
      </c>
      <c r="J300" s="184">
        <v>6.9907000000000004</v>
      </c>
      <c r="K300" s="184">
        <v>6.8052999999999999</v>
      </c>
      <c r="L300" s="184">
        <v>2.4843999999999999</v>
      </c>
      <c r="M300" s="184">
        <v>5.2397999999999998</v>
      </c>
      <c r="N300" s="184">
        <v>6.5145</v>
      </c>
      <c r="O300" s="184">
        <v>5.6776999999999997</v>
      </c>
      <c r="P300" s="184">
        <v>6.6060999999999996</v>
      </c>
      <c r="Q300" s="184">
        <v>7.5282</v>
      </c>
      <c r="R300" s="184">
        <v>4.7892999999999999</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44341</v>
      </c>
      <c r="E301" s="184">
        <v>18.299099999999999</v>
      </c>
      <c r="F301" s="184">
        <v>6.5834999999999999</v>
      </c>
      <c r="G301" s="184">
        <v>6.0377999999999998</v>
      </c>
      <c r="H301" s="184">
        <v>6.9905999999999997</v>
      </c>
      <c r="I301" s="184">
        <v>5.7114000000000003</v>
      </c>
      <c r="J301" s="184">
        <v>8.2180999999999997</v>
      </c>
      <c r="K301" s="184">
        <v>8.5358000000000001</v>
      </c>
      <c r="L301" s="184">
        <v>3.4489000000000001</v>
      </c>
      <c r="M301" s="184">
        <v>6.0780000000000003</v>
      </c>
      <c r="N301" s="184">
        <v>6.5686</v>
      </c>
      <c r="O301" s="184">
        <v>8.8803000000000001</v>
      </c>
      <c r="P301" s="184">
        <v>8.0990000000000002</v>
      </c>
      <c r="Q301" s="184">
        <v>8.6316000000000006</v>
      </c>
      <c r="R301" s="184">
        <v>8.7417999999999996</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44341</v>
      </c>
      <c r="E302" s="184">
        <v>17.5336</v>
      </c>
      <c r="F302" s="184">
        <v>6.0380000000000003</v>
      </c>
      <c r="G302" s="184">
        <v>5.4157000000000002</v>
      </c>
      <c r="H302" s="184">
        <v>6.3719000000000001</v>
      </c>
      <c r="I302" s="184">
        <v>5.0803000000000003</v>
      </c>
      <c r="J302" s="184">
        <v>7.5833000000000004</v>
      </c>
      <c r="K302" s="184">
        <v>7.9420999999999999</v>
      </c>
      <c r="L302" s="184">
        <v>2.8353000000000002</v>
      </c>
      <c r="M302" s="184">
        <v>5.4316000000000004</v>
      </c>
      <c r="N302" s="184">
        <v>5.8871000000000002</v>
      </c>
      <c r="O302" s="184">
        <v>8.1258999999999997</v>
      </c>
      <c r="P302" s="184">
        <v>7.3640999999999996</v>
      </c>
      <c r="Q302" s="184">
        <v>7.9973999999999998</v>
      </c>
      <c r="R302" s="184">
        <v>8.0071999999999992</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44341</v>
      </c>
      <c r="E303" s="184">
        <v>12.886200000000001</v>
      </c>
      <c r="F303" s="184">
        <v>5.9492000000000003</v>
      </c>
      <c r="G303" s="184">
        <v>4.109</v>
      </c>
      <c r="H303" s="184">
        <v>4.3333000000000004</v>
      </c>
      <c r="I303" s="184">
        <v>3.0992000000000002</v>
      </c>
      <c r="J303" s="184">
        <v>4.2824999999999998</v>
      </c>
      <c r="K303" s="184">
        <v>4.8822000000000001</v>
      </c>
      <c r="L303" s="184">
        <v>3.4361999999999999</v>
      </c>
      <c r="M303" s="184">
        <v>4.8556999999999997</v>
      </c>
      <c r="N303" s="184">
        <v>6.2816000000000001</v>
      </c>
      <c r="O303" s="184"/>
      <c r="P303" s="184"/>
      <c r="Q303" s="184">
        <v>9.8206000000000007</v>
      </c>
      <c r="R303" s="184">
        <v>8.8077000000000005</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44341</v>
      </c>
      <c r="E304" s="184">
        <v>12.7981</v>
      </c>
      <c r="F304" s="184">
        <v>5.4196</v>
      </c>
      <c r="G304" s="184">
        <v>3.8517999999999999</v>
      </c>
      <c r="H304" s="184">
        <v>4.0366</v>
      </c>
      <c r="I304" s="184">
        <v>2.8347000000000002</v>
      </c>
      <c r="J304" s="184">
        <v>4.0157999999999996</v>
      </c>
      <c r="K304" s="184">
        <v>4.6177999999999999</v>
      </c>
      <c r="L304" s="184">
        <v>3.1720999999999999</v>
      </c>
      <c r="M304" s="184">
        <v>4.5945999999999998</v>
      </c>
      <c r="N304" s="184">
        <v>6.0145</v>
      </c>
      <c r="O304" s="184"/>
      <c r="P304" s="184"/>
      <c r="Q304" s="184">
        <v>9.5426000000000002</v>
      </c>
      <c r="R304" s="184">
        <v>8.5306999999999995</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44336</v>
      </c>
      <c r="E305" s="184">
        <v>13.8398</v>
      </c>
      <c r="F305" s="184">
        <v>4.2202000000000002</v>
      </c>
      <c r="G305" s="184">
        <v>4.5731000000000002</v>
      </c>
      <c r="H305" s="184">
        <v>4.0914999999999999</v>
      </c>
      <c r="I305" s="184">
        <v>3.3953000000000002</v>
      </c>
      <c r="J305" s="184">
        <v>3.8273000000000001</v>
      </c>
      <c r="K305" s="184">
        <v>3.4994000000000001</v>
      </c>
      <c r="L305" s="184">
        <v>3.9321000000000002</v>
      </c>
      <c r="M305" s="184">
        <v>4.4851000000000001</v>
      </c>
      <c r="N305" s="184">
        <v>-0.73160000000000003</v>
      </c>
      <c r="O305" s="184">
        <v>0.84689999999999999</v>
      </c>
      <c r="P305" s="184">
        <v>3.3248000000000002</v>
      </c>
      <c r="Q305" s="184">
        <v>4.9980000000000002</v>
      </c>
      <c r="R305" s="184">
        <v>-2.5907</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44336</v>
      </c>
      <c r="E306" s="184">
        <v>13.409700000000001</v>
      </c>
      <c r="F306" s="184">
        <v>3.5388000000000002</v>
      </c>
      <c r="G306" s="184">
        <v>4.1749999999999998</v>
      </c>
      <c r="H306" s="184">
        <v>3.7115999999999998</v>
      </c>
      <c r="I306" s="184">
        <v>3.0169999999999999</v>
      </c>
      <c r="J306" s="184">
        <v>3.4392999999999998</v>
      </c>
      <c r="K306" s="184">
        <v>3.1046999999999998</v>
      </c>
      <c r="L306" s="184">
        <v>3.5285000000000002</v>
      </c>
      <c r="M306" s="184">
        <v>4.0736999999999997</v>
      </c>
      <c r="N306" s="184">
        <v>-1.1252</v>
      </c>
      <c r="O306" s="184">
        <v>0.37259999999999999</v>
      </c>
      <c r="P306" s="184">
        <v>2.8258999999999999</v>
      </c>
      <c r="Q306" s="184">
        <v>4.4960000000000004</v>
      </c>
      <c r="R306" s="184">
        <v>-2.9782999999999999</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44341</v>
      </c>
      <c r="E307" s="184">
        <v>10.280799999999999</v>
      </c>
      <c r="F307" s="184">
        <v>49.4161</v>
      </c>
      <c r="G307" s="184">
        <v>20.727499999999999</v>
      </c>
      <c r="H307" s="184">
        <v>12.251899999999999</v>
      </c>
      <c r="I307" s="184">
        <v>11.308400000000001</v>
      </c>
      <c r="J307" s="184">
        <v>11.6791</v>
      </c>
      <c r="K307" s="184"/>
      <c r="L307" s="184"/>
      <c r="M307" s="184"/>
      <c r="N307" s="184"/>
      <c r="O307" s="184"/>
      <c r="P307" s="184"/>
      <c r="Q307" s="184">
        <v>15.0724</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44341</v>
      </c>
      <c r="E308" s="184">
        <v>10.277799999999999</v>
      </c>
      <c r="F308" s="184">
        <v>49.074399999999997</v>
      </c>
      <c r="G308" s="184">
        <v>20.555199999999999</v>
      </c>
      <c r="H308" s="184">
        <v>12.102600000000001</v>
      </c>
      <c r="I308" s="184">
        <v>11.1326</v>
      </c>
      <c r="J308" s="184">
        <v>11.512600000000001</v>
      </c>
      <c r="K308" s="184"/>
      <c r="L308" s="184"/>
      <c r="M308" s="184"/>
      <c r="N308" s="184"/>
      <c r="O308" s="184"/>
      <c r="P308" s="184"/>
      <c r="Q308" s="184">
        <v>14.911300000000001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44341</v>
      </c>
      <c r="E309" s="184">
        <v>78.021600000000007</v>
      </c>
      <c r="F309" s="184">
        <v>20.501999999999999</v>
      </c>
      <c r="G309" s="184">
        <v>8.452</v>
      </c>
      <c r="H309" s="184">
        <v>7.9718</v>
      </c>
      <c r="I309" s="184">
        <v>5.8071999999999999</v>
      </c>
      <c r="J309" s="184">
        <v>7.5197000000000003</v>
      </c>
      <c r="K309" s="184">
        <v>8.0282</v>
      </c>
      <c r="L309" s="184">
        <v>4.0625999999999998</v>
      </c>
      <c r="M309" s="184">
        <v>7.2087000000000003</v>
      </c>
      <c r="N309" s="184">
        <v>8.1679999999999993</v>
      </c>
      <c r="O309" s="184">
        <v>8.4803999999999995</v>
      </c>
      <c r="P309" s="184">
        <v>8.4103999999999992</v>
      </c>
      <c r="Q309" s="184">
        <v>8.9616000000000007</v>
      </c>
      <c r="R309" s="184">
        <v>8.2537000000000003</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44341</v>
      </c>
      <c r="E310" s="184">
        <v>82.629599999999996</v>
      </c>
      <c r="F310" s="184">
        <v>21.038499999999999</v>
      </c>
      <c r="G310" s="184">
        <v>8.9649000000000001</v>
      </c>
      <c r="H310" s="184">
        <v>8.5014000000000003</v>
      </c>
      <c r="I310" s="184">
        <v>6.3543000000000003</v>
      </c>
      <c r="J310" s="184">
        <v>8.077</v>
      </c>
      <c r="K310" s="184">
        <v>8.5976999999999997</v>
      </c>
      <c r="L310" s="184">
        <v>4.6344000000000003</v>
      </c>
      <c r="M310" s="184">
        <v>7.8003</v>
      </c>
      <c r="N310" s="184">
        <v>8.7798999999999996</v>
      </c>
      <c r="O310" s="184">
        <v>9.0953999999999997</v>
      </c>
      <c r="P310" s="184">
        <v>9.0465999999999998</v>
      </c>
      <c r="Q310" s="184">
        <v>9.3780000000000001</v>
      </c>
      <c r="R310" s="184">
        <v>8.8673999999999999</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44341</v>
      </c>
      <c r="E312" s="184">
        <v>25.273900000000001</v>
      </c>
      <c r="F312" s="184">
        <v>33.246299999999998</v>
      </c>
      <c r="G312" s="184">
        <v>12.690300000000001</v>
      </c>
      <c r="H312" s="184">
        <v>15.062799999999999</v>
      </c>
      <c r="I312" s="184">
        <v>9.6081000000000003</v>
      </c>
      <c r="J312" s="184">
        <v>11.372299999999999</v>
      </c>
      <c r="K312" s="184">
        <v>9.2454000000000001</v>
      </c>
      <c r="L312" s="184">
        <v>3.9695</v>
      </c>
      <c r="M312" s="184">
        <v>6.7205000000000004</v>
      </c>
      <c r="N312" s="184">
        <v>7.6352000000000002</v>
      </c>
      <c r="O312" s="184">
        <v>9.5236999999999998</v>
      </c>
      <c r="P312" s="184">
        <v>8.6163000000000007</v>
      </c>
      <c r="Q312" s="184">
        <v>8.8681000000000001</v>
      </c>
      <c r="R312" s="184">
        <v>9.5327000000000002</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44341</v>
      </c>
      <c r="E313" s="184">
        <v>25.544699999999999</v>
      </c>
      <c r="F313" s="184">
        <v>33.323</v>
      </c>
      <c r="G313" s="184">
        <v>12.9854</v>
      </c>
      <c r="H313" s="184">
        <v>15.3544</v>
      </c>
      <c r="I313" s="184">
        <v>9.9069000000000003</v>
      </c>
      <c r="J313" s="184">
        <v>11.683400000000001</v>
      </c>
      <c r="K313" s="184">
        <v>9.5533000000000001</v>
      </c>
      <c r="L313" s="184">
        <v>4.2784000000000004</v>
      </c>
      <c r="M313" s="184">
        <v>7.0400999999999998</v>
      </c>
      <c r="N313" s="184">
        <v>7.9551999999999996</v>
      </c>
      <c r="O313" s="184">
        <v>9.7215000000000007</v>
      </c>
      <c r="P313" s="184">
        <v>8.7790999999999997</v>
      </c>
      <c r="Q313" s="184">
        <v>8.9322999999999997</v>
      </c>
      <c r="R313" s="184">
        <v>9.7827999999999999</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44341</v>
      </c>
      <c r="E314" s="184">
        <v>10.3337</v>
      </c>
      <c r="F314" s="184">
        <v>12.3667</v>
      </c>
      <c r="G314" s="184">
        <v>8.8389000000000006</v>
      </c>
      <c r="H314" s="184">
        <v>9.4023000000000003</v>
      </c>
      <c r="I314" s="184">
        <v>6.7283999999999997</v>
      </c>
      <c r="J314" s="184">
        <v>11.089499999999999</v>
      </c>
      <c r="K314" s="184">
        <v>9.4810999999999996</v>
      </c>
      <c r="L314" s="184">
        <v>3.4658000000000002</v>
      </c>
      <c r="M314" s="184"/>
      <c r="N314" s="184"/>
      <c r="O314" s="184"/>
      <c r="P314" s="184"/>
      <c r="Q314" s="184">
        <v>5.1177000000000001</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44341</v>
      </c>
      <c r="E315" s="184">
        <v>10.3056</v>
      </c>
      <c r="F315" s="184">
        <v>12.045999999999999</v>
      </c>
      <c r="G315" s="184">
        <v>8.4194999999999993</v>
      </c>
      <c r="H315" s="184">
        <v>8.9710000000000001</v>
      </c>
      <c r="I315" s="184">
        <v>6.3144999999999998</v>
      </c>
      <c r="J315" s="184">
        <v>10.668799999999999</v>
      </c>
      <c r="K315" s="184">
        <v>9.0456000000000003</v>
      </c>
      <c r="L315" s="184">
        <v>3.0390000000000001</v>
      </c>
      <c r="M315" s="184"/>
      <c r="N315" s="184"/>
      <c r="O315" s="184"/>
      <c r="P315" s="184"/>
      <c r="Q315" s="184">
        <v>4.6867000000000001</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44341</v>
      </c>
      <c r="E316" s="184">
        <v>22.916799999999999</v>
      </c>
      <c r="F316" s="184">
        <v>13.224299999999999</v>
      </c>
      <c r="G316" s="184">
        <v>7.3723000000000001</v>
      </c>
      <c r="H316" s="184">
        <v>8.7518999999999991</v>
      </c>
      <c r="I316" s="184">
        <v>7.7362000000000002</v>
      </c>
      <c r="J316" s="184">
        <v>8.0145</v>
      </c>
      <c r="K316" s="184">
        <v>6.9482999999999997</v>
      </c>
      <c r="L316" s="184">
        <v>3.9485000000000001</v>
      </c>
      <c r="M316" s="184">
        <v>6.1883999999999997</v>
      </c>
      <c r="N316" s="184">
        <v>7.2374000000000001</v>
      </c>
      <c r="O316" s="184">
        <v>8.8524999999999991</v>
      </c>
      <c r="P316" s="184">
        <v>8.0981000000000005</v>
      </c>
      <c r="Q316" s="184">
        <v>7.2842000000000002</v>
      </c>
      <c r="R316" s="184">
        <v>8.9122000000000003</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44341</v>
      </c>
      <c r="E317" s="184">
        <v>23.754899999999999</v>
      </c>
      <c r="F317" s="184">
        <v>13.526400000000001</v>
      </c>
      <c r="G317" s="184">
        <v>7.6505999999999998</v>
      </c>
      <c r="H317" s="184">
        <v>9.0593000000000004</v>
      </c>
      <c r="I317" s="184">
        <v>8.0475999999999992</v>
      </c>
      <c r="J317" s="184">
        <v>8.3287999999999993</v>
      </c>
      <c r="K317" s="184">
        <v>7.2652999999999999</v>
      </c>
      <c r="L317" s="184">
        <v>4.2675999999999998</v>
      </c>
      <c r="M317" s="184">
        <v>6.5164999999999997</v>
      </c>
      <c r="N317" s="184">
        <v>7.5739999999999998</v>
      </c>
      <c r="O317" s="184">
        <v>9.1882999999999999</v>
      </c>
      <c r="P317" s="184">
        <v>8.4426000000000005</v>
      </c>
      <c r="Q317" s="184">
        <v>8.9055999999999997</v>
      </c>
      <c r="R317" s="184">
        <v>9.2515999999999998</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44341</v>
      </c>
      <c r="E318" s="184">
        <v>15.507199999999999</v>
      </c>
      <c r="F318" s="184">
        <v>21.902999999999999</v>
      </c>
      <c r="G318" s="184">
        <v>10.899100000000001</v>
      </c>
      <c r="H318" s="184">
        <v>12.200699999999999</v>
      </c>
      <c r="I318" s="184">
        <v>8.7719000000000005</v>
      </c>
      <c r="J318" s="184">
        <v>10.833500000000001</v>
      </c>
      <c r="K318" s="184">
        <v>10.152100000000001</v>
      </c>
      <c r="L318" s="184">
        <v>3.9767999999999999</v>
      </c>
      <c r="M318" s="184">
        <v>6.6712999999999996</v>
      </c>
      <c r="N318" s="184">
        <v>8.0462000000000007</v>
      </c>
      <c r="O318" s="184">
        <v>9.1235999999999997</v>
      </c>
      <c r="P318" s="184">
        <v>8.4614999999999991</v>
      </c>
      <c r="Q318" s="184">
        <v>8.5130999999999997</v>
      </c>
      <c r="R318" s="184">
        <v>9.1671999999999993</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44341</v>
      </c>
      <c r="E319" s="184">
        <v>15.2517</v>
      </c>
      <c r="F319" s="184">
        <v>21.551300000000001</v>
      </c>
      <c r="G319" s="184">
        <v>10.6021</v>
      </c>
      <c r="H319" s="184">
        <v>11.8904</v>
      </c>
      <c r="I319" s="184">
        <v>8.4718999999999998</v>
      </c>
      <c r="J319" s="184">
        <v>10.5291</v>
      </c>
      <c r="K319" s="184">
        <v>9.8409999999999993</v>
      </c>
      <c r="L319" s="184">
        <v>3.6657999999999999</v>
      </c>
      <c r="M319" s="184">
        <v>6.3497000000000003</v>
      </c>
      <c r="N319" s="184">
        <v>7.7133000000000003</v>
      </c>
      <c r="O319" s="184">
        <v>8.7860999999999994</v>
      </c>
      <c r="P319" s="184">
        <v>8.1265999999999998</v>
      </c>
      <c r="Q319" s="184">
        <v>8.1778999999999993</v>
      </c>
      <c r="R319" s="184">
        <v>8.8333999999999993</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44341</v>
      </c>
      <c r="E320" s="184">
        <v>2508.5014999999999</v>
      </c>
      <c r="F320" s="184">
        <v>15.526199999999999</v>
      </c>
      <c r="G320" s="184">
        <v>7.2027000000000001</v>
      </c>
      <c r="H320" s="184">
        <v>8.0513999999999992</v>
      </c>
      <c r="I320" s="184">
        <v>5.8648999999999996</v>
      </c>
      <c r="J320" s="184">
        <v>8.1806000000000001</v>
      </c>
      <c r="K320" s="184">
        <v>7.8917999999999999</v>
      </c>
      <c r="L320" s="184">
        <v>3.1627999999999998</v>
      </c>
      <c r="M320" s="184">
        <v>5.2953999999999999</v>
      </c>
      <c r="N320" s="184">
        <v>6.8616000000000001</v>
      </c>
      <c r="O320" s="184">
        <v>8.9436999999999998</v>
      </c>
      <c r="P320" s="184">
        <v>7.6951000000000001</v>
      </c>
      <c r="Q320" s="184">
        <v>6.8802000000000003</v>
      </c>
      <c r="R320" s="184">
        <v>8.8425999999999991</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44341</v>
      </c>
      <c r="E321" s="184">
        <v>2646.3063999999999</v>
      </c>
      <c r="F321" s="184">
        <v>15.9252</v>
      </c>
      <c r="G321" s="184">
        <v>7.6031000000000004</v>
      </c>
      <c r="H321" s="184">
        <v>8.4519000000000002</v>
      </c>
      <c r="I321" s="184">
        <v>6.2656999999999998</v>
      </c>
      <c r="J321" s="184">
        <v>8.5817999999999994</v>
      </c>
      <c r="K321" s="184">
        <v>8.2989999999999995</v>
      </c>
      <c r="L321" s="184">
        <v>3.5691999999999999</v>
      </c>
      <c r="M321" s="184">
        <v>5.7118000000000002</v>
      </c>
      <c r="N321" s="184">
        <v>7.2900999999999998</v>
      </c>
      <c r="O321" s="184">
        <v>9.4498999999999995</v>
      </c>
      <c r="P321" s="184">
        <v>8.2960999999999991</v>
      </c>
      <c r="Q321" s="184">
        <v>8.0822000000000003</v>
      </c>
      <c r="R321" s="184">
        <v>9.2754999999999992</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44341</v>
      </c>
      <c r="E322" s="184">
        <v>2932.9522999999999</v>
      </c>
      <c r="F322" s="184">
        <v>18.7515</v>
      </c>
      <c r="G322" s="184">
        <v>8.5439000000000007</v>
      </c>
      <c r="H322" s="184">
        <v>9.5648</v>
      </c>
      <c r="I322" s="184">
        <v>7.1012000000000004</v>
      </c>
      <c r="J322" s="184">
        <v>9.3805999999999994</v>
      </c>
      <c r="K322" s="184">
        <v>7.6501999999999999</v>
      </c>
      <c r="L322" s="184">
        <v>3.3914</v>
      </c>
      <c r="M322" s="184">
        <v>5.5971000000000002</v>
      </c>
      <c r="N322" s="184">
        <v>6.9950000000000001</v>
      </c>
      <c r="O322" s="184">
        <v>8.4894999999999996</v>
      </c>
      <c r="P322" s="184">
        <v>8.1491000000000007</v>
      </c>
      <c r="Q322" s="184">
        <v>8.1800999999999995</v>
      </c>
      <c r="R322" s="184">
        <v>8.2228999999999992</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44341</v>
      </c>
      <c r="E323" s="184">
        <v>3019.6106</v>
      </c>
      <c r="F323" s="184">
        <v>19.101199999999999</v>
      </c>
      <c r="G323" s="184">
        <v>8.8940000000000001</v>
      </c>
      <c r="H323" s="184">
        <v>9.9181000000000008</v>
      </c>
      <c r="I323" s="184">
        <v>7.4634</v>
      </c>
      <c r="J323" s="184">
        <v>9.7475000000000005</v>
      </c>
      <c r="K323" s="184">
        <v>8.0397999999999996</v>
      </c>
      <c r="L323" s="184">
        <v>3.7553000000000001</v>
      </c>
      <c r="M323" s="184">
        <v>5.9481000000000002</v>
      </c>
      <c r="N323" s="184">
        <v>7.3429000000000002</v>
      </c>
      <c r="O323" s="184">
        <v>8.8117000000000001</v>
      </c>
      <c r="P323" s="184">
        <v>8.4480000000000004</v>
      </c>
      <c r="Q323" s="184">
        <v>8.7693999999999992</v>
      </c>
      <c r="R323" s="184">
        <v>8.5512999999999995</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44341</v>
      </c>
      <c r="E324" s="184">
        <v>60.662399999999998</v>
      </c>
      <c r="F324" s="184">
        <v>59.785499999999999</v>
      </c>
      <c r="G324" s="184">
        <v>17.2409</v>
      </c>
      <c r="H324" s="184">
        <v>22.028600000000001</v>
      </c>
      <c r="I324" s="184">
        <v>14.0213</v>
      </c>
      <c r="J324" s="184">
        <v>13.9125</v>
      </c>
      <c r="K324" s="184">
        <v>13.301500000000001</v>
      </c>
      <c r="L324" s="184">
        <v>3.3161</v>
      </c>
      <c r="M324" s="184">
        <v>6.9071999999999996</v>
      </c>
      <c r="N324" s="184">
        <v>6.3975</v>
      </c>
      <c r="O324" s="184">
        <v>10.7187</v>
      </c>
      <c r="P324" s="184">
        <v>8.7661999999999995</v>
      </c>
      <c r="Q324" s="184">
        <v>8.4568999999999992</v>
      </c>
      <c r="R324" s="184">
        <v>11.2347</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44341</v>
      </c>
      <c r="E325" s="184">
        <v>57.747100000000003</v>
      </c>
      <c r="F325" s="184">
        <v>59.447699999999998</v>
      </c>
      <c r="G325" s="184">
        <v>16.907399999999999</v>
      </c>
      <c r="H325" s="184">
        <v>21.688400000000001</v>
      </c>
      <c r="I325" s="184">
        <v>13.683400000000001</v>
      </c>
      <c r="J325" s="184">
        <v>13.5672</v>
      </c>
      <c r="K325" s="184">
        <v>12.9428</v>
      </c>
      <c r="L325" s="184">
        <v>2.9525999999999999</v>
      </c>
      <c r="M325" s="184">
        <v>6.5418000000000003</v>
      </c>
      <c r="N325" s="184">
        <v>6.0354999999999999</v>
      </c>
      <c r="O325" s="184">
        <v>10.367699999999999</v>
      </c>
      <c r="P325" s="184">
        <v>8.2606999999999999</v>
      </c>
      <c r="Q325" s="184">
        <v>7.5254000000000003</v>
      </c>
      <c r="R325" s="184">
        <v>10.8643</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44341</v>
      </c>
      <c r="E326" s="184">
        <v>10.166600000000001</v>
      </c>
      <c r="F326" s="184">
        <v>11.132999999999999</v>
      </c>
      <c r="G326" s="184">
        <v>8.0851000000000006</v>
      </c>
      <c r="H326" s="184">
        <v>9.7629999999999999</v>
      </c>
      <c r="I326" s="184">
        <v>8.1029999999999998</v>
      </c>
      <c r="J326" s="184">
        <v>9.3430999999999997</v>
      </c>
      <c r="K326" s="184"/>
      <c r="L326" s="184"/>
      <c r="M326" s="184"/>
      <c r="N326" s="184"/>
      <c r="O326" s="184"/>
      <c r="P326" s="184"/>
      <c r="Q326" s="184">
        <v>8.8129000000000008</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44341</v>
      </c>
      <c r="E327" s="184">
        <v>10.1572</v>
      </c>
      <c r="F327" s="184">
        <v>10.424200000000001</v>
      </c>
      <c r="G327" s="184">
        <v>7.5526</v>
      </c>
      <c r="H327" s="184">
        <v>9.2568999999999999</v>
      </c>
      <c r="I327" s="184">
        <v>7.6199000000000003</v>
      </c>
      <c r="J327" s="184">
        <v>8.8498000000000001</v>
      </c>
      <c r="K327" s="184"/>
      <c r="L327" s="184"/>
      <c r="M327" s="184"/>
      <c r="N327" s="184"/>
      <c r="O327" s="184"/>
      <c r="P327" s="184"/>
      <c r="Q327" s="184">
        <v>8.3156999999999996</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44341</v>
      </c>
      <c r="E328" s="184">
        <v>45.953699999999998</v>
      </c>
      <c r="F328" s="184">
        <v>28.536899999999999</v>
      </c>
      <c r="G328" s="184">
        <v>10.297499999999999</v>
      </c>
      <c r="H328" s="184">
        <v>10.243600000000001</v>
      </c>
      <c r="I328" s="184">
        <v>7.5105000000000004</v>
      </c>
      <c r="J328" s="184">
        <v>9.0792999999999999</v>
      </c>
      <c r="K328" s="184">
        <v>8.1034000000000006</v>
      </c>
      <c r="L328" s="184">
        <v>4.6741000000000001</v>
      </c>
      <c r="M328" s="184">
        <v>7.1550000000000002</v>
      </c>
      <c r="N328" s="184">
        <v>7.9642999999999997</v>
      </c>
      <c r="O328" s="184">
        <v>7.9718999999999998</v>
      </c>
      <c r="P328" s="184">
        <v>7.6349999999999998</v>
      </c>
      <c r="Q328" s="184">
        <v>7.6429</v>
      </c>
      <c r="R328" s="184">
        <v>7.7328999999999999</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44341</v>
      </c>
      <c r="E329" s="184">
        <v>47.509300000000003</v>
      </c>
      <c r="F329" s="184">
        <v>28.986799999999999</v>
      </c>
      <c r="G329" s="184">
        <v>10.6915</v>
      </c>
      <c r="H329" s="184">
        <v>10.6348</v>
      </c>
      <c r="I329" s="184">
        <v>7.9097</v>
      </c>
      <c r="J329" s="184">
        <v>9.4823000000000004</v>
      </c>
      <c r="K329" s="184">
        <v>8.5108999999999995</v>
      </c>
      <c r="L329" s="184">
        <v>5.0834999999999999</v>
      </c>
      <c r="M329" s="184">
        <v>7.5769000000000002</v>
      </c>
      <c r="N329" s="184">
        <v>8.3970000000000002</v>
      </c>
      <c r="O329" s="184">
        <v>8.4039000000000001</v>
      </c>
      <c r="P329" s="184">
        <v>8.1003000000000007</v>
      </c>
      <c r="Q329" s="184">
        <v>8.5373000000000001</v>
      </c>
      <c r="R329" s="184">
        <v>8.1636000000000006</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44341</v>
      </c>
      <c r="E330" s="184">
        <v>34.208799999999997</v>
      </c>
      <c r="F330" s="184">
        <v>18.681699999999999</v>
      </c>
      <c r="G330" s="184">
        <v>8.8110999999999997</v>
      </c>
      <c r="H330" s="184">
        <v>11.8551</v>
      </c>
      <c r="I330" s="184">
        <v>7.6818999999999997</v>
      </c>
      <c r="J330" s="184">
        <v>10.689</v>
      </c>
      <c r="K330" s="184">
        <v>8.4048999999999996</v>
      </c>
      <c r="L330" s="184">
        <v>3.98</v>
      </c>
      <c r="M330" s="184">
        <v>6.5228000000000002</v>
      </c>
      <c r="N330" s="184">
        <v>6.9672999999999998</v>
      </c>
      <c r="O330" s="184">
        <v>7.9486999999999997</v>
      </c>
      <c r="P330" s="184">
        <v>7.0308999999999999</v>
      </c>
      <c r="Q330" s="184">
        <v>6.9405000000000001</v>
      </c>
      <c r="R330" s="184">
        <v>8.4933999999999994</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44341</v>
      </c>
      <c r="E331" s="184">
        <v>37.015999999999998</v>
      </c>
      <c r="F331" s="184">
        <v>19.040900000000001</v>
      </c>
      <c r="G331" s="184">
        <v>9.2042999999999999</v>
      </c>
      <c r="H331" s="184">
        <v>12.2559</v>
      </c>
      <c r="I331" s="184">
        <v>8.0754000000000001</v>
      </c>
      <c r="J331" s="184">
        <v>11.082700000000001</v>
      </c>
      <c r="K331" s="184">
        <v>8.9041999999999994</v>
      </c>
      <c r="L331" s="184">
        <v>4.6562000000000001</v>
      </c>
      <c r="M331" s="184">
        <v>7.2709000000000001</v>
      </c>
      <c r="N331" s="184">
        <v>7.7553000000000001</v>
      </c>
      <c r="O331" s="184">
        <v>8.8892000000000007</v>
      </c>
      <c r="P331" s="184">
        <v>8.0533999999999999</v>
      </c>
      <c r="Q331" s="184">
        <v>8.1809999999999992</v>
      </c>
      <c r="R331" s="184">
        <v>9.3338999999999999</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44341</v>
      </c>
      <c r="E334" s="184">
        <v>12.361599999999999</v>
      </c>
      <c r="F334" s="184">
        <v>14.4739</v>
      </c>
      <c r="G334" s="184">
        <v>7.4615999999999998</v>
      </c>
      <c r="H334" s="184">
        <v>9.2118000000000002</v>
      </c>
      <c r="I334" s="184">
        <v>5.5799000000000003</v>
      </c>
      <c r="J334" s="184">
        <v>8.7586999999999993</v>
      </c>
      <c r="K334" s="184">
        <v>7.6753</v>
      </c>
      <c r="L334" s="184">
        <v>2.9914999999999998</v>
      </c>
      <c r="M334" s="184">
        <v>5.8015999999999996</v>
      </c>
      <c r="N334" s="184">
        <v>6.5366</v>
      </c>
      <c r="O334" s="184"/>
      <c r="P334" s="184"/>
      <c r="Q334" s="184">
        <v>9.6021000000000001</v>
      </c>
      <c r="R334" s="184">
        <v>9.2432999999999996</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44341</v>
      </c>
      <c r="E335" s="184">
        <v>12.219200000000001</v>
      </c>
      <c r="F335" s="184">
        <v>14.0448</v>
      </c>
      <c r="G335" s="184">
        <v>7.0251000000000001</v>
      </c>
      <c r="H335" s="184">
        <v>8.7197999999999993</v>
      </c>
      <c r="I335" s="184">
        <v>5.0880000000000001</v>
      </c>
      <c r="J335" s="184">
        <v>8.2835999999999999</v>
      </c>
      <c r="K335" s="184">
        <v>7.1993</v>
      </c>
      <c r="L335" s="184">
        <v>2.5198</v>
      </c>
      <c r="M335" s="184">
        <v>5.2998000000000003</v>
      </c>
      <c r="N335" s="184">
        <v>6.0163000000000002</v>
      </c>
      <c r="O335" s="184"/>
      <c r="P335" s="184"/>
      <c r="Q335" s="184">
        <v>9.0542999999999996</v>
      </c>
      <c r="R335" s="184">
        <v>8.7041000000000004</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44341</v>
      </c>
      <c r="E336" s="184">
        <v>31.64</v>
      </c>
      <c r="F336" s="184">
        <v>8.7695000000000007</v>
      </c>
      <c r="G336" s="184">
        <v>6.3204000000000002</v>
      </c>
      <c r="H336" s="184">
        <v>7.2117000000000004</v>
      </c>
      <c r="I336" s="184">
        <v>5.9215</v>
      </c>
      <c r="J336" s="184">
        <v>7.9718999999999998</v>
      </c>
      <c r="K336" s="184">
        <v>8.4817</v>
      </c>
      <c r="L336" s="184">
        <v>3.4546000000000001</v>
      </c>
      <c r="M336" s="184">
        <v>5.9039999999999999</v>
      </c>
      <c r="N336" s="184">
        <v>6.9565999999999999</v>
      </c>
      <c r="O336" s="184">
        <v>9.5625</v>
      </c>
      <c r="P336" s="184">
        <v>8.3186</v>
      </c>
      <c r="Q336" s="184">
        <v>7.2709000000000001</v>
      </c>
      <c r="R336" s="184">
        <v>9.6011000000000006</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44341</v>
      </c>
      <c r="E337" s="184">
        <v>32.4069</v>
      </c>
      <c r="F337" s="184">
        <v>9.0127000000000006</v>
      </c>
      <c r="G337" s="184">
        <v>6.5936000000000003</v>
      </c>
      <c r="H337" s="184">
        <v>7.4603999999999999</v>
      </c>
      <c r="I337" s="184">
        <v>6.1771000000000003</v>
      </c>
      <c r="J337" s="184">
        <v>8.2495999999999992</v>
      </c>
      <c r="K337" s="184">
        <v>8.7490000000000006</v>
      </c>
      <c r="L337" s="184">
        <v>3.7130000000000001</v>
      </c>
      <c r="M337" s="184">
        <v>6.1626000000000003</v>
      </c>
      <c r="N337" s="184">
        <v>7.2167000000000003</v>
      </c>
      <c r="O337" s="184">
        <v>9.8628</v>
      </c>
      <c r="P337" s="184">
        <v>8.7386999999999997</v>
      </c>
      <c r="Q337" s="184">
        <v>8.3495000000000008</v>
      </c>
      <c r="R337" s="184">
        <v>9.8506999999999998</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44341</v>
      </c>
      <c r="E338" s="184">
        <v>200.18340000000001</v>
      </c>
      <c r="F338" s="184">
        <v>0</v>
      </c>
      <c r="G338" s="184">
        <v>0</v>
      </c>
      <c r="H338" s="184">
        <v>0</v>
      </c>
      <c r="I338" s="184">
        <v>0</v>
      </c>
      <c r="J338" s="184">
        <v>0</v>
      </c>
      <c r="K338" s="184">
        <v>0</v>
      </c>
      <c r="L338" s="184">
        <v>0</v>
      </c>
      <c r="M338" s="184">
        <v>-0.43719999999999998</v>
      </c>
      <c r="N338" s="184">
        <v>-15.0312</v>
      </c>
      <c r="O338" s="184"/>
      <c r="P338" s="184"/>
      <c r="Q338" s="184">
        <v>-11.2666</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44341</v>
      </c>
      <c r="E339" s="184">
        <v>192.02520000000001</v>
      </c>
      <c r="F339" s="184">
        <v>0</v>
      </c>
      <c r="G339" s="184">
        <v>0</v>
      </c>
      <c r="H339" s="184">
        <v>0</v>
      </c>
      <c r="I339" s="184">
        <v>0</v>
      </c>
      <c r="J339" s="184">
        <v>0</v>
      </c>
      <c r="K339" s="184">
        <v>0</v>
      </c>
      <c r="L339" s="184">
        <v>0</v>
      </c>
      <c r="M339" s="184">
        <v>-0.43709999999999999</v>
      </c>
      <c r="N339" s="184">
        <v>-15.0312</v>
      </c>
      <c r="O339" s="184"/>
      <c r="P339" s="184"/>
      <c r="Q339" s="184">
        <v>-11.2666</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44341</v>
      </c>
      <c r="E340" s="184">
        <v>12.2906</v>
      </c>
      <c r="F340" s="184">
        <v>23.178799999999999</v>
      </c>
      <c r="G340" s="184">
        <v>12.2667</v>
      </c>
      <c r="H340" s="184">
        <v>12.2471</v>
      </c>
      <c r="I340" s="184">
        <v>8.4700000000000006</v>
      </c>
      <c r="J340" s="184">
        <v>11.180099999999999</v>
      </c>
      <c r="K340" s="184">
        <v>9.3024000000000004</v>
      </c>
      <c r="L340" s="184">
        <v>2.9516</v>
      </c>
      <c r="M340" s="184">
        <v>5.7644000000000002</v>
      </c>
      <c r="N340" s="184">
        <v>7.173</v>
      </c>
      <c r="O340" s="184">
        <v>7.1101000000000001</v>
      </c>
      <c r="P340" s="184"/>
      <c r="Q340" s="184">
        <v>7.1101000000000001</v>
      </c>
      <c r="R340" s="184">
        <v>6.8710000000000004</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44341</v>
      </c>
      <c r="E341" s="184">
        <v>12.1736</v>
      </c>
      <c r="F341" s="184">
        <v>22.801200000000001</v>
      </c>
      <c r="G341" s="184">
        <v>11.858599999999999</v>
      </c>
      <c r="H341" s="184">
        <v>11.848699999999999</v>
      </c>
      <c r="I341" s="184">
        <v>8.0775000000000006</v>
      </c>
      <c r="J341" s="184">
        <v>10.801500000000001</v>
      </c>
      <c r="K341" s="184">
        <v>9.0381999999999998</v>
      </c>
      <c r="L341" s="184">
        <v>2.7589000000000001</v>
      </c>
      <c r="M341" s="184">
        <v>5.5237999999999996</v>
      </c>
      <c r="N341" s="184">
        <v>6.9084000000000003</v>
      </c>
      <c r="O341" s="184">
        <v>6.7694999999999999</v>
      </c>
      <c r="P341" s="184"/>
      <c r="Q341" s="184">
        <v>6.7694999999999999</v>
      </c>
      <c r="R341" s="184">
        <v>6.5279999999999996</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44341</v>
      </c>
      <c r="E342" s="184">
        <v>12.957000000000001</v>
      </c>
      <c r="F342" s="184">
        <v>9.8621999999999996</v>
      </c>
      <c r="G342" s="184">
        <v>6.5542999999999996</v>
      </c>
      <c r="H342" s="184">
        <v>7.5362999999999998</v>
      </c>
      <c r="I342" s="184">
        <v>5.9291999999999998</v>
      </c>
      <c r="J342" s="184">
        <v>8.3889999999999993</v>
      </c>
      <c r="K342" s="184">
        <v>8.1837999999999997</v>
      </c>
      <c r="L342" s="184">
        <v>3.3382999999999998</v>
      </c>
      <c r="M342" s="184">
        <v>6.4363000000000001</v>
      </c>
      <c r="N342" s="184">
        <v>7.2385999999999999</v>
      </c>
      <c r="O342" s="184"/>
      <c r="P342" s="184"/>
      <c r="Q342" s="184">
        <v>9.7033000000000005</v>
      </c>
      <c r="R342" s="184">
        <v>9.9487000000000005</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44341</v>
      </c>
      <c r="E343" s="184">
        <v>12.8461</v>
      </c>
      <c r="F343" s="184">
        <v>9.3788</v>
      </c>
      <c r="G343" s="184">
        <v>6.2552000000000003</v>
      </c>
      <c r="H343" s="184">
        <v>7.2758000000000003</v>
      </c>
      <c r="I343" s="184">
        <v>5.6543000000000001</v>
      </c>
      <c r="J343" s="184">
        <v>8.1016999999999992</v>
      </c>
      <c r="K343" s="184">
        <v>7.8940999999999999</v>
      </c>
      <c r="L343" s="184">
        <v>3.0516000000000001</v>
      </c>
      <c r="M343" s="184">
        <v>6.1417999999999999</v>
      </c>
      <c r="N343" s="184">
        <v>6.9402999999999997</v>
      </c>
      <c r="O343" s="184"/>
      <c r="P343" s="184"/>
      <c r="Q343" s="184">
        <v>9.3666999999999998</v>
      </c>
      <c r="R343" s="184">
        <v>9.6448999999999998</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18.44797391304348</v>
      </c>
      <c r="G344" s="186">
        <v>8.6398739130434805</v>
      </c>
      <c r="H344" s="186">
        <v>9.2776760869565198</v>
      </c>
      <c r="I344" s="186">
        <v>6.712910869565218</v>
      </c>
      <c r="J344" s="186">
        <v>8.6011565217391279</v>
      </c>
      <c r="K344" s="186">
        <v>7.7577404761904756</v>
      </c>
      <c r="L344" s="186">
        <v>3.4251785714285723</v>
      </c>
      <c r="M344" s="186">
        <v>5.7944174999999998</v>
      </c>
      <c r="N344" s="186">
        <v>5.7244224999999993</v>
      </c>
      <c r="O344" s="186">
        <v>8.1693187500000022</v>
      </c>
      <c r="P344" s="186">
        <v>7.7521535714285719</v>
      </c>
      <c r="Q344" s="186">
        <v>7.476476086956521</v>
      </c>
      <c r="R344" s="186">
        <v>8.0604315789473695</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15.7257</v>
      </c>
      <c r="G345" s="186">
        <v>7.8678500000000007</v>
      </c>
      <c r="H345" s="186">
        <v>9.0151500000000002</v>
      </c>
      <c r="I345" s="186">
        <v>6.3358000000000008</v>
      </c>
      <c r="J345" s="186">
        <v>8.8042499999999997</v>
      </c>
      <c r="K345" s="186">
        <v>8.1594999999999995</v>
      </c>
      <c r="L345" s="186">
        <v>3.4971500000000004</v>
      </c>
      <c r="M345" s="186">
        <v>6.1522000000000006</v>
      </c>
      <c r="N345" s="186">
        <v>7.0839999999999996</v>
      </c>
      <c r="O345" s="186">
        <v>8.8663999999999987</v>
      </c>
      <c r="P345" s="186">
        <v>8.2049000000000003</v>
      </c>
      <c r="Q345" s="186">
        <v>8.3325999999999993</v>
      </c>
      <c r="R345" s="186">
        <v>8.8205500000000008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44341</v>
      </c>
      <c r="E348" s="184">
        <v>16.416699999999999</v>
      </c>
      <c r="F348" s="184">
        <v>11.565099999999999</v>
      </c>
      <c r="G348" s="184">
        <v>8.7349999999999994</v>
      </c>
      <c r="H348" s="184">
        <v>9.2591999999999999</v>
      </c>
      <c r="I348" s="184">
        <v>9.2437000000000005</v>
      </c>
      <c r="J348" s="184">
        <v>7.5464000000000002</v>
      </c>
      <c r="K348" s="184">
        <v>10.008699999999999</v>
      </c>
      <c r="L348" s="184">
        <v>8.5869</v>
      </c>
      <c r="M348" s="184">
        <v>10.9419</v>
      </c>
      <c r="N348" s="184">
        <v>12.3104</v>
      </c>
      <c r="O348" s="184">
        <v>7.2201000000000004</v>
      </c>
      <c r="P348" s="184">
        <v>8.1532999999999998</v>
      </c>
      <c r="Q348" s="184">
        <v>8.4393999999999991</v>
      </c>
      <c r="R348" s="184">
        <v>7.3743999999999996</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44341</v>
      </c>
      <c r="E349" s="184">
        <v>15.5228</v>
      </c>
      <c r="F349" s="184">
        <v>10.819599999999999</v>
      </c>
      <c r="G349" s="184">
        <v>7.9428000000000001</v>
      </c>
      <c r="H349" s="184">
        <v>8.5123999999999995</v>
      </c>
      <c r="I349" s="184">
        <v>7.2927999999999997</v>
      </c>
      <c r="J349" s="184">
        <v>6.2653999999999996</v>
      </c>
      <c r="K349" s="184">
        <v>8.9520999999999997</v>
      </c>
      <c r="L349" s="184">
        <v>7.6619999999999999</v>
      </c>
      <c r="M349" s="184">
        <v>10.0326</v>
      </c>
      <c r="N349" s="184">
        <v>11.3728</v>
      </c>
      <c r="O349" s="184">
        <v>6.2702999999999998</v>
      </c>
      <c r="P349" s="184">
        <v>7.1315</v>
      </c>
      <c r="Q349" s="184">
        <v>7.4500999999999999</v>
      </c>
      <c r="R349" s="184">
        <v>6.4898999999999996</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44341</v>
      </c>
      <c r="E350" s="184">
        <v>0.41570000000000001</v>
      </c>
      <c r="F350" s="184">
        <v>0</v>
      </c>
      <c r="G350" s="184">
        <v>0</v>
      </c>
      <c r="H350" s="184">
        <v>0</v>
      </c>
      <c r="I350" s="184">
        <v>0</v>
      </c>
      <c r="J350" s="184">
        <v>0</v>
      </c>
      <c r="K350" s="184">
        <v>0</v>
      </c>
      <c r="L350" s="184">
        <v>0</v>
      </c>
      <c r="M350" s="184">
        <v>0</v>
      </c>
      <c r="N350" s="184">
        <v>0</v>
      </c>
      <c r="O350" s="184"/>
      <c r="P350" s="184"/>
      <c r="Q350" s="184">
        <v>-16.685500000000001</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44341</v>
      </c>
      <c r="E351" s="184">
        <v>0.39800000000000002</v>
      </c>
      <c r="F351" s="184">
        <v>0</v>
      </c>
      <c r="G351" s="184">
        <v>0</v>
      </c>
      <c r="H351" s="184">
        <v>0</v>
      </c>
      <c r="I351" s="184">
        <v>0</v>
      </c>
      <c r="J351" s="184">
        <v>0</v>
      </c>
      <c r="K351" s="184">
        <v>0</v>
      </c>
      <c r="L351" s="184">
        <v>0</v>
      </c>
      <c r="M351" s="184">
        <v>0</v>
      </c>
      <c r="N351" s="184">
        <v>0</v>
      </c>
      <c r="O351" s="184"/>
      <c r="P351" s="184"/>
      <c r="Q351" s="184">
        <v>-16.682200000000002</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44341</v>
      </c>
      <c r="E352" s="184">
        <v>17.871600000000001</v>
      </c>
      <c r="F352" s="184">
        <v>41.302100000000003</v>
      </c>
      <c r="G352" s="184">
        <v>14.4213</v>
      </c>
      <c r="H352" s="184">
        <v>13.103899999999999</v>
      </c>
      <c r="I352" s="184">
        <v>10.295999999999999</v>
      </c>
      <c r="J352" s="184">
        <v>10.323499999999999</v>
      </c>
      <c r="K352" s="184">
        <v>10.308400000000001</v>
      </c>
      <c r="L352" s="184">
        <v>8.1851000000000003</v>
      </c>
      <c r="M352" s="184">
        <v>9.5641999999999996</v>
      </c>
      <c r="N352" s="184">
        <v>10.0496</v>
      </c>
      <c r="O352" s="184">
        <v>7.8822000000000001</v>
      </c>
      <c r="P352" s="184">
        <v>8.0623000000000005</v>
      </c>
      <c r="Q352" s="184">
        <v>8.8247999999999998</v>
      </c>
      <c r="R352" s="184">
        <v>7.3292999999999999</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44341</v>
      </c>
      <c r="E353" s="184">
        <v>16.523</v>
      </c>
      <c r="F353" s="184">
        <v>40.248899999999999</v>
      </c>
      <c r="G353" s="184">
        <v>13.3843</v>
      </c>
      <c r="H353" s="184">
        <v>12.051299999999999</v>
      </c>
      <c r="I353" s="184">
        <v>9.2634000000000007</v>
      </c>
      <c r="J353" s="184">
        <v>9.2698999999999998</v>
      </c>
      <c r="K353" s="184">
        <v>9.2149000000000001</v>
      </c>
      <c r="L353" s="184">
        <v>7.0613000000000001</v>
      </c>
      <c r="M353" s="184">
        <v>8.4024999999999999</v>
      </c>
      <c r="N353" s="184">
        <v>8.8582999999999998</v>
      </c>
      <c r="O353" s="184">
        <v>6.6711999999999998</v>
      </c>
      <c r="P353" s="184">
        <v>6.7445000000000004</v>
      </c>
      <c r="Q353" s="184">
        <v>7.5881999999999996</v>
      </c>
      <c r="R353" s="184">
        <v>6.1355000000000004</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44341</v>
      </c>
      <c r="E354" s="184">
        <v>15.695499999999999</v>
      </c>
      <c r="F354" s="184">
        <v>24.899899999999999</v>
      </c>
      <c r="G354" s="184">
        <v>7.3895</v>
      </c>
      <c r="H354" s="184">
        <v>8.8186</v>
      </c>
      <c r="I354" s="184">
        <v>6.4608999999999996</v>
      </c>
      <c r="J354" s="184">
        <v>5.7333999999999996</v>
      </c>
      <c r="K354" s="184">
        <v>22.8108</v>
      </c>
      <c r="L354" s="184">
        <v>15.8911</v>
      </c>
      <c r="M354" s="184">
        <v>16.215499999999999</v>
      </c>
      <c r="N354" s="184">
        <v>16.419</v>
      </c>
      <c r="O354" s="184">
        <v>5.2213000000000003</v>
      </c>
      <c r="P354" s="184">
        <v>6.569</v>
      </c>
      <c r="Q354" s="184">
        <v>7.3693999999999997</v>
      </c>
      <c r="R354" s="184">
        <v>4.8277999999999999</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44341</v>
      </c>
      <c r="E356" s="184">
        <v>16.731100000000001</v>
      </c>
      <c r="F356" s="184">
        <v>25.7606</v>
      </c>
      <c r="G356" s="184">
        <v>8.1335999999999995</v>
      </c>
      <c r="H356" s="184">
        <v>9.5228000000000002</v>
      </c>
      <c r="I356" s="184">
        <v>7.1878000000000002</v>
      </c>
      <c r="J356" s="184">
        <v>6.4515000000000002</v>
      </c>
      <c r="K356" s="184">
        <v>23.558700000000002</v>
      </c>
      <c r="L356" s="184">
        <v>16.661899999999999</v>
      </c>
      <c r="M356" s="184">
        <v>17.020399999999999</v>
      </c>
      <c r="N356" s="184">
        <v>17.259499999999999</v>
      </c>
      <c r="O356" s="184">
        <v>6.0917000000000003</v>
      </c>
      <c r="P356" s="184">
        <v>7.6184000000000003</v>
      </c>
      <c r="Q356" s="184">
        <v>8.4570000000000007</v>
      </c>
      <c r="R356" s="184">
        <v>5.6550000000000002</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44341</v>
      </c>
      <c r="E358" s="184">
        <v>4.2534999999999998</v>
      </c>
      <c r="F358" s="184">
        <v>6.8662000000000001</v>
      </c>
      <c r="G358" s="184">
        <v>6.4404000000000003</v>
      </c>
      <c r="H358" s="184">
        <v>6.5053000000000001</v>
      </c>
      <c r="I358" s="184">
        <v>6.6365999999999996</v>
      </c>
      <c r="J358" s="184">
        <v>18.143599999999999</v>
      </c>
      <c r="K358" s="184">
        <v>22.465399999999999</v>
      </c>
      <c r="L358" s="184">
        <v>13.053800000000001</v>
      </c>
      <c r="M358" s="184">
        <v>11.352499999999999</v>
      </c>
      <c r="N358" s="184">
        <v>14.288500000000001</v>
      </c>
      <c r="O358" s="184">
        <v>-31.901299999999999</v>
      </c>
      <c r="P358" s="184">
        <v>-17.656500000000001</v>
      </c>
      <c r="Q358" s="184">
        <v>-12.7951</v>
      </c>
      <c r="R358" s="184">
        <v>-41.599600000000002</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44341</v>
      </c>
      <c r="E359" s="184">
        <v>4.2038000000000002</v>
      </c>
      <c r="F359" s="184">
        <v>6.9474</v>
      </c>
      <c r="G359" s="184">
        <v>6.0819000000000001</v>
      </c>
      <c r="H359" s="184">
        <v>6.2092999999999998</v>
      </c>
      <c r="I359" s="184">
        <v>6.3413000000000004</v>
      </c>
      <c r="J359" s="184">
        <v>17.857600000000001</v>
      </c>
      <c r="K359" s="184">
        <v>22.170500000000001</v>
      </c>
      <c r="L359" s="184">
        <v>12.7563</v>
      </c>
      <c r="M359" s="184">
        <v>11.0495</v>
      </c>
      <c r="N359" s="184">
        <v>13.9701</v>
      </c>
      <c r="O359" s="184">
        <v>-32.077399999999997</v>
      </c>
      <c r="P359" s="184">
        <v>-17.825199999999999</v>
      </c>
      <c r="Q359" s="184">
        <v>-12.959099999999999</v>
      </c>
      <c r="R359" s="184">
        <v>-41.757399999999997</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44341</v>
      </c>
      <c r="E360" s="184">
        <v>32.207500000000003</v>
      </c>
      <c r="F360" s="184">
        <v>3.6267999999999998</v>
      </c>
      <c r="G360" s="184">
        <v>3.3443999999999998</v>
      </c>
      <c r="H360" s="184">
        <v>3.4344999999999999</v>
      </c>
      <c r="I360" s="184">
        <v>3.2014</v>
      </c>
      <c r="J360" s="184">
        <v>6.5789</v>
      </c>
      <c r="K360" s="184">
        <v>5.7183000000000002</v>
      </c>
      <c r="L360" s="184">
        <v>4.9943999999999997</v>
      </c>
      <c r="M360" s="184">
        <v>7.1833999999999998</v>
      </c>
      <c r="N360" s="184">
        <v>7.4337999999999997</v>
      </c>
      <c r="O360" s="184">
        <v>3.0714999999999999</v>
      </c>
      <c r="P360" s="184">
        <v>4.9584999999999999</v>
      </c>
      <c r="Q360" s="184">
        <v>7.0305</v>
      </c>
      <c r="R360" s="184">
        <v>4.9375999999999998</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44341</v>
      </c>
      <c r="E361" s="184">
        <v>30.497900000000001</v>
      </c>
      <c r="F361" s="184">
        <v>2.7528999999999999</v>
      </c>
      <c r="G361" s="184">
        <v>2.5739000000000001</v>
      </c>
      <c r="H361" s="184">
        <v>2.6514000000000002</v>
      </c>
      <c r="I361" s="184">
        <v>2.4129</v>
      </c>
      <c r="J361" s="184">
        <v>5.7964000000000002</v>
      </c>
      <c r="K361" s="184">
        <v>4.9305000000000003</v>
      </c>
      <c r="L361" s="184">
        <v>4.1928999999999998</v>
      </c>
      <c r="M361" s="184">
        <v>6.3552999999999997</v>
      </c>
      <c r="N361" s="184">
        <v>6.5648999999999997</v>
      </c>
      <c r="O361" s="184">
        <v>2.2631999999999999</v>
      </c>
      <c r="P361" s="184">
        <v>4.2053000000000003</v>
      </c>
      <c r="Q361" s="184">
        <v>6.3737000000000004</v>
      </c>
      <c r="R361" s="184">
        <v>4.1016000000000004</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44341</v>
      </c>
      <c r="E362" s="184">
        <v>21.221399999999999</v>
      </c>
      <c r="F362" s="184">
        <v>-43.12</v>
      </c>
      <c r="G362" s="184">
        <v>7.6603000000000003</v>
      </c>
      <c r="H362" s="184">
        <v>-0.36849999999999999</v>
      </c>
      <c r="I362" s="184">
        <v>0.22120000000000001</v>
      </c>
      <c r="J362" s="184">
        <v>10.0966</v>
      </c>
      <c r="K362" s="184">
        <v>19.722100000000001</v>
      </c>
      <c r="L362" s="184">
        <v>19.051300000000001</v>
      </c>
      <c r="M362" s="184">
        <v>19.988199999999999</v>
      </c>
      <c r="N362" s="184">
        <v>15.5886</v>
      </c>
      <c r="O362" s="184">
        <v>5.5262000000000002</v>
      </c>
      <c r="P362" s="184">
        <v>6.7049000000000003</v>
      </c>
      <c r="Q362" s="184">
        <v>8.2683999999999997</v>
      </c>
      <c r="R362" s="184">
        <v>4.0285000000000002</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44341</v>
      </c>
      <c r="E363" s="184">
        <v>22.6053</v>
      </c>
      <c r="F363" s="184">
        <v>-43.060699999999997</v>
      </c>
      <c r="G363" s="184">
        <v>7.6760999999999999</v>
      </c>
      <c r="H363" s="184">
        <v>-0.36899999999999999</v>
      </c>
      <c r="I363" s="184">
        <v>0.23069999999999999</v>
      </c>
      <c r="J363" s="184">
        <v>10.099600000000001</v>
      </c>
      <c r="K363" s="184">
        <v>19.861699999999999</v>
      </c>
      <c r="L363" s="184">
        <v>19.444600000000001</v>
      </c>
      <c r="M363" s="184">
        <v>20.4878</v>
      </c>
      <c r="N363" s="184">
        <v>16.135400000000001</v>
      </c>
      <c r="O363" s="184">
        <v>6.1848000000000001</v>
      </c>
      <c r="P363" s="184">
        <v>7.4410999999999996</v>
      </c>
      <c r="Q363" s="184">
        <v>8.58</v>
      </c>
      <c r="R363" s="184">
        <v>4.6210000000000004</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44341</v>
      </c>
      <c r="E370" s="184">
        <v>18.5792</v>
      </c>
      <c r="F370" s="184">
        <v>45.831800000000001</v>
      </c>
      <c r="G370" s="184">
        <v>15.1523</v>
      </c>
      <c r="H370" s="184">
        <v>17.713000000000001</v>
      </c>
      <c r="I370" s="184">
        <v>16.166899999999998</v>
      </c>
      <c r="J370" s="184">
        <v>16.2012</v>
      </c>
      <c r="K370" s="184">
        <v>11.3491</v>
      </c>
      <c r="L370" s="184">
        <v>8.1452000000000009</v>
      </c>
      <c r="M370" s="184">
        <v>11.1309</v>
      </c>
      <c r="N370" s="184">
        <v>12.3268</v>
      </c>
      <c r="O370" s="184">
        <v>9.0840999999999994</v>
      </c>
      <c r="P370" s="184">
        <v>8.3470999999999993</v>
      </c>
      <c r="Q370" s="184">
        <v>9.0204000000000004</v>
      </c>
      <c r="R370" s="184">
        <v>9.8609000000000009</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44341</v>
      </c>
      <c r="E371" s="184">
        <v>19.5791</v>
      </c>
      <c r="F371" s="184">
        <v>46.104700000000001</v>
      </c>
      <c r="G371" s="184">
        <v>15.639699999999999</v>
      </c>
      <c r="H371" s="184">
        <v>18.226400000000002</v>
      </c>
      <c r="I371" s="184">
        <v>16.6844</v>
      </c>
      <c r="J371" s="184">
        <v>16.698599999999999</v>
      </c>
      <c r="K371" s="184">
        <v>11.8979</v>
      </c>
      <c r="L371" s="184">
        <v>8.6837</v>
      </c>
      <c r="M371" s="184">
        <v>11.6799</v>
      </c>
      <c r="N371" s="184">
        <v>12.8833</v>
      </c>
      <c r="O371" s="184">
        <v>9.6404999999999994</v>
      </c>
      <c r="P371" s="184">
        <v>9.0753000000000004</v>
      </c>
      <c r="Q371" s="184">
        <v>9.82</v>
      </c>
      <c r="R371" s="184">
        <v>10.364800000000001</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44341</v>
      </c>
      <c r="E372" s="184">
        <v>23.921199999999999</v>
      </c>
      <c r="F372" s="184">
        <v>9.4626999999999999</v>
      </c>
      <c r="G372" s="184">
        <v>3.9306999999999999</v>
      </c>
      <c r="H372" s="184">
        <v>5.6954000000000002</v>
      </c>
      <c r="I372" s="184">
        <v>10.208500000000001</v>
      </c>
      <c r="J372" s="184">
        <v>10.8985</v>
      </c>
      <c r="K372" s="184">
        <v>8.5835000000000008</v>
      </c>
      <c r="L372" s="184">
        <v>6.1496000000000004</v>
      </c>
      <c r="M372" s="184">
        <v>8.5733999999999995</v>
      </c>
      <c r="N372" s="184">
        <v>9.2638999999999996</v>
      </c>
      <c r="O372" s="184">
        <v>8.6980000000000004</v>
      </c>
      <c r="P372" s="184">
        <v>8.3481000000000005</v>
      </c>
      <c r="Q372" s="184">
        <v>8.6766000000000005</v>
      </c>
      <c r="R372" s="184">
        <v>9.2318999999999996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44341</v>
      </c>
      <c r="E373" s="184">
        <v>25.656700000000001</v>
      </c>
      <c r="F373" s="184">
        <v>10.1035</v>
      </c>
      <c r="G373" s="184">
        <v>4.5903</v>
      </c>
      <c r="H373" s="184">
        <v>6.3486000000000002</v>
      </c>
      <c r="I373" s="184">
        <v>10.8878</v>
      </c>
      <c r="J373" s="184">
        <v>11.563800000000001</v>
      </c>
      <c r="K373" s="184">
        <v>9.2530999999999999</v>
      </c>
      <c r="L373" s="184">
        <v>6.8661000000000003</v>
      </c>
      <c r="M373" s="184">
        <v>9.3108000000000004</v>
      </c>
      <c r="N373" s="184">
        <v>10.0054</v>
      </c>
      <c r="O373" s="184">
        <v>9.4689999999999994</v>
      </c>
      <c r="P373" s="184">
        <v>9.2109000000000005</v>
      </c>
      <c r="Q373" s="184">
        <v>9.4779999999999998</v>
      </c>
      <c r="R373" s="184">
        <v>9.9008000000000003</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44341</v>
      </c>
      <c r="E374" s="184">
        <v>13.3697</v>
      </c>
      <c r="F374" s="184">
        <v>30.328800000000001</v>
      </c>
      <c r="G374" s="184">
        <v>11.0017</v>
      </c>
      <c r="H374" s="184">
        <v>3.9420999999999999</v>
      </c>
      <c r="I374" s="184">
        <v>6.4314999999999998</v>
      </c>
      <c r="J374" s="184">
        <v>15.4084</v>
      </c>
      <c r="K374" s="184">
        <v>6.6395</v>
      </c>
      <c r="L374" s="184">
        <v>6.0688000000000004</v>
      </c>
      <c r="M374" s="184">
        <v>8.9018999999999995</v>
      </c>
      <c r="N374" s="184">
        <v>10.5221</v>
      </c>
      <c r="O374" s="184">
        <v>-0.96040000000000003</v>
      </c>
      <c r="P374" s="184">
        <v>1.8249</v>
      </c>
      <c r="Q374" s="184">
        <v>4.0968</v>
      </c>
      <c r="R374" s="184">
        <v>-4.2565999999999997</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44341</v>
      </c>
      <c r="E375" s="184">
        <v>14.2179</v>
      </c>
      <c r="F375" s="184">
        <v>31.089400000000001</v>
      </c>
      <c r="G375" s="184">
        <v>11.76</v>
      </c>
      <c r="H375" s="184">
        <v>4.6618000000000004</v>
      </c>
      <c r="I375" s="184">
        <v>7.1527000000000003</v>
      </c>
      <c r="J375" s="184">
        <v>16.150099999999998</v>
      </c>
      <c r="K375" s="184">
        <v>7.3821000000000003</v>
      </c>
      <c r="L375" s="184">
        <v>6.8060999999999998</v>
      </c>
      <c r="M375" s="184">
        <v>9.6509</v>
      </c>
      <c r="N375" s="184">
        <v>11.283899999999999</v>
      </c>
      <c r="O375" s="184">
        <v>-0.2545</v>
      </c>
      <c r="P375" s="184">
        <v>2.7225000000000001</v>
      </c>
      <c r="Q375" s="184">
        <v>4.9858000000000002</v>
      </c>
      <c r="R375" s="184">
        <v>-3.6282000000000001</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44341</v>
      </c>
      <c r="E376" s="184">
        <v>13.757899999999999</v>
      </c>
      <c r="F376" s="184">
        <v>43.561500000000002</v>
      </c>
      <c r="G376" s="184">
        <v>12.0207</v>
      </c>
      <c r="H376" s="184">
        <v>14.8994</v>
      </c>
      <c r="I376" s="184">
        <v>11.1523</v>
      </c>
      <c r="J376" s="184">
        <v>10.255800000000001</v>
      </c>
      <c r="K376" s="184">
        <v>8.5790000000000006</v>
      </c>
      <c r="L376" s="184">
        <v>5.7343000000000002</v>
      </c>
      <c r="M376" s="184">
        <v>8.0225000000000009</v>
      </c>
      <c r="N376" s="184">
        <v>8.3399000000000001</v>
      </c>
      <c r="O376" s="184">
        <v>8.3854000000000006</v>
      </c>
      <c r="P376" s="184"/>
      <c r="Q376" s="184">
        <v>7.8334999999999999</v>
      </c>
      <c r="R376" s="184">
        <v>8.2779000000000007</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44341</v>
      </c>
      <c r="E377" s="184">
        <v>13.187799999999999</v>
      </c>
      <c r="F377" s="184">
        <v>42.672600000000003</v>
      </c>
      <c r="G377" s="184">
        <v>11.084300000000001</v>
      </c>
      <c r="H377" s="184">
        <v>13.9549</v>
      </c>
      <c r="I377" s="184">
        <v>10.2012</v>
      </c>
      <c r="J377" s="184">
        <v>9.2950999999999997</v>
      </c>
      <c r="K377" s="184">
        <v>7.5759999999999996</v>
      </c>
      <c r="L377" s="184">
        <v>4.6780999999999997</v>
      </c>
      <c r="M377" s="184">
        <v>6.9595000000000002</v>
      </c>
      <c r="N377" s="184">
        <v>7.2785000000000002</v>
      </c>
      <c r="O377" s="184">
        <v>7.3564999999999996</v>
      </c>
      <c r="P377" s="184"/>
      <c r="Q377" s="184">
        <v>6.76</v>
      </c>
      <c r="R377" s="184">
        <v>7.2864000000000004</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44341</v>
      </c>
      <c r="E378" s="184">
        <v>1458.2913000000001</v>
      </c>
      <c r="F378" s="184">
        <v>11.912800000000001</v>
      </c>
      <c r="G378" s="184">
        <v>6.8601000000000001</v>
      </c>
      <c r="H378" s="184">
        <v>9.3203999999999994</v>
      </c>
      <c r="I378" s="184">
        <v>6.8722000000000003</v>
      </c>
      <c r="J378" s="184">
        <v>7.5688000000000004</v>
      </c>
      <c r="K378" s="184">
        <v>7.3921999999999999</v>
      </c>
      <c r="L378" s="184">
        <v>2.5648</v>
      </c>
      <c r="M378" s="184">
        <v>4.1131000000000002</v>
      </c>
      <c r="N378" s="184">
        <v>5.3771000000000004</v>
      </c>
      <c r="O378" s="184">
        <v>2.16</v>
      </c>
      <c r="P378" s="184">
        <v>4.3975999999999997</v>
      </c>
      <c r="Q378" s="184">
        <v>5.7693000000000003</v>
      </c>
      <c r="R378" s="184">
        <v>4.3830999999999998</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44341</v>
      </c>
      <c r="E379" s="184">
        <v>1546.8532</v>
      </c>
      <c r="F379" s="184">
        <v>13.0936</v>
      </c>
      <c r="G379" s="184">
        <v>8.0410000000000004</v>
      </c>
      <c r="H379" s="184">
        <v>10.5029</v>
      </c>
      <c r="I379" s="184">
        <v>8.0556000000000001</v>
      </c>
      <c r="J379" s="184">
        <v>8.7408000000000001</v>
      </c>
      <c r="K379" s="184">
        <v>8.5631000000000004</v>
      </c>
      <c r="L379" s="184">
        <v>3.7269999999999999</v>
      </c>
      <c r="M379" s="184">
        <v>5.2961999999999998</v>
      </c>
      <c r="N379" s="184">
        <v>6.5961999999999996</v>
      </c>
      <c r="O379" s="184">
        <v>3.2216</v>
      </c>
      <c r="P379" s="184">
        <v>5.3625999999999996</v>
      </c>
      <c r="Q379" s="184">
        <v>6.7004999999999999</v>
      </c>
      <c r="R379" s="184">
        <v>5.5842000000000001</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44341</v>
      </c>
      <c r="E380" s="184">
        <v>23.674099999999999</v>
      </c>
      <c r="F380" s="184">
        <v>30.861499999999999</v>
      </c>
      <c r="G380" s="184">
        <v>11.0756</v>
      </c>
      <c r="H380" s="184">
        <v>10.151400000000001</v>
      </c>
      <c r="I380" s="184">
        <v>7.3108000000000004</v>
      </c>
      <c r="J380" s="184">
        <v>6.8194999999999997</v>
      </c>
      <c r="K380" s="184">
        <v>9.1524999999999999</v>
      </c>
      <c r="L380" s="184">
        <v>6.0854999999999997</v>
      </c>
      <c r="M380" s="184">
        <v>7.3642000000000003</v>
      </c>
      <c r="N380" s="184">
        <v>8.5602999999999998</v>
      </c>
      <c r="O380" s="184">
        <v>7.4051999999999998</v>
      </c>
      <c r="P380" s="184">
        <v>7.4844999999999997</v>
      </c>
      <c r="Q380" s="184">
        <v>8.1138999999999992</v>
      </c>
      <c r="R380" s="184">
        <v>7.3579999999999997</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44341</v>
      </c>
      <c r="E381" s="184">
        <v>25.604399999999998</v>
      </c>
      <c r="F381" s="184">
        <v>31.8172</v>
      </c>
      <c r="G381" s="184">
        <v>12.0617</v>
      </c>
      <c r="H381" s="184">
        <v>11.142899999999999</v>
      </c>
      <c r="I381" s="184">
        <v>8.3457000000000008</v>
      </c>
      <c r="J381" s="184">
        <v>7.8631000000000002</v>
      </c>
      <c r="K381" s="184">
        <v>10.202400000000001</v>
      </c>
      <c r="L381" s="184">
        <v>7.1775000000000002</v>
      </c>
      <c r="M381" s="184">
        <v>8.4910999999999994</v>
      </c>
      <c r="N381" s="184">
        <v>9.7002000000000006</v>
      </c>
      <c r="O381" s="184">
        <v>8.4407999999999994</v>
      </c>
      <c r="P381" s="184">
        <v>8.5204000000000004</v>
      </c>
      <c r="Q381" s="184">
        <v>9.1537000000000006</v>
      </c>
      <c r="R381" s="184">
        <v>8.4234000000000009</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44341</v>
      </c>
      <c r="E382" s="184">
        <v>22.536899999999999</v>
      </c>
      <c r="F382" s="184">
        <v>24.147500000000001</v>
      </c>
      <c r="G382" s="184">
        <v>6.7262000000000004</v>
      </c>
      <c r="H382" s="184">
        <v>10.199999999999999</v>
      </c>
      <c r="I382" s="184">
        <v>7.2618999999999998</v>
      </c>
      <c r="J382" s="184">
        <v>7.1247999999999996</v>
      </c>
      <c r="K382" s="184">
        <v>7.5860000000000003</v>
      </c>
      <c r="L382" s="184">
        <v>3.8294999999999999</v>
      </c>
      <c r="M382" s="184">
        <v>7.3289999999999997</v>
      </c>
      <c r="N382" s="184">
        <v>9.3963999999999999</v>
      </c>
      <c r="O382" s="184">
        <v>4.2709000000000001</v>
      </c>
      <c r="P382" s="184">
        <v>5.6234999999999999</v>
      </c>
      <c r="Q382" s="184">
        <v>7.2331000000000003</v>
      </c>
      <c r="R382" s="184">
        <v>3.2401</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44341</v>
      </c>
      <c r="E383" s="184">
        <v>23.641100000000002</v>
      </c>
      <c r="F383" s="184">
        <v>25.183299999999999</v>
      </c>
      <c r="G383" s="184">
        <v>7.5327999999999999</v>
      </c>
      <c r="H383" s="184">
        <v>11.007099999999999</v>
      </c>
      <c r="I383" s="184">
        <v>8.0754000000000001</v>
      </c>
      <c r="J383" s="184">
        <v>7.9385000000000003</v>
      </c>
      <c r="K383" s="184">
        <v>8.4017999999999997</v>
      </c>
      <c r="L383" s="184">
        <v>4.6414999999999997</v>
      </c>
      <c r="M383" s="184">
        <v>8.4747000000000003</v>
      </c>
      <c r="N383" s="184">
        <v>10.5029</v>
      </c>
      <c r="O383" s="184">
        <v>5.0820999999999996</v>
      </c>
      <c r="P383" s="184">
        <v>6.3697999999999997</v>
      </c>
      <c r="Q383" s="184">
        <v>7.5122</v>
      </c>
      <c r="R383" s="184">
        <v>4.1322999999999999</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44341</v>
      </c>
      <c r="E384" s="184">
        <v>24.938400000000001</v>
      </c>
      <c r="F384" s="184">
        <v>27.6831</v>
      </c>
      <c r="G384" s="184">
        <v>11.650499999999999</v>
      </c>
      <c r="H384" s="184">
        <v>12.1553</v>
      </c>
      <c r="I384" s="184">
        <v>8.6533999999999995</v>
      </c>
      <c r="J384" s="184">
        <v>9.1750000000000007</v>
      </c>
      <c r="K384" s="184">
        <v>8.3170999999999999</v>
      </c>
      <c r="L384" s="184">
        <v>7.8726000000000003</v>
      </c>
      <c r="M384" s="184">
        <v>9.7925000000000004</v>
      </c>
      <c r="N384" s="184">
        <v>9.9428999999999998</v>
      </c>
      <c r="O384" s="184">
        <v>1.0922000000000001</v>
      </c>
      <c r="P384" s="184">
        <v>3.5688</v>
      </c>
      <c r="Q384" s="184">
        <v>5.8712999999999997</v>
      </c>
      <c r="R384" s="184">
        <v>-0.71430000000000005</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44341</v>
      </c>
      <c r="E385" s="184">
        <v>26.6614</v>
      </c>
      <c r="F385" s="184">
        <v>28.223600000000001</v>
      </c>
      <c r="G385" s="184">
        <v>12.2692</v>
      </c>
      <c r="H385" s="184">
        <v>12.7827</v>
      </c>
      <c r="I385" s="184">
        <v>9.2737999999999996</v>
      </c>
      <c r="J385" s="184">
        <v>9.7992000000000008</v>
      </c>
      <c r="K385" s="184">
        <v>8.9513999999999996</v>
      </c>
      <c r="L385" s="184">
        <v>8.5144000000000002</v>
      </c>
      <c r="M385" s="184">
        <v>10.455299999999999</v>
      </c>
      <c r="N385" s="184">
        <v>10.6227</v>
      </c>
      <c r="O385" s="184">
        <v>1.7753000000000001</v>
      </c>
      <c r="P385" s="184">
        <v>4.3609</v>
      </c>
      <c r="Q385" s="184">
        <v>6.6681999999999997</v>
      </c>
      <c r="R385" s="184">
        <v>-9.6699999999999994E-2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44341</v>
      </c>
      <c r="E386" s="184">
        <v>0.1187</v>
      </c>
      <c r="F386" s="184">
        <v>0</v>
      </c>
      <c r="G386" s="184">
        <v>7.6939000000000002</v>
      </c>
      <c r="H386" s="184">
        <v>8.8004999999999995</v>
      </c>
      <c r="I386" s="184">
        <v>11.028499999999999</v>
      </c>
      <c r="J386" s="184">
        <v>10.6691</v>
      </c>
      <c r="K386" s="184">
        <v>11.362399999999999</v>
      </c>
      <c r="L386" s="184">
        <v>-41.759399999999999</v>
      </c>
      <c r="M386" s="184">
        <v>-29.973199999999999</v>
      </c>
      <c r="N386" s="184">
        <v>-20.3813</v>
      </c>
      <c r="O386" s="184"/>
      <c r="P386" s="184"/>
      <c r="Q386" s="184">
        <v>-15.0113</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44341</v>
      </c>
      <c r="E387" s="184">
        <v>0.12590000000000001</v>
      </c>
      <c r="F387" s="184">
        <v>0</v>
      </c>
      <c r="G387" s="184">
        <v>7.2535999999999996</v>
      </c>
      <c r="H387" s="184">
        <v>12.454499999999999</v>
      </c>
      <c r="I387" s="184">
        <v>10.395300000000001</v>
      </c>
      <c r="J387" s="184">
        <v>10.9763</v>
      </c>
      <c r="K387" s="184">
        <v>11.3827</v>
      </c>
      <c r="L387" s="184">
        <v>-41.779200000000003</v>
      </c>
      <c r="M387" s="184">
        <v>-29.985600000000002</v>
      </c>
      <c r="N387" s="184">
        <v>-20.400200000000002</v>
      </c>
      <c r="O387" s="184"/>
      <c r="P387" s="184"/>
      <c r="Q387" s="184">
        <v>-14.989699999999999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44341</v>
      </c>
      <c r="E390" s="184">
        <v>15.920299999999999</v>
      </c>
      <c r="F390" s="184">
        <v>3.6686000000000001</v>
      </c>
      <c r="G390" s="184">
        <v>7.1702000000000004</v>
      </c>
      <c r="H390" s="184">
        <v>7.1497999999999999</v>
      </c>
      <c r="I390" s="184">
        <v>4.6920000000000002</v>
      </c>
      <c r="J390" s="184">
        <v>6.2023000000000001</v>
      </c>
      <c r="K390" s="184">
        <v>9.2860999999999994</v>
      </c>
      <c r="L390" s="184">
        <v>11.152200000000001</v>
      </c>
      <c r="M390" s="184">
        <v>12.351800000000001</v>
      </c>
      <c r="N390" s="184">
        <v>8.6018000000000008</v>
      </c>
      <c r="O390" s="184">
        <v>3.8199000000000001</v>
      </c>
      <c r="P390" s="184">
        <v>5.6862000000000004</v>
      </c>
      <c r="Q390" s="184">
        <v>7.2343999999999999</v>
      </c>
      <c r="R390" s="184">
        <v>2.8064</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44341</v>
      </c>
      <c r="E391" s="184">
        <v>14.850199999999999</v>
      </c>
      <c r="F391" s="184">
        <v>2.2122000000000002</v>
      </c>
      <c r="G391" s="184">
        <v>5.9642999999999997</v>
      </c>
      <c r="H391" s="184">
        <v>5.9408000000000003</v>
      </c>
      <c r="I391" s="184">
        <v>3.516</v>
      </c>
      <c r="J391" s="184">
        <v>5.0223000000000004</v>
      </c>
      <c r="K391" s="184">
        <v>8.0993999999999993</v>
      </c>
      <c r="L391" s="184">
        <v>9.9369999999999994</v>
      </c>
      <c r="M391" s="184">
        <v>11.110799999999999</v>
      </c>
      <c r="N391" s="184">
        <v>7.2911999999999999</v>
      </c>
      <c r="O391" s="184">
        <v>2.7239</v>
      </c>
      <c r="P391" s="184">
        <v>4.5545</v>
      </c>
      <c r="Q391" s="184">
        <v>6.1195000000000004</v>
      </c>
      <c r="R391" s="184">
        <v>1.6902999999999999</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44341</v>
      </c>
      <c r="E396" s="184">
        <v>36.531500000000001</v>
      </c>
      <c r="F396" s="184">
        <v>43.914900000000003</v>
      </c>
      <c r="G396" s="184">
        <v>14.0345</v>
      </c>
      <c r="H396" s="184">
        <v>15.949199999999999</v>
      </c>
      <c r="I396" s="184">
        <v>11.5481</v>
      </c>
      <c r="J396" s="184">
        <v>10.388</v>
      </c>
      <c r="K396" s="184">
        <v>8.8302999999999994</v>
      </c>
      <c r="L396" s="184">
        <v>5.6106999999999996</v>
      </c>
      <c r="M396" s="184">
        <v>8.7210999999999999</v>
      </c>
      <c r="N396" s="184">
        <v>9.6937999999999995</v>
      </c>
      <c r="O396" s="184">
        <v>8.3483999999999998</v>
      </c>
      <c r="P396" s="184">
        <v>8.2803000000000004</v>
      </c>
      <c r="Q396" s="184">
        <v>9.2272999999999996</v>
      </c>
      <c r="R396" s="184">
        <v>8.7055000000000007</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44341</v>
      </c>
      <c r="E397" s="184">
        <v>34.7273</v>
      </c>
      <c r="F397" s="184">
        <v>43.249200000000002</v>
      </c>
      <c r="G397" s="184">
        <v>13.3942</v>
      </c>
      <c r="H397" s="184">
        <v>15.315099999999999</v>
      </c>
      <c r="I397" s="184">
        <v>10.908799999999999</v>
      </c>
      <c r="J397" s="184">
        <v>9.7490000000000006</v>
      </c>
      <c r="K397" s="184">
        <v>8.1883999999999997</v>
      </c>
      <c r="L397" s="184">
        <v>4.9535999999999998</v>
      </c>
      <c r="M397" s="184">
        <v>8.0444999999999993</v>
      </c>
      <c r="N397" s="184">
        <v>8.9997000000000007</v>
      </c>
      <c r="O397" s="184">
        <v>7.6334999999999997</v>
      </c>
      <c r="P397" s="184">
        <v>7.5076000000000001</v>
      </c>
      <c r="Q397" s="184">
        <v>7.6569000000000003</v>
      </c>
      <c r="R397" s="184">
        <v>8.0343999999999998</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44341</v>
      </c>
      <c r="E404" s="184">
        <v>0.63390000000000002</v>
      </c>
      <c r="F404" s="184">
        <v>11.519600000000001</v>
      </c>
      <c r="G404" s="184">
        <v>11.5306</v>
      </c>
      <c r="H404" s="184">
        <v>11.541499999999999</v>
      </c>
      <c r="I404" s="184">
        <v>11.152200000000001</v>
      </c>
      <c r="J404" s="184">
        <v>11.266299999999999</v>
      </c>
      <c r="K404" s="184">
        <v>11.4382</v>
      </c>
      <c r="L404" s="184">
        <v>-40.641399999999997</v>
      </c>
      <c r="M404" s="184">
        <v>-24.637499999999999</v>
      </c>
      <c r="N404" s="184">
        <v>-58.626600000000003</v>
      </c>
      <c r="O404" s="184"/>
      <c r="P404" s="184"/>
      <c r="Q404" s="184">
        <v>-49.750100000000003</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44341</v>
      </c>
      <c r="E405" s="184">
        <v>0.5776</v>
      </c>
      <c r="F405" s="184">
        <v>12.642899999999999</v>
      </c>
      <c r="G405" s="184">
        <v>11.072100000000001</v>
      </c>
      <c r="H405" s="184">
        <v>11.7622</v>
      </c>
      <c r="I405" s="184">
        <v>11.333399999999999</v>
      </c>
      <c r="J405" s="184">
        <v>11.167</v>
      </c>
      <c r="K405" s="184">
        <v>11.383900000000001</v>
      </c>
      <c r="L405" s="184">
        <v>-41.0655</v>
      </c>
      <c r="M405" s="184">
        <v>-24.916799999999999</v>
      </c>
      <c r="N405" s="184">
        <v>-59.066299999999998</v>
      </c>
      <c r="O405" s="184"/>
      <c r="P405" s="184"/>
      <c r="Q405" s="184">
        <v>-50.180700000000002</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44341</v>
      </c>
      <c r="E406" s="184">
        <v>12.613</v>
      </c>
      <c r="F406" s="184">
        <v>12.737299999999999</v>
      </c>
      <c r="G406" s="184">
        <v>7.3853</v>
      </c>
      <c r="H406" s="184">
        <v>7.7007000000000003</v>
      </c>
      <c r="I406" s="184">
        <v>6.0705</v>
      </c>
      <c r="J406" s="184">
        <v>7.3266</v>
      </c>
      <c r="K406" s="184">
        <v>7.2702</v>
      </c>
      <c r="L406" s="184">
        <v>5.3250999999999999</v>
      </c>
      <c r="M406" s="184">
        <v>7.5727000000000002</v>
      </c>
      <c r="N406" s="184">
        <v>-2.3372999999999999</v>
      </c>
      <c r="O406" s="184">
        <v>-9.2676999999999996</v>
      </c>
      <c r="P406" s="184">
        <v>-2.4296000000000002</v>
      </c>
      <c r="Q406" s="184">
        <v>2.653</v>
      </c>
      <c r="R406" s="184">
        <v>-16.462800000000001</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44341</v>
      </c>
      <c r="E407" s="184">
        <v>11.4977</v>
      </c>
      <c r="F407" s="184">
        <v>12.067299999999999</v>
      </c>
      <c r="G407" s="184">
        <v>6.5918999999999999</v>
      </c>
      <c r="H407" s="184">
        <v>6.9024000000000001</v>
      </c>
      <c r="I407" s="184">
        <v>5.2484999999999999</v>
      </c>
      <c r="J407" s="184">
        <v>6.5049999999999999</v>
      </c>
      <c r="K407" s="184">
        <v>6.4416000000000002</v>
      </c>
      <c r="L407" s="184">
        <v>4.484</v>
      </c>
      <c r="M407" s="184">
        <v>6.6874000000000002</v>
      </c>
      <c r="N407" s="184">
        <v>-3.1448999999999998</v>
      </c>
      <c r="O407" s="184">
        <v>-10.0976</v>
      </c>
      <c r="P407" s="184">
        <v>-3.4049999999999998</v>
      </c>
      <c r="Q407" s="184">
        <v>1.6519999999999999</v>
      </c>
      <c r="R407" s="184">
        <v>-17.174900000000001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17.067460000000004</v>
      </c>
      <c r="G408" s="186">
        <v>8.6817724999999992</v>
      </c>
      <c r="H408" s="186">
        <v>8.8888050000000014</v>
      </c>
      <c r="I408" s="186">
        <v>7.6854024999999977</v>
      </c>
      <c r="J408" s="186">
        <v>9.3733974999999976</v>
      </c>
      <c r="K408" s="186">
        <v>10.330799999999996</v>
      </c>
      <c r="L408" s="186">
        <v>2.7825849999999983</v>
      </c>
      <c r="M408" s="186">
        <v>5.7278725000000019</v>
      </c>
      <c r="N408" s="186">
        <v>4.337082500000002</v>
      </c>
      <c r="O408" s="186">
        <v>2.3662029411764709</v>
      </c>
      <c r="P408" s="186">
        <v>4.2974375</v>
      </c>
      <c r="Q408" s="186">
        <v>1.0391050000000006</v>
      </c>
      <c r="R408" s="186">
        <v>1.1497205882352945</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12.690099999999999</v>
      </c>
      <c r="G409" s="186">
        <v>7.8183500000000006</v>
      </c>
      <c r="H409" s="186">
        <v>9.2897999999999996</v>
      </c>
      <c r="I409" s="186">
        <v>7.6832000000000003</v>
      </c>
      <c r="J409" s="186">
        <v>9.2824999999999989</v>
      </c>
      <c r="K409" s="186">
        <v>8.9517500000000005</v>
      </c>
      <c r="L409" s="186">
        <v>6.1175499999999996</v>
      </c>
      <c r="M409" s="186">
        <v>8.5322499999999994</v>
      </c>
      <c r="N409" s="186">
        <v>9.3301499999999997</v>
      </c>
      <c r="O409" s="186">
        <v>5.3737500000000002</v>
      </c>
      <c r="P409" s="186">
        <v>6.4694000000000003</v>
      </c>
      <c r="Q409" s="186">
        <v>7.1318000000000001</v>
      </c>
      <c r="R409" s="186">
        <v>4.8826999999999998</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44341</v>
      </c>
      <c r="E412" s="184">
        <v>1130.0465999999999</v>
      </c>
      <c r="F412" s="184">
        <v>0.84630000000000005</v>
      </c>
      <c r="G412" s="184">
        <v>4.8555999999999999</v>
      </c>
      <c r="H412" s="184">
        <v>6.0068000000000001</v>
      </c>
      <c r="I412" s="184">
        <v>5.1403999999999996</v>
      </c>
      <c r="J412" s="184">
        <v>7.5796999999999999</v>
      </c>
      <c r="K412" s="184">
        <v>8.8468999999999998</v>
      </c>
      <c r="L412" s="184">
        <v>4.0468000000000002</v>
      </c>
      <c r="M412" s="184">
        <v>6.5754999999999999</v>
      </c>
      <c r="N412" s="184">
        <v>7.3993000000000002</v>
      </c>
      <c r="O412" s="184"/>
      <c r="P412" s="184"/>
      <c r="Q412" s="184">
        <v>9.0578000000000003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44341</v>
      </c>
      <c r="E413" s="184">
        <v>1154.5610999999999</v>
      </c>
      <c r="F413" s="184">
        <v>54.615299999999998</v>
      </c>
      <c r="G413" s="184">
        <v>15.0199</v>
      </c>
      <c r="H413" s="184">
        <v>17.709</v>
      </c>
      <c r="I413" s="184">
        <v>13.797700000000001</v>
      </c>
      <c r="J413" s="184">
        <v>13.1755</v>
      </c>
      <c r="K413" s="184">
        <v>17.170999999999999</v>
      </c>
      <c r="L413" s="184">
        <v>4.8909000000000002</v>
      </c>
      <c r="M413" s="184">
        <v>8.8155000000000001</v>
      </c>
      <c r="N413" s="184">
        <v>8.2277000000000005</v>
      </c>
      <c r="O413" s="184"/>
      <c r="P413" s="184"/>
      <c r="Q413" s="184">
        <v>10.738799999999999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44341</v>
      </c>
      <c r="E414" s="184">
        <v>22.2058</v>
      </c>
      <c r="F414" s="184">
        <v>14.7994</v>
      </c>
      <c r="G414" s="184">
        <v>7.5674000000000001</v>
      </c>
      <c r="H414" s="184">
        <v>16.040199999999999</v>
      </c>
      <c r="I414" s="184">
        <v>13.8688</v>
      </c>
      <c r="J414" s="184">
        <v>13.6975</v>
      </c>
      <c r="K414" s="184">
        <v>9.7992000000000008</v>
      </c>
      <c r="L414" s="184">
        <v>1.8346</v>
      </c>
      <c r="M414" s="184">
        <v>5.7407000000000004</v>
      </c>
      <c r="N414" s="184">
        <v>3.7928999999999999</v>
      </c>
      <c r="O414" s="184">
        <v>9.9657</v>
      </c>
      <c r="P414" s="184">
        <v>8.0149000000000008</v>
      </c>
      <c r="Q414" s="184">
        <v>8.1706000000000003</v>
      </c>
      <c r="R414" s="184">
        <v>9.2980999999999998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44341</v>
      </c>
      <c r="E415" s="184">
        <v>22.590599999999998</v>
      </c>
      <c r="F415" s="184">
        <v>14.8706</v>
      </c>
      <c r="G415" s="184">
        <v>7.7215999999999996</v>
      </c>
      <c r="H415" s="184">
        <v>16.137699999999999</v>
      </c>
      <c r="I415" s="184">
        <v>14.0046</v>
      </c>
      <c r="J415" s="184">
        <v>13.7872</v>
      </c>
      <c r="K415" s="184">
        <v>10.0909</v>
      </c>
      <c r="L415" s="184">
        <v>2.3003999999999998</v>
      </c>
      <c r="M415" s="184">
        <v>6.0178000000000003</v>
      </c>
      <c r="N415" s="184">
        <v>4.0221999999999998</v>
      </c>
      <c r="O415" s="184">
        <v>10.316599999999999</v>
      </c>
      <c r="P415" s="184"/>
      <c r="Q415" s="184">
        <v>8.1390999999999991</v>
      </c>
      <c r="R415" s="184">
        <v>9.6966999999999999</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44341</v>
      </c>
      <c r="E416" s="184">
        <v>206.0138</v>
      </c>
      <c r="F416" s="184">
        <v>4.6425000000000001</v>
      </c>
      <c r="G416" s="184">
        <v>3.4782999999999999</v>
      </c>
      <c r="H416" s="184">
        <v>7.16</v>
      </c>
      <c r="I416" s="184">
        <v>12.642799999999999</v>
      </c>
      <c r="J416" s="184">
        <v>11.7348</v>
      </c>
      <c r="K416" s="184">
        <v>11.763</v>
      </c>
      <c r="L416" s="184">
        <v>3.6272000000000002</v>
      </c>
      <c r="M416" s="184">
        <v>6.7836999999999996</v>
      </c>
      <c r="N416" s="184">
        <v>3.1392000000000002</v>
      </c>
      <c r="O416" s="184">
        <v>9.1443999999999992</v>
      </c>
      <c r="P416" s="184"/>
      <c r="Q416" s="184">
        <v>7.2584</v>
      </c>
      <c r="R416" s="184">
        <v>8.8922000000000008</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17.954819999999998</v>
      </c>
      <c r="G417" s="186">
        <v>7.728559999999999</v>
      </c>
      <c r="H417" s="186">
        <v>12.610739999999998</v>
      </c>
      <c r="I417" s="186">
        <v>11.89086</v>
      </c>
      <c r="J417" s="186">
        <v>11.99494</v>
      </c>
      <c r="K417" s="186">
        <v>11.534199999999998</v>
      </c>
      <c r="L417" s="186">
        <v>3.3399799999999997</v>
      </c>
      <c r="M417" s="186">
        <v>6.7866400000000002</v>
      </c>
      <c r="N417" s="186">
        <v>5.3162600000000007</v>
      </c>
      <c r="O417" s="186">
        <v>9.8088999999999995</v>
      </c>
      <c r="P417" s="186">
        <v>8.0149000000000008</v>
      </c>
      <c r="Q417" s="186">
        <v>8.6729400000000005</v>
      </c>
      <c r="R417" s="186">
        <v>9.2956666666666674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14.7994</v>
      </c>
      <c r="G418" s="186">
        <v>7.5674000000000001</v>
      </c>
      <c r="H418" s="186">
        <v>16.040199999999999</v>
      </c>
      <c r="I418" s="186">
        <v>13.797700000000001</v>
      </c>
      <c r="J418" s="186">
        <v>13.1755</v>
      </c>
      <c r="K418" s="186">
        <v>10.0909</v>
      </c>
      <c r="L418" s="186">
        <v>3.6272000000000002</v>
      </c>
      <c r="M418" s="186">
        <v>6.5754999999999999</v>
      </c>
      <c r="N418" s="186">
        <v>4.0221999999999998</v>
      </c>
      <c r="O418" s="186">
        <v>9.9657</v>
      </c>
      <c r="P418" s="186">
        <v>8.0149000000000008</v>
      </c>
      <c r="Q418" s="186">
        <v>8.1706000000000003</v>
      </c>
      <c r="R418" s="186">
        <v>9.2980999999999998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44341</v>
      </c>
      <c r="E421" s="184">
        <v>29.3018</v>
      </c>
      <c r="F421" s="184">
        <v>14.58</v>
      </c>
      <c r="G421" s="184">
        <v>6.4508000000000001</v>
      </c>
      <c r="H421" s="184">
        <v>7.2347999999999999</v>
      </c>
      <c r="I421" s="184">
        <v>8.1846999999999994</v>
      </c>
      <c r="J421" s="184">
        <v>8.2573000000000008</v>
      </c>
      <c r="K421" s="184">
        <v>7.9512999999999998</v>
      </c>
      <c r="L421" s="184">
        <v>2.6509999999999998</v>
      </c>
      <c r="M421" s="184">
        <v>5.6536999999999997</v>
      </c>
      <c r="N421" s="184">
        <v>6.6325000000000003</v>
      </c>
      <c r="O421" s="184">
        <v>7.9882999999999997</v>
      </c>
      <c r="P421" s="184">
        <v>7.5336999999999996</v>
      </c>
      <c r="Q421" s="184">
        <v>7.7423000000000002</v>
      </c>
      <c r="R421" s="184">
        <v>7.9954999999999998</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44341</v>
      </c>
      <c r="E422" s="184">
        <v>30.479900000000001</v>
      </c>
      <c r="F422" s="184">
        <v>15.094900000000001</v>
      </c>
      <c r="G422" s="184">
        <v>6.9508999999999999</v>
      </c>
      <c r="H422" s="184">
        <v>7.7439999999999998</v>
      </c>
      <c r="I422" s="184">
        <v>6.0872999999999999</v>
      </c>
      <c r="J422" s="184">
        <v>7.6097000000000001</v>
      </c>
      <c r="K422" s="184">
        <v>8.0365000000000002</v>
      </c>
      <c r="L422" s="184">
        <v>2.9455</v>
      </c>
      <c r="M422" s="184">
        <v>6.0269000000000004</v>
      </c>
      <c r="N422" s="184">
        <v>7.0804999999999998</v>
      </c>
      <c r="O422" s="184">
        <v>8.5373000000000001</v>
      </c>
      <c r="P422" s="184">
        <v>8.0774000000000008</v>
      </c>
      <c r="Q422" s="184">
        <v>8.1278000000000006</v>
      </c>
      <c r="R422" s="184">
        <v>8.5481999999999996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44341</v>
      </c>
      <c r="E423" s="184">
        <v>39.640300000000003</v>
      </c>
      <c r="F423" s="184">
        <v>43.328000000000003</v>
      </c>
      <c r="G423" s="184">
        <v>32.596499999999999</v>
      </c>
      <c r="H423" s="184">
        <v>55.8384</v>
      </c>
      <c r="I423" s="184">
        <v>51.372500000000002</v>
      </c>
      <c r="J423" s="184">
        <v>57.757100000000001</v>
      </c>
      <c r="K423" s="184">
        <v>15.877800000000001</v>
      </c>
      <c r="L423" s="184">
        <v>31.570900000000002</v>
      </c>
      <c r="M423" s="184">
        <v>30.749300000000002</v>
      </c>
      <c r="N423" s="184">
        <v>45.0443</v>
      </c>
      <c r="O423" s="184">
        <v>12.077199999999999</v>
      </c>
      <c r="P423" s="184">
        <v>12.6914</v>
      </c>
      <c r="Q423" s="184">
        <v>9.7658000000000005</v>
      </c>
      <c r="R423" s="184">
        <v>16.832899999999999</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44341</v>
      </c>
      <c r="E424" s="184">
        <v>20.058399999999999</v>
      </c>
      <c r="F424" s="184">
        <v>43.907200000000003</v>
      </c>
      <c r="G424" s="184">
        <v>33.147300000000001</v>
      </c>
      <c r="H424" s="184">
        <v>56.389699999999998</v>
      </c>
      <c r="I424" s="184">
        <v>47.741399999999999</v>
      </c>
      <c r="J424" s="184">
        <v>56.444600000000001</v>
      </c>
      <c r="K424" s="184">
        <v>15.811</v>
      </c>
      <c r="L424" s="184">
        <v>31.938600000000001</v>
      </c>
      <c r="M424" s="184">
        <v>31.285499999999999</v>
      </c>
      <c r="N424" s="184">
        <v>45.279400000000003</v>
      </c>
      <c r="O424" s="184">
        <v>12.524800000000001</v>
      </c>
      <c r="P424" s="184">
        <v>12.967499999999999</v>
      </c>
      <c r="Q424" s="184">
        <v>11.2356</v>
      </c>
      <c r="R424" s="184">
        <v>17.3062</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44341</v>
      </c>
      <c r="E425" s="184">
        <v>22.734400000000001</v>
      </c>
      <c r="F425" s="184">
        <v>16.5441</v>
      </c>
      <c r="G425" s="184">
        <v>15.559699999999999</v>
      </c>
      <c r="H425" s="184">
        <v>25.792000000000002</v>
      </c>
      <c r="I425" s="184">
        <v>28.109300000000001</v>
      </c>
      <c r="J425" s="184">
        <v>31.114899999999999</v>
      </c>
      <c r="K425" s="184">
        <v>9.7399000000000004</v>
      </c>
      <c r="L425" s="184">
        <v>16.463899999999999</v>
      </c>
      <c r="M425" s="184">
        <v>17.136800000000001</v>
      </c>
      <c r="N425" s="184">
        <v>22.430599999999998</v>
      </c>
      <c r="O425" s="184">
        <v>8.9450000000000003</v>
      </c>
      <c r="P425" s="184">
        <v>8.6354000000000006</v>
      </c>
      <c r="Q425" s="184">
        <v>8.5135000000000005</v>
      </c>
      <c r="R425" s="184">
        <v>11.208</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44341</v>
      </c>
      <c r="E426" s="184">
        <v>23.7394</v>
      </c>
      <c r="F426" s="184">
        <v>17.382300000000001</v>
      </c>
      <c r="G426" s="184">
        <v>16.365500000000001</v>
      </c>
      <c r="H426" s="184">
        <v>26.2697</v>
      </c>
      <c r="I426" s="184">
        <v>27.9163</v>
      </c>
      <c r="J426" s="184">
        <v>31.465599999999998</v>
      </c>
      <c r="K426" s="184">
        <v>10.310700000000001</v>
      </c>
      <c r="L426" s="184">
        <v>17.135200000000001</v>
      </c>
      <c r="M426" s="184">
        <v>17.785599999999999</v>
      </c>
      <c r="N426" s="184">
        <v>23.0381</v>
      </c>
      <c r="O426" s="184">
        <v>9.5119000000000007</v>
      </c>
      <c r="P426" s="184">
        <v>9.2065000000000001</v>
      </c>
      <c r="Q426" s="184">
        <v>8.8225999999999996</v>
      </c>
      <c r="R426" s="184">
        <v>11.7826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44341</v>
      </c>
      <c r="E427" s="184">
        <v>25.8872</v>
      </c>
      <c r="F427" s="184">
        <v>15.939500000000001</v>
      </c>
      <c r="G427" s="184">
        <v>22.331900000000001</v>
      </c>
      <c r="H427" s="184">
        <v>35.386899999999997</v>
      </c>
      <c r="I427" s="184">
        <v>39.691499999999998</v>
      </c>
      <c r="J427" s="184">
        <v>45.150500000000001</v>
      </c>
      <c r="K427" s="184">
        <v>10.376099999999999</v>
      </c>
      <c r="L427" s="184">
        <v>23.939</v>
      </c>
      <c r="M427" s="184">
        <v>24.739799999999999</v>
      </c>
      <c r="N427" s="184">
        <v>33.636899999999997</v>
      </c>
      <c r="O427" s="184">
        <v>10.4673</v>
      </c>
      <c r="P427" s="184">
        <v>10.4895</v>
      </c>
      <c r="Q427" s="184">
        <v>9.9245000000000001</v>
      </c>
      <c r="R427" s="184">
        <v>13.3611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44341</v>
      </c>
      <c r="E428" s="184">
        <v>27.0244</v>
      </c>
      <c r="F428" s="184">
        <v>16.755500000000001</v>
      </c>
      <c r="G428" s="184">
        <v>23.2562</v>
      </c>
      <c r="H428" s="184">
        <v>36.195599999999999</v>
      </c>
      <c r="I428" s="184">
        <v>39.835299999999997</v>
      </c>
      <c r="J428" s="184">
        <v>45.757399999999997</v>
      </c>
      <c r="K428" s="184">
        <v>11.1134</v>
      </c>
      <c r="L428" s="184">
        <v>24.760300000000001</v>
      </c>
      <c r="M428" s="184">
        <v>25.538799999999998</v>
      </c>
      <c r="N428" s="184">
        <v>34.402900000000002</v>
      </c>
      <c r="O428" s="184">
        <v>11.085599999999999</v>
      </c>
      <c r="P428" s="184">
        <v>11.096</v>
      </c>
      <c r="Q428" s="184">
        <v>10.522600000000001</v>
      </c>
      <c r="R428" s="184">
        <v>14.011100000000001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44341</v>
      </c>
      <c r="E429" s="184">
        <v>11.182399999999999</v>
      </c>
      <c r="F429" s="184">
        <v>26.1312</v>
      </c>
      <c r="G429" s="184">
        <v>9.8026999999999997</v>
      </c>
      <c r="H429" s="184">
        <v>11.542999999999999</v>
      </c>
      <c r="I429" s="184">
        <v>10.3225</v>
      </c>
      <c r="J429" s="184">
        <v>10.9884</v>
      </c>
      <c r="K429" s="184">
        <v>8.8572000000000006</v>
      </c>
      <c r="L429" s="184">
        <v>5.4791999999999996</v>
      </c>
      <c r="M429" s="184">
        <v>8.1137999999999995</v>
      </c>
      <c r="N429" s="184">
        <v>8.0547000000000004</v>
      </c>
      <c r="O429" s="184"/>
      <c r="P429" s="184"/>
      <c r="Q429" s="184">
        <v>8.8122000000000007</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44341</v>
      </c>
      <c r="E430" s="184">
        <v>11.1411</v>
      </c>
      <c r="F430" s="184">
        <v>25.9</v>
      </c>
      <c r="G430" s="184">
        <v>9.4286999999999992</v>
      </c>
      <c r="H430" s="184">
        <v>11.2098</v>
      </c>
      <c r="I430" s="184">
        <v>10.007099999999999</v>
      </c>
      <c r="J430" s="184">
        <v>10.6853</v>
      </c>
      <c r="K430" s="184">
        <v>8.5451999999999995</v>
      </c>
      <c r="L430" s="184">
        <v>5.1683000000000003</v>
      </c>
      <c r="M430" s="184">
        <v>7.7953999999999999</v>
      </c>
      <c r="N430" s="184">
        <v>7.7298999999999998</v>
      </c>
      <c r="O430" s="184"/>
      <c r="P430" s="184"/>
      <c r="Q430" s="184">
        <v>8.5084</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44341</v>
      </c>
      <c r="E431" s="184">
        <v>11.2799</v>
      </c>
      <c r="F431" s="184">
        <v>0.9708</v>
      </c>
      <c r="G431" s="184">
        <v>4.7754000000000003</v>
      </c>
      <c r="H431" s="184">
        <v>5.9237000000000002</v>
      </c>
      <c r="I431" s="184">
        <v>5.0716000000000001</v>
      </c>
      <c r="J431" s="184">
        <v>7.4707999999999997</v>
      </c>
      <c r="K431" s="184">
        <v>8.6880000000000006</v>
      </c>
      <c r="L431" s="184">
        <v>3.9834000000000001</v>
      </c>
      <c r="M431" s="184">
        <v>6.5148000000000001</v>
      </c>
      <c r="N431" s="184">
        <v>7.2941000000000003</v>
      </c>
      <c r="O431" s="184"/>
      <c r="P431" s="184"/>
      <c r="Q431" s="184">
        <v>8.9651999999999994</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44341</v>
      </c>
      <c r="E432" s="184">
        <v>11.2799</v>
      </c>
      <c r="F432" s="184">
        <v>0.9708</v>
      </c>
      <c r="G432" s="184">
        <v>4.7754000000000003</v>
      </c>
      <c r="H432" s="184">
        <v>5.9237000000000002</v>
      </c>
      <c r="I432" s="184">
        <v>5.0716000000000001</v>
      </c>
      <c r="J432" s="184">
        <v>7.4707999999999997</v>
      </c>
      <c r="K432" s="184">
        <v>8.6880000000000006</v>
      </c>
      <c r="L432" s="184">
        <v>3.9834000000000001</v>
      </c>
      <c r="M432" s="184">
        <v>6.5148000000000001</v>
      </c>
      <c r="N432" s="184">
        <v>7.2941000000000003</v>
      </c>
      <c r="O432" s="184"/>
      <c r="P432" s="184"/>
      <c r="Q432" s="184">
        <v>8.9651999999999994</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44341</v>
      </c>
      <c r="E433" s="184">
        <v>11.529400000000001</v>
      </c>
      <c r="F433" s="184">
        <v>54.215899999999998</v>
      </c>
      <c r="G433" s="184">
        <v>14.903700000000001</v>
      </c>
      <c r="H433" s="184">
        <v>17.515899999999998</v>
      </c>
      <c r="I433" s="184">
        <v>13.6616</v>
      </c>
      <c r="J433" s="184">
        <v>13.0382</v>
      </c>
      <c r="K433" s="184">
        <v>16.9925</v>
      </c>
      <c r="L433" s="184">
        <v>4.8540999999999999</v>
      </c>
      <c r="M433" s="184">
        <v>8.6868999999999996</v>
      </c>
      <c r="N433" s="184">
        <v>8.1486000000000001</v>
      </c>
      <c r="O433" s="184"/>
      <c r="P433" s="184"/>
      <c r="Q433" s="184">
        <v>10.678000000000001</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44341</v>
      </c>
      <c r="E434" s="184">
        <v>11.529400000000001</v>
      </c>
      <c r="F434" s="184">
        <v>54.215899999999998</v>
      </c>
      <c r="G434" s="184">
        <v>14.903700000000001</v>
      </c>
      <c r="H434" s="184">
        <v>17.515899999999998</v>
      </c>
      <c r="I434" s="184">
        <v>13.6616</v>
      </c>
      <c r="J434" s="184">
        <v>13.0382</v>
      </c>
      <c r="K434" s="184">
        <v>16.9925</v>
      </c>
      <c r="L434" s="184">
        <v>4.8540999999999999</v>
      </c>
      <c r="M434" s="184">
        <v>8.6868999999999996</v>
      </c>
      <c r="N434" s="184">
        <v>8.1486000000000001</v>
      </c>
      <c r="O434" s="184"/>
      <c r="P434" s="184"/>
      <c r="Q434" s="184">
        <v>10.678000000000001</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44341</v>
      </c>
      <c r="E435" s="184">
        <v>90.973699999999994</v>
      </c>
      <c r="F435" s="184">
        <v>2.5680000000000001</v>
      </c>
      <c r="G435" s="184">
        <v>31.1601</v>
      </c>
      <c r="H435" s="184">
        <v>34.368400000000001</v>
      </c>
      <c r="I435" s="184">
        <v>32.932099999999998</v>
      </c>
      <c r="J435" s="184">
        <v>57.420099999999998</v>
      </c>
      <c r="K435" s="184">
        <v>20.3979</v>
      </c>
      <c r="L435" s="184">
        <v>39.097799999999999</v>
      </c>
      <c r="M435" s="184">
        <v>36.624699999999997</v>
      </c>
      <c r="N435" s="184">
        <v>47.0931</v>
      </c>
      <c r="O435" s="184">
        <v>5.3902999999999999</v>
      </c>
      <c r="P435" s="184">
        <v>7.3728999999999996</v>
      </c>
      <c r="Q435" s="184">
        <v>13.384</v>
      </c>
      <c r="R435" s="184">
        <v>3.9746999999999999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44341</v>
      </c>
      <c r="E436" s="184">
        <v>98.905799999999999</v>
      </c>
      <c r="F436" s="184">
        <v>3.6537999999999999</v>
      </c>
      <c r="G436" s="184">
        <v>32.182499999999997</v>
      </c>
      <c r="H436" s="184">
        <v>35.354700000000001</v>
      </c>
      <c r="I436" s="184">
        <v>33.863799999999998</v>
      </c>
      <c r="J436" s="184">
        <v>58.362699999999997</v>
      </c>
      <c r="K436" s="184">
        <v>21.4361</v>
      </c>
      <c r="L436" s="184">
        <v>40.389899999999997</v>
      </c>
      <c r="M436" s="184">
        <v>37.976100000000002</v>
      </c>
      <c r="N436" s="184">
        <v>48.616900000000001</v>
      </c>
      <c r="O436" s="184">
        <v>6.5026000000000002</v>
      </c>
      <c r="P436" s="184">
        <v>8.5207999999999995</v>
      </c>
      <c r="Q436" s="184">
        <v>9.5312000000000001</v>
      </c>
      <c r="R436" s="184">
        <v>5.0442999999999998</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44341</v>
      </c>
      <c r="E437" s="184">
        <v>51.651200000000003</v>
      </c>
      <c r="F437" s="184">
        <v>39.970199999999998</v>
      </c>
      <c r="G437" s="184">
        <v>38.462600000000002</v>
      </c>
      <c r="H437" s="184">
        <v>40.460099999999997</v>
      </c>
      <c r="I437" s="184">
        <v>33.149900000000002</v>
      </c>
      <c r="J437" s="184">
        <v>51.643799999999999</v>
      </c>
      <c r="K437" s="184">
        <v>16.0288</v>
      </c>
      <c r="L437" s="184">
        <v>36.256500000000003</v>
      </c>
      <c r="M437" s="184">
        <v>33.384700000000002</v>
      </c>
      <c r="N437" s="184">
        <v>38.6462</v>
      </c>
      <c r="O437" s="184">
        <v>4.2350000000000003</v>
      </c>
      <c r="P437" s="184">
        <v>6.4878999999999998</v>
      </c>
      <c r="Q437" s="184">
        <v>9.8407</v>
      </c>
      <c r="R437" s="184">
        <v>3.3730000000000002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44341</v>
      </c>
      <c r="E438" s="184">
        <v>54.6205</v>
      </c>
      <c r="F438" s="184">
        <v>40.741700000000002</v>
      </c>
      <c r="G438" s="184">
        <v>39.210099999999997</v>
      </c>
      <c r="H438" s="184">
        <v>41.239400000000003</v>
      </c>
      <c r="I438" s="184">
        <v>33.993099999999998</v>
      </c>
      <c r="J438" s="184">
        <v>52.540799999999997</v>
      </c>
      <c r="K438" s="184">
        <v>16.915199999999999</v>
      </c>
      <c r="L438" s="184">
        <v>37.1691</v>
      </c>
      <c r="M438" s="184">
        <v>34.270200000000003</v>
      </c>
      <c r="N438" s="184">
        <v>39.587299999999999</v>
      </c>
      <c r="O438" s="184">
        <v>4.9092000000000002</v>
      </c>
      <c r="P438" s="184">
        <v>7.2736999999999998</v>
      </c>
      <c r="Q438" s="184">
        <v>8.7949000000000002</v>
      </c>
      <c r="R438" s="184">
        <v>4.0339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44341</v>
      </c>
      <c r="E439" s="184">
        <v>33.128500000000003</v>
      </c>
      <c r="F439" s="184">
        <v>33.414200000000001</v>
      </c>
      <c r="G439" s="184">
        <v>26.824100000000001</v>
      </c>
      <c r="H439" s="184">
        <v>25.527999999999999</v>
      </c>
      <c r="I439" s="184">
        <v>19.512499999999999</v>
      </c>
      <c r="J439" s="184">
        <v>37.239699999999999</v>
      </c>
      <c r="K439" s="184">
        <v>14.488099999999999</v>
      </c>
      <c r="L439" s="184">
        <v>26.724599999999999</v>
      </c>
      <c r="M439" s="184">
        <v>24.562000000000001</v>
      </c>
      <c r="N439" s="184">
        <v>27.212299999999999</v>
      </c>
      <c r="O439" s="184">
        <v>-0.68759999999999999</v>
      </c>
      <c r="P439" s="184">
        <v>3.1036999999999999</v>
      </c>
      <c r="Q439" s="184">
        <v>7.0872000000000002</v>
      </c>
      <c r="R439" s="184">
        <v>-4.2079000000000004</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44341</v>
      </c>
      <c r="E440" s="184">
        <v>35.073999999999998</v>
      </c>
      <c r="F440" s="184">
        <v>34.165500000000002</v>
      </c>
      <c r="G440" s="184">
        <v>27.5825</v>
      </c>
      <c r="H440" s="184">
        <v>26.312100000000001</v>
      </c>
      <c r="I440" s="184">
        <v>20.323599999999999</v>
      </c>
      <c r="J440" s="184">
        <v>38.103499999999997</v>
      </c>
      <c r="K440" s="184">
        <v>15.4115</v>
      </c>
      <c r="L440" s="184">
        <v>27.683199999999999</v>
      </c>
      <c r="M440" s="184">
        <v>25.486899999999999</v>
      </c>
      <c r="N440" s="184">
        <v>28.134899999999998</v>
      </c>
      <c r="O440" s="184">
        <v>0.01</v>
      </c>
      <c r="P440" s="184">
        <v>3.8628999999999998</v>
      </c>
      <c r="Q440" s="184">
        <v>6.0143000000000004</v>
      </c>
      <c r="R440" s="184">
        <v>-3.5754000000000001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44341</v>
      </c>
      <c r="E441" s="184">
        <v>44.609000000000002</v>
      </c>
      <c r="F441" s="184">
        <v>17.600200000000001</v>
      </c>
      <c r="G441" s="184">
        <v>21.590599999999998</v>
      </c>
      <c r="H441" s="184">
        <v>21.596599999999999</v>
      </c>
      <c r="I441" s="184">
        <v>17.604600000000001</v>
      </c>
      <c r="J441" s="184">
        <v>24.7821</v>
      </c>
      <c r="K441" s="184">
        <v>4.5003000000000002</v>
      </c>
      <c r="L441" s="184">
        <v>13.907400000000001</v>
      </c>
      <c r="M441" s="184">
        <v>13.8292</v>
      </c>
      <c r="N441" s="184">
        <v>16.529199999999999</v>
      </c>
      <c r="O441" s="184">
        <v>7.9562999999999997</v>
      </c>
      <c r="P441" s="184">
        <v>8.0221999999999998</v>
      </c>
      <c r="Q441" s="184">
        <v>9.2584999999999997</v>
      </c>
      <c r="R441" s="184">
        <v>8.2952999999999992</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44341</v>
      </c>
      <c r="E442" s="184">
        <v>46.308300000000003</v>
      </c>
      <c r="F442" s="184">
        <v>18.137499999999999</v>
      </c>
      <c r="G442" s="184">
        <v>22.182400000000001</v>
      </c>
      <c r="H442" s="184">
        <v>22.174600000000002</v>
      </c>
      <c r="I442" s="184">
        <v>18.1812</v>
      </c>
      <c r="J442" s="184">
        <v>25.3781</v>
      </c>
      <c r="K442" s="184">
        <v>5.12</v>
      </c>
      <c r="L442" s="184">
        <v>14.5871</v>
      </c>
      <c r="M442" s="184">
        <v>14.5428</v>
      </c>
      <c r="N442" s="184">
        <v>17.2989</v>
      </c>
      <c r="O442" s="184">
        <v>8.4962999999999997</v>
      </c>
      <c r="P442" s="184">
        <v>8.5146999999999995</v>
      </c>
      <c r="Q442" s="184">
        <v>9.0920000000000005</v>
      </c>
      <c r="R442" s="184">
        <v>8.9154999999999998</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44341</v>
      </c>
      <c r="E443" s="184">
        <v>12.662599999999999</v>
      </c>
      <c r="F443" s="184">
        <v>12.6874</v>
      </c>
      <c r="G443" s="184">
        <v>38.426400000000001</v>
      </c>
      <c r="H443" s="184">
        <v>45.2744</v>
      </c>
      <c r="I443" s="184">
        <v>37.213900000000002</v>
      </c>
      <c r="J443" s="184">
        <v>50.5732</v>
      </c>
      <c r="K443" s="184">
        <v>23.0457</v>
      </c>
      <c r="L443" s="184">
        <v>32.465400000000002</v>
      </c>
      <c r="M443" s="184">
        <v>25.497800000000002</v>
      </c>
      <c r="N443" s="184">
        <v>30.3307</v>
      </c>
      <c r="O443" s="184">
        <v>1.6972</v>
      </c>
      <c r="P443" s="184">
        <v>3.6312000000000002</v>
      </c>
      <c r="Q443" s="184">
        <v>3.7025000000000001</v>
      </c>
      <c r="R443" s="184">
        <v>0.79020000000000001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44341</v>
      </c>
      <c r="E444" s="184">
        <v>13.72</v>
      </c>
      <c r="F444" s="184">
        <v>13.8391</v>
      </c>
      <c r="G444" s="184">
        <v>39.476700000000001</v>
      </c>
      <c r="H444" s="184">
        <v>46.279200000000003</v>
      </c>
      <c r="I444" s="184">
        <v>38.117199999999997</v>
      </c>
      <c r="J444" s="184">
        <v>51.326900000000002</v>
      </c>
      <c r="K444" s="184">
        <v>23.892399999999999</v>
      </c>
      <c r="L444" s="184">
        <v>33.419699999999999</v>
      </c>
      <c r="M444" s="184">
        <v>26.3917</v>
      </c>
      <c r="N444" s="184">
        <v>31.270199999999999</v>
      </c>
      <c r="O444" s="184">
        <v>2.4676999999999998</v>
      </c>
      <c r="P444" s="184">
        <v>4.7640000000000002</v>
      </c>
      <c r="Q444" s="184">
        <v>4.9913999999999996</v>
      </c>
      <c r="R444" s="184">
        <v>1.4604999999999999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44341</v>
      </c>
      <c r="E445" s="184">
        <v>25.775300000000001</v>
      </c>
      <c r="F445" s="184">
        <v>17.284400000000002</v>
      </c>
      <c r="G445" s="184">
        <v>44.646999999999998</v>
      </c>
      <c r="H445" s="184">
        <v>62.191099999999999</v>
      </c>
      <c r="I445" s="184">
        <v>51.112200000000001</v>
      </c>
      <c r="J445" s="184">
        <v>59.4514</v>
      </c>
      <c r="K445" s="184">
        <v>19.382400000000001</v>
      </c>
      <c r="L445" s="184">
        <v>32.5961</v>
      </c>
      <c r="M445" s="184">
        <v>29.925799999999999</v>
      </c>
      <c r="N445" s="184">
        <v>48.941800000000001</v>
      </c>
      <c r="O445" s="184">
        <v>11.8531</v>
      </c>
      <c r="P445" s="184">
        <v>13.363</v>
      </c>
      <c r="Q445" s="184">
        <v>10.8125</v>
      </c>
      <c r="R445" s="184">
        <v>13.751899999999999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44341</v>
      </c>
      <c r="E446" s="184">
        <v>24.1112</v>
      </c>
      <c r="F446" s="184">
        <v>16.659600000000001</v>
      </c>
      <c r="G446" s="184">
        <v>43.921900000000001</v>
      </c>
      <c r="H446" s="184">
        <v>61.441299999999998</v>
      </c>
      <c r="I446" s="184">
        <v>50.426299999999998</v>
      </c>
      <c r="J446" s="184">
        <v>58.961399999999998</v>
      </c>
      <c r="K446" s="184">
        <v>18.923999999999999</v>
      </c>
      <c r="L446" s="184">
        <v>31.933900000000001</v>
      </c>
      <c r="M446" s="184">
        <v>29.169799999999999</v>
      </c>
      <c r="N446" s="184">
        <v>47.965899999999998</v>
      </c>
      <c r="O446" s="184">
        <v>11.0022</v>
      </c>
      <c r="P446" s="184">
        <v>12.419499999999999</v>
      </c>
      <c r="Q446" s="184">
        <v>9.9209999999999994</v>
      </c>
      <c r="R446" s="184">
        <v>12.918799999999999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44341</v>
      </c>
      <c r="E447" s="184">
        <v>16.962</v>
      </c>
      <c r="F447" s="184">
        <v>27.780200000000001</v>
      </c>
      <c r="G447" s="184">
        <v>11.311299999999999</v>
      </c>
      <c r="H447" s="184">
        <v>14.3339</v>
      </c>
      <c r="I447" s="184">
        <v>15.8972</v>
      </c>
      <c r="J447" s="184">
        <v>16.564399999999999</v>
      </c>
      <c r="K447" s="184">
        <v>7.2713999999999999</v>
      </c>
      <c r="L447" s="184">
        <v>5.3941999999999997</v>
      </c>
      <c r="M447" s="184">
        <v>8.4446999999999992</v>
      </c>
      <c r="N447" s="184">
        <v>13.615600000000001</v>
      </c>
      <c r="O447" s="184">
        <v>6.9352</v>
      </c>
      <c r="P447" s="184">
        <v>6.7990000000000004</v>
      </c>
      <c r="Q447" s="184">
        <v>7.7554999999999996</v>
      </c>
      <c r="R447" s="184">
        <v>6.1893000000000002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44341</v>
      </c>
      <c r="E448" s="184">
        <v>17.4453</v>
      </c>
      <c r="F448" s="184">
        <v>28.476900000000001</v>
      </c>
      <c r="G448" s="184">
        <v>12.0463</v>
      </c>
      <c r="H448" s="184">
        <v>15.0778</v>
      </c>
      <c r="I448" s="184">
        <v>16.6494</v>
      </c>
      <c r="J448" s="184">
        <v>17.317399999999999</v>
      </c>
      <c r="K448" s="184">
        <v>8.0393000000000008</v>
      </c>
      <c r="L448" s="184">
        <v>6.1746999999999996</v>
      </c>
      <c r="M448" s="184">
        <v>9.2452000000000005</v>
      </c>
      <c r="N448" s="184">
        <v>14.4718</v>
      </c>
      <c r="O448" s="184">
        <v>7.5750999999999999</v>
      </c>
      <c r="P448" s="184">
        <v>7.2895000000000003</v>
      </c>
      <c r="Q448" s="184">
        <v>8.1844000000000001</v>
      </c>
      <c r="R448" s="184">
        <v>6.9805999999999999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44341</v>
      </c>
      <c r="E449" s="184">
        <v>72.864800000000002</v>
      </c>
      <c r="F449" s="184">
        <v>43.984299999999998</v>
      </c>
      <c r="G449" s="184">
        <v>34.102400000000003</v>
      </c>
      <c r="H449" s="184">
        <v>37.334099999999999</v>
      </c>
      <c r="I449" s="184">
        <v>29.794799999999999</v>
      </c>
      <c r="J449" s="184">
        <v>50.016399999999997</v>
      </c>
      <c r="K449" s="184">
        <v>15.962999999999999</v>
      </c>
      <c r="L449" s="184">
        <v>29.910900000000002</v>
      </c>
      <c r="M449" s="184">
        <v>28.3521</v>
      </c>
      <c r="N449" s="184">
        <v>41.349899999999998</v>
      </c>
      <c r="O449" s="184">
        <v>13.309200000000001</v>
      </c>
      <c r="P449" s="184">
        <v>13.293900000000001</v>
      </c>
      <c r="Q449" s="184">
        <v>12.056699999999999</v>
      </c>
      <c r="R449" s="184">
        <v>14.366199999999999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44341</v>
      </c>
      <c r="E450" s="184">
        <v>76.878500000000003</v>
      </c>
      <c r="F450" s="184">
        <v>45.254600000000003</v>
      </c>
      <c r="G450" s="184">
        <v>35.412700000000001</v>
      </c>
      <c r="H450" s="184">
        <v>38.652999999999999</v>
      </c>
      <c r="I450" s="184">
        <v>31.136299999999999</v>
      </c>
      <c r="J450" s="184">
        <v>51.406599999999997</v>
      </c>
      <c r="K450" s="184">
        <v>17.356000000000002</v>
      </c>
      <c r="L450" s="184">
        <v>31.4529</v>
      </c>
      <c r="M450" s="184">
        <v>29.956600000000002</v>
      </c>
      <c r="N450" s="184">
        <v>43.191499999999998</v>
      </c>
      <c r="O450" s="184">
        <v>14.4611</v>
      </c>
      <c r="P450" s="184">
        <v>14.055899999999999</v>
      </c>
      <c r="Q450" s="184">
        <v>12.227600000000001</v>
      </c>
      <c r="R450" s="184">
        <v>15.851000000000001</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44341</v>
      </c>
      <c r="E451" s="184">
        <v>34.7468</v>
      </c>
      <c r="F451" s="184">
        <v>15.027699999999999</v>
      </c>
      <c r="G451" s="184">
        <v>7.5433000000000003</v>
      </c>
      <c r="H451" s="184">
        <v>9.5616000000000003</v>
      </c>
      <c r="I451" s="184">
        <v>8.5441000000000003</v>
      </c>
      <c r="J451" s="184">
        <v>8.5459999999999994</v>
      </c>
      <c r="K451" s="184">
        <v>6.6009000000000002</v>
      </c>
      <c r="L451" s="184">
        <v>5.3731999999999998</v>
      </c>
      <c r="M451" s="184">
        <v>7.0315000000000003</v>
      </c>
      <c r="N451" s="184">
        <v>8.0974000000000004</v>
      </c>
      <c r="O451" s="184">
        <v>8.1670999999999996</v>
      </c>
      <c r="P451" s="184">
        <v>8.0032999999999994</v>
      </c>
      <c r="Q451" s="184">
        <v>7.3998999999999997</v>
      </c>
      <c r="R451" s="184">
        <v>8.4223999999999997</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44341</v>
      </c>
      <c r="E452" s="184">
        <v>35.800400000000003</v>
      </c>
      <c r="F452" s="184">
        <v>15.4016</v>
      </c>
      <c r="G452" s="184">
        <v>7.8571999999999997</v>
      </c>
      <c r="H452" s="184">
        <v>9.8498999999999999</v>
      </c>
      <c r="I452" s="184">
        <v>8.8343000000000007</v>
      </c>
      <c r="J452" s="184">
        <v>8.7744999999999997</v>
      </c>
      <c r="K452" s="184">
        <v>6.7949999999999999</v>
      </c>
      <c r="L452" s="184">
        <v>5.5583</v>
      </c>
      <c r="M452" s="184">
        <v>7.2460000000000004</v>
      </c>
      <c r="N452" s="184">
        <v>8.3523999999999994</v>
      </c>
      <c r="O452" s="184">
        <v>8.6632999999999996</v>
      </c>
      <c r="P452" s="184">
        <v>8.5004000000000008</v>
      </c>
      <c r="Q452" s="184">
        <v>8.9969999999999999</v>
      </c>
      <c r="R452" s="184">
        <v>8.7393999999999998</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44341</v>
      </c>
      <c r="E453" s="184">
        <v>41.880600000000001</v>
      </c>
      <c r="F453" s="184">
        <v>23.284600000000001</v>
      </c>
      <c r="G453" s="184">
        <v>24.446200000000001</v>
      </c>
      <c r="H453" s="184">
        <v>25.196200000000001</v>
      </c>
      <c r="I453" s="184">
        <v>21.794499999999999</v>
      </c>
      <c r="J453" s="184">
        <v>30.218399999999999</v>
      </c>
      <c r="K453" s="184">
        <v>14.5076</v>
      </c>
      <c r="L453" s="184">
        <v>15.237299999999999</v>
      </c>
      <c r="M453" s="184">
        <v>15.9895</v>
      </c>
      <c r="N453" s="184">
        <v>25.348800000000001</v>
      </c>
      <c r="O453" s="184">
        <v>9.2413000000000007</v>
      </c>
      <c r="P453" s="184">
        <v>8.5823</v>
      </c>
      <c r="Q453" s="184">
        <v>8.5556999999999999</v>
      </c>
      <c r="R453" s="184">
        <v>10.0646</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44341</v>
      </c>
      <c r="E454" s="184">
        <v>43.760800000000003</v>
      </c>
      <c r="F454" s="184">
        <v>23.8703</v>
      </c>
      <c r="G454" s="184">
        <v>25.091200000000001</v>
      </c>
      <c r="H454" s="184">
        <v>25.828900000000001</v>
      </c>
      <c r="I454" s="184">
        <v>22.352699999999999</v>
      </c>
      <c r="J454" s="184">
        <v>30.736999999999998</v>
      </c>
      <c r="K454" s="184">
        <v>15.007099999999999</v>
      </c>
      <c r="L454" s="184">
        <v>15.7498</v>
      </c>
      <c r="M454" s="184">
        <v>16.5212</v>
      </c>
      <c r="N454" s="184">
        <v>25.9971</v>
      </c>
      <c r="O454" s="184">
        <v>9.8210999999999995</v>
      </c>
      <c r="P454" s="184">
        <v>9.1278000000000006</v>
      </c>
      <c r="Q454" s="184">
        <v>9.3000000000000007</v>
      </c>
      <c r="R454" s="184">
        <v>10.6708</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44341</v>
      </c>
      <c r="E455" s="184">
        <v>35.8825</v>
      </c>
      <c r="F455" s="184">
        <v>14.959099999999999</v>
      </c>
      <c r="G455" s="184">
        <v>6.9987000000000004</v>
      </c>
      <c r="H455" s="184">
        <v>7.4362000000000004</v>
      </c>
      <c r="I455" s="184">
        <v>5.5190999999999999</v>
      </c>
      <c r="J455" s="184">
        <v>7.3036000000000003</v>
      </c>
      <c r="K455" s="184">
        <v>7.7179000000000002</v>
      </c>
      <c r="L455" s="184">
        <v>3.5165000000000002</v>
      </c>
      <c r="M455" s="184">
        <v>5.5392999999999999</v>
      </c>
      <c r="N455" s="184">
        <v>6.6974</v>
      </c>
      <c r="O455" s="184">
        <v>9.4593000000000007</v>
      </c>
      <c r="P455" s="184">
        <v>8.3768999999999991</v>
      </c>
      <c r="Q455" s="184">
        <v>8.7727000000000004</v>
      </c>
      <c r="R455" s="184">
        <v>9.3587000000000007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44341</v>
      </c>
      <c r="E456" s="184">
        <v>34.638300000000001</v>
      </c>
      <c r="F456" s="184">
        <v>14.547499999999999</v>
      </c>
      <c r="G456" s="184">
        <v>6.6698000000000004</v>
      </c>
      <c r="H456" s="184">
        <v>7.0848000000000004</v>
      </c>
      <c r="I456" s="184">
        <v>5.1660000000000004</v>
      </c>
      <c r="J456" s="184">
        <v>6.9507000000000003</v>
      </c>
      <c r="K456" s="184">
        <v>7.3517999999999999</v>
      </c>
      <c r="L456" s="184">
        <v>3.1400999999999999</v>
      </c>
      <c r="M456" s="184">
        <v>5.1505999999999998</v>
      </c>
      <c r="N456" s="184">
        <v>6.2965999999999998</v>
      </c>
      <c r="O456" s="184">
        <v>9.0408000000000008</v>
      </c>
      <c r="P456" s="184">
        <v>7.9379999999999997</v>
      </c>
      <c r="Q456" s="184">
        <v>7.7198000000000002</v>
      </c>
      <c r="R456" s="184">
        <v>8.9402000000000008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44341</v>
      </c>
      <c r="E457" s="184">
        <v>25.798400000000001</v>
      </c>
      <c r="F457" s="184">
        <v>8.4908999999999999</v>
      </c>
      <c r="G457" s="184">
        <v>11.616300000000001</v>
      </c>
      <c r="H457" s="184">
        <v>18.600200000000001</v>
      </c>
      <c r="I457" s="184">
        <v>20.821300000000001</v>
      </c>
      <c r="J457" s="184">
        <v>20.070499999999999</v>
      </c>
      <c r="K457" s="184">
        <v>4.5438000000000001</v>
      </c>
      <c r="L457" s="184">
        <v>9.8213000000000008</v>
      </c>
      <c r="M457" s="184">
        <v>10.451000000000001</v>
      </c>
      <c r="N457" s="184">
        <v>14.610900000000001</v>
      </c>
      <c r="O457" s="184">
        <v>7.8113999999999999</v>
      </c>
      <c r="P457" s="184">
        <v>8.4608000000000008</v>
      </c>
      <c r="Q457" s="184">
        <v>9.0251999999999999</v>
      </c>
      <c r="R457" s="184">
        <v>8.2378999999999998</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44341</v>
      </c>
      <c r="E458" s="184">
        <v>24.6633</v>
      </c>
      <c r="F458" s="184">
        <v>7.8452999999999999</v>
      </c>
      <c r="G458" s="184">
        <v>10.964700000000001</v>
      </c>
      <c r="H458" s="184">
        <v>17.926300000000001</v>
      </c>
      <c r="I458" s="184">
        <v>20.165600000000001</v>
      </c>
      <c r="J458" s="184">
        <v>19.401700000000002</v>
      </c>
      <c r="K458" s="184">
        <v>3.8740999999999999</v>
      </c>
      <c r="L458" s="184">
        <v>9.1143000000000001</v>
      </c>
      <c r="M458" s="184">
        <v>9.7248999999999999</v>
      </c>
      <c r="N458" s="184">
        <v>13.8528</v>
      </c>
      <c r="O458" s="184">
        <v>7.0160999999999998</v>
      </c>
      <c r="P458" s="184">
        <v>7.7359999999999998</v>
      </c>
      <c r="Q458" s="184">
        <v>8.3239000000000001</v>
      </c>
      <c r="R458" s="184">
        <v>7.4966999999999997</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44341</v>
      </c>
      <c r="E459" s="184">
        <v>28.042899999999999</v>
      </c>
      <c r="F459" s="184">
        <v>11.4575</v>
      </c>
      <c r="G459" s="184">
        <v>28.037299999999998</v>
      </c>
      <c r="H459" s="184">
        <v>40.418100000000003</v>
      </c>
      <c r="I459" s="184">
        <v>39.717700000000001</v>
      </c>
      <c r="J459" s="184">
        <v>40.4925</v>
      </c>
      <c r="K459" s="184">
        <v>7.5587</v>
      </c>
      <c r="L459" s="184">
        <v>19.239000000000001</v>
      </c>
      <c r="M459" s="184">
        <v>18.934699999999999</v>
      </c>
      <c r="N459" s="184">
        <v>27.489100000000001</v>
      </c>
      <c r="O459" s="184">
        <v>8.0145</v>
      </c>
      <c r="P459" s="184">
        <v>9.1143000000000001</v>
      </c>
      <c r="Q459" s="184">
        <v>9.4915000000000003</v>
      </c>
      <c r="R459" s="184">
        <v>9.5532000000000004</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44341</v>
      </c>
      <c r="E460" s="184">
        <v>26.883500000000002</v>
      </c>
      <c r="F460" s="184">
        <v>10.729100000000001</v>
      </c>
      <c r="G460" s="184">
        <v>27.337700000000002</v>
      </c>
      <c r="H460" s="184">
        <v>39.712600000000002</v>
      </c>
      <c r="I460" s="184">
        <v>38.997900000000001</v>
      </c>
      <c r="J460" s="184">
        <v>39.762599999999999</v>
      </c>
      <c r="K460" s="184">
        <v>6.8413000000000004</v>
      </c>
      <c r="L460" s="184">
        <v>18.448699999999999</v>
      </c>
      <c r="M460" s="184">
        <v>18.130199999999999</v>
      </c>
      <c r="N460" s="184">
        <v>26.620100000000001</v>
      </c>
      <c r="O460" s="184">
        <v>7.2690000000000001</v>
      </c>
      <c r="P460" s="184">
        <v>8.4328000000000003</v>
      </c>
      <c r="Q460" s="184">
        <v>9.1540999999999997</v>
      </c>
      <c r="R460" s="184">
        <v>8.8049999999999997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44341</v>
      </c>
      <c r="E461" s="184">
        <v>119.27800000000001</v>
      </c>
      <c r="F461" s="184">
        <v>38.597799999999999</v>
      </c>
      <c r="G461" s="184">
        <v>50.694899999999997</v>
      </c>
      <c r="H461" s="184">
        <v>66.766900000000007</v>
      </c>
      <c r="I461" s="184">
        <v>59.261899999999997</v>
      </c>
      <c r="J461" s="184">
        <v>58.636899999999997</v>
      </c>
      <c r="K461" s="184">
        <v>19.9495</v>
      </c>
      <c r="L461" s="184">
        <v>29.690999999999999</v>
      </c>
      <c r="M461" s="184">
        <v>30.424199999999999</v>
      </c>
      <c r="N461" s="184">
        <v>51.109499999999997</v>
      </c>
      <c r="O461" s="184">
        <v>16.209800000000001</v>
      </c>
      <c r="P461" s="184">
        <v>13.812900000000001</v>
      </c>
      <c r="Q461" s="184">
        <v>15.896599999999999</v>
      </c>
      <c r="R461" s="184">
        <v>21.005500000000001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44341</v>
      </c>
      <c r="E462" s="184">
        <v>124.377</v>
      </c>
      <c r="F462" s="184">
        <v>39.366399999999999</v>
      </c>
      <c r="G462" s="184">
        <v>51.423999999999999</v>
      </c>
      <c r="H462" s="184">
        <v>67.521100000000004</v>
      </c>
      <c r="I462" s="184">
        <v>60.088099999999997</v>
      </c>
      <c r="J462" s="184">
        <v>59.496099999999998</v>
      </c>
      <c r="K462" s="184">
        <v>20.743099999999998</v>
      </c>
      <c r="L462" s="184">
        <v>30.4373</v>
      </c>
      <c r="M462" s="184">
        <v>31.2149</v>
      </c>
      <c r="N462" s="184">
        <v>51.997300000000003</v>
      </c>
      <c r="O462" s="184">
        <v>16.962299999999999</v>
      </c>
      <c r="P462" s="184">
        <v>14.6221</v>
      </c>
      <c r="Q462" s="184">
        <v>14.7576</v>
      </c>
      <c r="R462" s="184">
        <v>21.618600000000001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44341</v>
      </c>
      <c r="E463" s="184">
        <v>22.659700000000001</v>
      </c>
      <c r="F463" s="184">
        <v>-6.7641</v>
      </c>
      <c r="G463" s="184">
        <v>14.803000000000001</v>
      </c>
      <c r="H463" s="184">
        <v>12.0396</v>
      </c>
      <c r="I463" s="184">
        <v>23.344999999999999</v>
      </c>
      <c r="J463" s="184">
        <v>23.965399999999999</v>
      </c>
      <c r="K463" s="184">
        <v>7.6341999999999999</v>
      </c>
      <c r="L463" s="184">
        <v>13.021100000000001</v>
      </c>
      <c r="M463" s="184">
        <v>13.7301</v>
      </c>
      <c r="N463" s="184">
        <v>22.113399999999999</v>
      </c>
      <c r="O463" s="184">
        <v>9.4004999999999992</v>
      </c>
      <c r="P463" s="184">
        <v>9.5428999999999995</v>
      </c>
      <c r="Q463" s="184">
        <v>9.6531000000000002</v>
      </c>
      <c r="R463" s="184">
        <v>10.7698</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44341</v>
      </c>
      <c r="E464" s="184">
        <v>22.477599999999999</v>
      </c>
      <c r="F464" s="184">
        <v>-7.1435000000000004</v>
      </c>
      <c r="G464" s="184">
        <v>14.475099999999999</v>
      </c>
      <c r="H464" s="184">
        <v>11.6713</v>
      </c>
      <c r="I464" s="184">
        <v>22.980899999999998</v>
      </c>
      <c r="J464" s="184">
        <v>23.5871</v>
      </c>
      <c r="K464" s="184">
        <v>7.2583000000000002</v>
      </c>
      <c r="L464" s="184">
        <v>12.6258</v>
      </c>
      <c r="M464" s="184">
        <v>13.326700000000001</v>
      </c>
      <c r="N464" s="184">
        <v>21.706900000000001</v>
      </c>
      <c r="O464" s="184">
        <v>9.1372</v>
      </c>
      <c r="P464" s="184">
        <v>9.3477999999999994</v>
      </c>
      <c r="Q464" s="184">
        <v>9.4953000000000003</v>
      </c>
      <c r="R464" s="184">
        <v>10.4537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21.632361363636363</v>
      </c>
      <c r="G465" s="186">
        <v>22.766986363636359</v>
      </c>
      <c r="H465" s="186">
        <v>28.357170454545454</v>
      </c>
      <c r="I465" s="186">
        <v>26.005261363636361</v>
      </c>
      <c r="J465" s="186">
        <v>32.392734090909101</v>
      </c>
      <c r="K465" s="186">
        <v>12.330352272727271</v>
      </c>
      <c r="L465" s="186">
        <v>18.406000000000002</v>
      </c>
      <c r="M465" s="186">
        <v>18.552365909090913</v>
      </c>
      <c r="N465" s="186">
        <v>25.199115909090914</v>
      </c>
      <c r="O465" s="186">
        <v>8.5122105263157888</v>
      </c>
      <c r="P465" s="186">
        <v>8.9755394736842113</v>
      </c>
      <c r="Q465" s="186">
        <v>9.3286022727272719</v>
      </c>
      <c r="R465" s="186">
        <v>9.2985263157894753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17.019950000000001</v>
      </c>
      <c r="G466" s="186">
        <v>22.257150000000003</v>
      </c>
      <c r="H466" s="186">
        <v>25.66</v>
      </c>
      <c r="I466" s="186">
        <v>22.666799999999999</v>
      </c>
      <c r="J466" s="186">
        <v>30.92595</v>
      </c>
      <c r="K466" s="186">
        <v>10.343399999999999</v>
      </c>
      <c r="L466" s="186">
        <v>16.106850000000001</v>
      </c>
      <c r="M466" s="186">
        <v>16.829000000000001</v>
      </c>
      <c r="N466" s="186">
        <v>24.193449999999999</v>
      </c>
      <c r="O466" s="186">
        <v>8.6003000000000007</v>
      </c>
      <c r="P466" s="186">
        <v>8.5075500000000002</v>
      </c>
      <c r="Q466" s="186">
        <v>9.0586000000000002</v>
      </c>
      <c r="R466" s="186">
        <v>8.9278499999999994</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44341</v>
      </c>
      <c r="E469" s="184">
        <v>217.49</v>
      </c>
      <c r="F469" s="184">
        <v>0.33210000000000001</v>
      </c>
      <c r="G469" s="184">
        <v>0.91410000000000002</v>
      </c>
      <c r="H469" s="184">
        <v>1.3089</v>
      </c>
      <c r="I469" s="184">
        <v>1.8402000000000001</v>
      </c>
      <c r="J469" s="184">
        <v>8.7504000000000008</v>
      </c>
      <c r="K469" s="184">
        <v>12.2239</v>
      </c>
      <c r="L469" s="184">
        <v>24.9512</v>
      </c>
      <c r="M469" s="184">
        <v>30.726700000000001</v>
      </c>
      <c r="N469" s="184">
        <v>68.296800000000005</v>
      </c>
      <c r="O469" s="184">
        <v>8.6717999999999993</v>
      </c>
      <c r="P469" s="184">
        <v>11.1906</v>
      </c>
      <c r="Q469" s="184">
        <v>18.328600000000002</v>
      </c>
      <c r="R469" s="184">
        <v>17.373999999999999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44341</v>
      </c>
      <c r="E470" s="184">
        <v>231.47</v>
      </c>
      <c r="F470" s="184">
        <v>0.33379999999999999</v>
      </c>
      <c r="G470" s="184">
        <v>0.9244</v>
      </c>
      <c r="H470" s="184">
        <v>1.3220000000000001</v>
      </c>
      <c r="I470" s="184">
        <v>1.8704000000000001</v>
      </c>
      <c r="J470" s="184">
        <v>8.8143999999999991</v>
      </c>
      <c r="K470" s="184">
        <v>12.391400000000001</v>
      </c>
      <c r="L470" s="184">
        <v>25.349299999999999</v>
      </c>
      <c r="M470" s="184">
        <v>31.3901</v>
      </c>
      <c r="N470" s="184">
        <v>69.463399999999993</v>
      </c>
      <c r="O470" s="184">
        <v>9.4062999999999999</v>
      </c>
      <c r="P470" s="184">
        <v>12.002000000000001</v>
      </c>
      <c r="Q470" s="184">
        <v>11.119199999999999</v>
      </c>
      <c r="R470" s="184">
        <v>18.1553</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44341</v>
      </c>
      <c r="E471" s="184">
        <v>11.712999999999999</v>
      </c>
      <c r="F471" s="184">
        <v>0.42009999999999997</v>
      </c>
      <c r="G471" s="184">
        <v>0.60119999999999996</v>
      </c>
      <c r="H471" s="184">
        <v>1.1223000000000001</v>
      </c>
      <c r="I471" s="184">
        <v>2.5836000000000001</v>
      </c>
      <c r="J471" s="184">
        <v>9.0290999999999997</v>
      </c>
      <c r="K471" s="184">
        <v>6.5593000000000004</v>
      </c>
      <c r="L471" s="184"/>
      <c r="M471" s="184"/>
      <c r="N471" s="184"/>
      <c r="O471" s="184"/>
      <c r="P471" s="184"/>
      <c r="Q471" s="184">
        <v>17.13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44341</v>
      </c>
      <c r="E472" s="184">
        <v>11.627000000000001</v>
      </c>
      <c r="F472" s="184">
        <v>0.41449999999999998</v>
      </c>
      <c r="G472" s="184">
        <v>0.58830000000000005</v>
      </c>
      <c r="H472" s="184">
        <v>1.0955999999999999</v>
      </c>
      <c r="I472" s="184">
        <v>2.5217999999999998</v>
      </c>
      <c r="J472" s="184">
        <v>8.8772000000000002</v>
      </c>
      <c r="K472" s="184">
        <v>6.1245000000000003</v>
      </c>
      <c r="L472" s="184"/>
      <c r="M472" s="184"/>
      <c r="N472" s="184"/>
      <c r="O472" s="184"/>
      <c r="P472" s="184"/>
      <c r="Q472" s="184">
        <v>16.27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44341</v>
      </c>
      <c r="E473" s="184">
        <v>21.67</v>
      </c>
      <c r="F473" s="184">
        <v>0.27760000000000001</v>
      </c>
      <c r="G473" s="184">
        <v>0.93149999999999999</v>
      </c>
      <c r="H473" s="184">
        <v>1.7371000000000001</v>
      </c>
      <c r="I473" s="184">
        <v>2.0724999999999998</v>
      </c>
      <c r="J473" s="184">
        <v>10.900700000000001</v>
      </c>
      <c r="K473" s="184">
        <v>7.5968</v>
      </c>
      <c r="L473" s="184">
        <v>33.189900000000002</v>
      </c>
      <c r="M473" s="184">
        <v>39.626300000000001</v>
      </c>
      <c r="N473" s="184">
        <v>78.500799999999998</v>
      </c>
      <c r="O473" s="184">
        <v>7.4795999999999996</v>
      </c>
      <c r="P473" s="184">
        <v>13.1111</v>
      </c>
      <c r="Q473" s="184">
        <v>11.628299999999999</v>
      </c>
      <c r="R473" s="184">
        <v>13.702299999999999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44341</v>
      </c>
      <c r="E474" s="184">
        <v>22.85</v>
      </c>
      <c r="F474" s="184">
        <v>0.30730000000000002</v>
      </c>
      <c r="G474" s="184">
        <v>0.97219999999999995</v>
      </c>
      <c r="H474" s="184">
        <v>1.7817000000000001</v>
      </c>
      <c r="I474" s="184">
        <v>2.1457000000000002</v>
      </c>
      <c r="J474" s="184">
        <v>10.9762</v>
      </c>
      <c r="K474" s="184">
        <v>7.8848000000000003</v>
      </c>
      <c r="L474" s="184">
        <v>33.860599999999998</v>
      </c>
      <c r="M474" s="184">
        <v>40.615400000000001</v>
      </c>
      <c r="N474" s="184">
        <v>80.204999999999998</v>
      </c>
      <c r="O474" s="184">
        <v>8.3698999999999995</v>
      </c>
      <c r="P474" s="184">
        <v>13.9872</v>
      </c>
      <c r="Q474" s="184">
        <v>12.4734</v>
      </c>
      <c r="R474" s="184">
        <v>14.6517</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44341</v>
      </c>
      <c r="E475" s="184">
        <v>15.31</v>
      </c>
      <c r="F475" s="184">
        <v>0.39340000000000003</v>
      </c>
      <c r="G475" s="184">
        <v>0.45929999999999999</v>
      </c>
      <c r="H475" s="184">
        <v>0.98939999999999995</v>
      </c>
      <c r="I475" s="184">
        <v>2.2711999999999999</v>
      </c>
      <c r="J475" s="184">
        <v>6.9881000000000002</v>
      </c>
      <c r="K475" s="184">
        <v>6.0248999999999997</v>
      </c>
      <c r="L475" s="184">
        <v>19.8904</v>
      </c>
      <c r="M475" s="184">
        <v>28.1172</v>
      </c>
      <c r="N475" s="184">
        <v>60.650599999999997</v>
      </c>
      <c r="O475" s="184"/>
      <c r="P475" s="184"/>
      <c r="Q475" s="184">
        <v>19.1799</v>
      </c>
      <c r="R475" s="184">
        <v>22.867699999999999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44341</v>
      </c>
      <c r="E476" s="184">
        <v>14.8</v>
      </c>
      <c r="F476" s="184">
        <v>0.47520000000000001</v>
      </c>
      <c r="G476" s="184">
        <v>0.47520000000000001</v>
      </c>
      <c r="H476" s="184">
        <v>1.0239</v>
      </c>
      <c r="I476" s="184">
        <v>2.2806000000000002</v>
      </c>
      <c r="J476" s="184">
        <v>6.9363999999999999</v>
      </c>
      <c r="K476" s="184">
        <v>5.7897999999999996</v>
      </c>
      <c r="L476" s="184">
        <v>19.354800000000001</v>
      </c>
      <c r="M476" s="184">
        <v>27.257100000000001</v>
      </c>
      <c r="N476" s="184">
        <v>59.139800000000001</v>
      </c>
      <c r="O476" s="184"/>
      <c r="P476" s="184"/>
      <c r="Q476" s="184">
        <v>17.528099999999998</v>
      </c>
      <c r="R476" s="184">
        <v>21.2881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44341</v>
      </c>
      <c r="E477" s="184">
        <v>73.94</v>
      </c>
      <c r="F477" s="184">
        <v>0.2848</v>
      </c>
      <c r="G477" s="184">
        <v>0.3256</v>
      </c>
      <c r="H477" s="184">
        <v>0.42099999999999999</v>
      </c>
      <c r="I477" s="184">
        <v>1.2599</v>
      </c>
      <c r="J477" s="184">
        <v>5.8554000000000004</v>
      </c>
      <c r="K477" s="184">
        <v>5.0433000000000003</v>
      </c>
      <c r="L477" s="184">
        <v>22.315999999999999</v>
      </c>
      <c r="M477" s="184">
        <v>32.461500000000001</v>
      </c>
      <c r="N477" s="184">
        <v>62.648499999999999</v>
      </c>
      <c r="O477" s="184">
        <v>12.1441</v>
      </c>
      <c r="P477" s="184">
        <v>17.477799999999998</v>
      </c>
      <c r="Q477" s="184">
        <v>12.792899999999999</v>
      </c>
      <c r="R477" s="184">
        <v>17.3886</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44341</v>
      </c>
      <c r="E478" s="184">
        <v>77.23</v>
      </c>
      <c r="F478" s="184">
        <v>0.2727</v>
      </c>
      <c r="G478" s="184">
        <v>0.32479999999999998</v>
      </c>
      <c r="H478" s="184">
        <v>0.41610000000000003</v>
      </c>
      <c r="I478" s="184">
        <v>1.272</v>
      </c>
      <c r="J478" s="184">
        <v>5.8960999999999997</v>
      </c>
      <c r="K478" s="184">
        <v>5.1463999999999999</v>
      </c>
      <c r="L478" s="184">
        <v>22.567799999999998</v>
      </c>
      <c r="M478" s="184">
        <v>32.903100000000002</v>
      </c>
      <c r="N478" s="184">
        <v>63.415199999999999</v>
      </c>
      <c r="O478" s="184">
        <v>12.8431</v>
      </c>
      <c r="P478" s="184">
        <v>18.0579</v>
      </c>
      <c r="Q478" s="184">
        <v>13.6006</v>
      </c>
      <c r="R478" s="184">
        <v>18.005400000000002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44341</v>
      </c>
      <c r="E479" s="184">
        <v>67.663200000000003</v>
      </c>
      <c r="F479" s="184">
        <v>0.4254</v>
      </c>
      <c r="G479" s="184">
        <v>1.1041000000000001</v>
      </c>
      <c r="H479" s="184">
        <v>0.7107</v>
      </c>
      <c r="I479" s="184">
        <v>1.6193</v>
      </c>
      <c r="J479" s="184">
        <v>6.8144</v>
      </c>
      <c r="K479" s="184">
        <v>7.1944999999999997</v>
      </c>
      <c r="L479" s="184">
        <v>32.055100000000003</v>
      </c>
      <c r="M479" s="184">
        <v>45.053100000000001</v>
      </c>
      <c r="N479" s="184">
        <v>86.070400000000006</v>
      </c>
      <c r="O479" s="184">
        <v>12.137</v>
      </c>
      <c r="P479" s="184">
        <v>15.633599999999999</v>
      </c>
      <c r="Q479" s="184">
        <v>13.565300000000001</v>
      </c>
      <c r="R479" s="184">
        <v>20.914000000000001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44341</v>
      </c>
      <c r="E480" s="184">
        <v>71.6755</v>
      </c>
      <c r="F480" s="184">
        <v>0.42720000000000002</v>
      </c>
      <c r="G480" s="184">
        <v>1.1117999999999999</v>
      </c>
      <c r="H480" s="184">
        <v>0.72409999999999997</v>
      </c>
      <c r="I480" s="184">
        <v>1.6462000000000001</v>
      </c>
      <c r="J480" s="184">
        <v>6.8789999999999996</v>
      </c>
      <c r="K480" s="184">
        <v>7.3838999999999997</v>
      </c>
      <c r="L480" s="184">
        <v>32.567900000000002</v>
      </c>
      <c r="M480" s="184">
        <v>45.985799999999998</v>
      </c>
      <c r="N480" s="184">
        <v>87.85</v>
      </c>
      <c r="O480" s="184">
        <v>13.0625</v>
      </c>
      <c r="P480" s="184">
        <v>16.533200000000001</v>
      </c>
      <c r="Q480" s="184">
        <v>14.2699</v>
      </c>
      <c r="R480" s="184">
        <v>22.030999999999999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44341</v>
      </c>
      <c r="E481" s="184">
        <v>94.927499999999995</v>
      </c>
      <c r="F481" s="184">
        <v>0.46910000000000002</v>
      </c>
      <c r="G481" s="184">
        <v>0.77739999999999998</v>
      </c>
      <c r="H481" s="184">
        <v>0.86419999999999997</v>
      </c>
      <c r="I481" s="184">
        <v>0.58499999999999996</v>
      </c>
      <c r="J481" s="184">
        <v>8.3575999999999997</v>
      </c>
      <c r="K481" s="184">
        <v>8.5686</v>
      </c>
      <c r="L481" s="184">
        <v>26.442900000000002</v>
      </c>
      <c r="M481" s="184">
        <v>33.226900000000001</v>
      </c>
      <c r="N481" s="184">
        <v>66.293000000000006</v>
      </c>
      <c r="O481" s="184">
        <v>13.1408</v>
      </c>
      <c r="P481" s="184">
        <v>15.315300000000001</v>
      </c>
      <c r="Q481" s="184">
        <v>12.6892</v>
      </c>
      <c r="R481" s="184">
        <v>18.821999999999999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44341</v>
      </c>
      <c r="E482" s="184">
        <v>90.186899999999994</v>
      </c>
      <c r="F482" s="184">
        <v>0.46750000000000003</v>
      </c>
      <c r="G482" s="184">
        <v>0.77149999999999996</v>
      </c>
      <c r="H482" s="184">
        <v>0.85309999999999997</v>
      </c>
      <c r="I482" s="184">
        <v>0.56340000000000001</v>
      </c>
      <c r="J482" s="184">
        <v>8.3046000000000006</v>
      </c>
      <c r="K482" s="184">
        <v>8.4160000000000004</v>
      </c>
      <c r="L482" s="184">
        <v>26.0839</v>
      </c>
      <c r="M482" s="184">
        <v>32.6571</v>
      </c>
      <c r="N482" s="184">
        <v>65.345200000000006</v>
      </c>
      <c r="O482" s="184">
        <v>12.4794</v>
      </c>
      <c r="P482" s="184">
        <v>14.6182</v>
      </c>
      <c r="Q482" s="184">
        <v>14.6653</v>
      </c>
      <c r="R482" s="184">
        <v>18.157900000000001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0.37862142857142861</v>
      </c>
      <c r="G483" s="186">
        <v>0.73438571428571431</v>
      </c>
      <c r="H483" s="186">
        <v>1.0264357142857141</v>
      </c>
      <c r="I483" s="186">
        <v>1.7522714285714287</v>
      </c>
      <c r="J483" s="186">
        <v>8.0985428571428599</v>
      </c>
      <c r="K483" s="186">
        <v>7.5962928571428581</v>
      </c>
      <c r="L483" s="186">
        <v>26.552483333333338</v>
      </c>
      <c r="M483" s="186">
        <v>35.001691666666666</v>
      </c>
      <c r="N483" s="186">
        <v>70.656558333333336</v>
      </c>
      <c r="O483" s="186">
        <v>10.97345</v>
      </c>
      <c r="P483" s="186">
        <v>14.792690000000002</v>
      </c>
      <c r="Q483" s="186">
        <v>14.66005</v>
      </c>
      <c r="R483" s="186">
        <v>18.613166666666668</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0.40395000000000003</v>
      </c>
      <c r="G484" s="186">
        <v>0.77444999999999997</v>
      </c>
      <c r="H484" s="186">
        <v>1.00665</v>
      </c>
      <c r="I484" s="186">
        <v>1.8553000000000002</v>
      </c>
      <c r="J484" s="186">
        <v>8.3310999999999993</v>
      </c>
      <c r="K484" s="186">
        <v>7.2891999999999992</v>
      </c>
      <c r="L484" s="186">
        <v>25.7166</v>
      </c>
      <c r="M484" s="186">
        <v>32.780100000000004</v>
      </c>
      <c r="N484" s="186">
        <v>67.294900000000013</v>
      </c>
      <c r="O484" s="186">
        <v>12.140550000000001</v>
      </c>
      <c r="P484" s="186">
        <v>14.966750000000001</v>
      </c>
      <c r="Q484" s="186">
        <v>13.93525</v>
      </c>
      <c r="R484" s="186">
        <v>18.156600000000001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44341</v>
      </c>
      <c r="E487" s="184">
        <v>36.5854</v>
      </c>
      <c r="F487" s="184">
        <v>19.4649</v>
      </c>
      <c r="G487" s="184">
        <v>7.4885999999999999</v>
      </c>
      <c r="H487" s="184">
        <v>10.253299999999999</v>
      </c>
      <c r="I487" s="184">
        <v>8.0202000000000009</v>
      </c>
      <c r="J487" s="184">
        <v>9.0629000000000008</v>
      </c>
      <c r="K487" s="184">
        <v>10.595499999999999</v>
      </c>
      <c r="L487" s="184">
        <v>6.0210999999999997</v>
      </c>
      <c r="M487" s="184">
        <v>7.7831000000000001</v>
      </c>
      <c r="N487" s="184">
        <v>9.3528000000000002</v>
      </c>
      <c r="O487" s="184">
        <v>6.0895000000000001</v>
      </c>
      <c r="P487" s="184">
        <v>6.0963000000000003</v>
      </c>
      <c r="Q487" s="184">
        <v>7.8232999999999997</v>
      </c>
      <c r="R487" s="184">
        <v>5.6959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44341</v>
      </c>
      <c r="E488" s="184">
        <v>24.167100000000001</v>
      </c>
      <c r="F488" s="184">
        <v>18.7376</v>
      </c>
      <c r="G488" s="184">
        <v>6.8771000000000004</v>
      </c>
      <c r="H488" s="184">
        <v>9.6407000000000007</v>
      </c>
      <c r="I488" s="184">
        <v>7.7797000000000001</v>
      </c>
      <c r="J488" s="184">
        <v>8.6120000000000001</v>
      </c>
      <c r="K488" s="184">
        <v>10.195</v>
      </c>
      <c r="L488" s="184">
        <v>5.5023999999999997</v>
      </c>
      <c r="M488" s="184">
        <v>7.2119999999999997</v>
      </c>
      <c r="N488" s="184">
        <v>8.7530999999999999</v>
      </c>
      <c r="O488" s="184">
        <v>5.4973000000000001</v>
      </c>
      <c r="P488" s="184">
        <v>5.4972000000000003</v>
      </c>
      <c r="Q488" s="184">
        <v>7.5411999999999999</v>
      </c>
      <c r="R488" s="184">
        <v>5.1026999999999996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44341</v>
      </c>
      <c r="E489" s="184">
        <v>34.941499999999998</v>
      </c>
      <c r="F489" s="184">
        <v>18.8125</v>
      </c>
      <c r="G489" s="184">
        <v>6.8734000000000002</v>
      </c>
      <c r="H489" s="184">
        <v>9.6431000000000004</v>
      </c>
      <c r="I489" s="184">
        <v>7.7831000000000001</v>
      </c>
      <c r="J489" s="184">
        <v>8.6173000000000002</v>
      </c>
      <c r="K489" s="184">
        <v>10.2019</v>
      </c>
      <c r="L489" s="184">
        <v>5.5134999999999996</v>
      </c>
      <c r="M489" s="184">
        <v>7.2237</v>
      </c>
      <c r="N489" s="184">
        <v>8.7629999999999999</v>
      </c>
      <c r="O489" s="184">
        <v>5.5023999999999997</v>
      </c>
      <c r="P489" s="184">
        <v>5.5003000000000002</v>
      </c>
      <c r="Q489" s="184">
        <v>7.7946</v>
      </c>
      <c r="R489" s="184">
        <v>5.1098999999999997</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44341</v>
      </c>
      <c r="E490" s="184">
        <v>1.4522999999999999</v>
      </c>
      <c r="F490" s="184">
        <v>0</v>
      </c>
      <c r="G490" s="184">
        <v>0</v>
      </c>
      <c r="H490" s="184">
        <v>0</v>
      </c>
      <c r="I490" s="184">
        <v>0</v>
      </c>
      <c r="J490" s="184">
        <v>0</v>
      </c>
      <c r="K490" s="184">
        <v>0</v>
      </c>
      <c r="L490" s="184">
        <v>0</v>
      </c>
      <c r="M490" s="184">
        <v>0</v>
      </c>
      <c r="N490" s="184">
        <v>0</v>
      </c>
      <c r="O490" s="184"/>
      <c r="P490" s="184"/>
      <c r="Q490" s="184">
        <v>-16.689299999999999</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44341</v>
      </c>
      <c r="E491" s="184">
        <v>0.96740000000000004</v>
      </c>
      <c r="F491" s="184">
        <v>0</v>
      </c>
      <c r="G491" s="184">
        <v>0</v>
      </c>
      <c r="H491" s="184">
        <v>0</v>
      </c>
      <c r="I491" s="184">
        <v>0</v>
      </c>
      <c r="J491" s="184">
        <v>0</v>
      </c>
      <c r="K491" s="184">
        <v>0</v>
      </c>
      <c r="L491" s="184">
        <v>0</v>
      </c>
      <c r="M491" s="184">
        <v>0</v>
      </c>
      <c r="N491" s="184">
        <v>0</v>
      </c>
      <c r="O491" s="184"/>
      <c r="P491" s="184"/>
      <c r="Q491" s="184">
        <v>-16.6858</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44341</v>
      </c>
      <c r="E492" s="184">
        <v>1.3985000000000001</v>
      </c>
      <c r="F492" s="184">
        <v>0</v>
      </c>
      <c r="G492" s="184">
        <v>0</v>
      </c>
      <c r="H492" s="184">
        <v>0</v>
      </c>
      <c r="I492" s="184">
        <v>0</v>
      </c>
      <c r="J492" s="184">
        <v>0</v>
      </c>
      <c r="K492" s="184">
        <v>0</v>
      </c>
      <c r="L492" s="184">
        <v>0</v>
      </c>
      <c r="M492" s="184">
        <v>0</v>
      </c>
      <c r="N492" s="184">
        <v>0</v>
      </c>
      <c r="O492" s="184"/>
      <c r="P492" s="184"/>
      <c r="Q492" s="184">
        <v>-16.6873</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44341</v>
      </c>
      <c r="E493" s="184">
        <v>25.284600000000001</v>
      </c>
      <c r="F493" s="184">
        <v>35.546300000000002</v>
      </c>
      <c r="G493" s="184">
        <v>13.083</v>
      </c>
      <c r="H493" s="184">
        <v>19.125</v>
      </c>
      <c r="I493" s="184">
        <v>13.3592</v>
      </c>
      <c r="J493" s="184">
        <v>13.1187</v>
      </c>
      <c r="K493" s="184">
        <v>16.708500000000001</v>
      </c>
      <c r="L493" s="184">
        <v>4.0566000000000004</v>
      </c>
      <c r="M493" s="184">
        <v>7.69</v>
      </c>
      <c r="N493" s="184">
        <v>7.3095999999999997</v>
      </c>
      <c r="O493" s="184">
        <v>10.7529</v>
      </c>
      <c r="P493" s="184">
        <v>9.4100999999999999</v>
      </c>
      <c r="Q493" s="184">
        <v>9.6593</v>
      </c>
      <c r="R493" s="184">
        <v>10.9992</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44341</v>
      </c>
      <c r="E494" s="184">
        <v>23.3581</v>
      </c>
      <c r="F494" s="184">
        <v>35.192999999999998</v>
      </c>
      <c r="G494" s="184">
        <v>12.674899999999999</v>
      </c>
      <c r="H494" s="184">
        <v>18.706800000000001</v>
      </c>
      <c r="I494" s="184">
        <v>12.933199999999999</v>
      </c>
      <c r="J494" s="184">
        <v>12.6945</v>
      </c>
      <c r="K494" s="184">
        <v>16.296500000000002</v>
      </c>
      <c r="L494" s="184">
        <v>3.6396000000000002</v>
      </c>
      <c r="M494" s="184">
        <v>7.2539999999999996</v>
      </c>
      <c r="N494" s="184">
        <v>6.8681000000000001</v>
      </c>
      <c r="O494" s="184">
        <v>10.077400000000001</v>
      </c>
      <c r="P494" s="184">
        <v>8.6214999999999993</v>
      </c>
      <c r="Q494" s="184">
        <v>8.7760999999999996</v>
      </c>
      <c r="R494" s="184">
        <v>10.436500000000001</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44341</v>
      </c>
      <c r="E495" s="184">
        <v>18.514299999999999</v>
      </c>
      <c r="F495" s="184">
        <v>42.435400000000001</v>
      </c>
      <c r="G495" s="184">
        <v>15.0571</v>
      </c>
      <c r="H495" s="184">
        <v>12.3649</v>
      </c>
      <c r="I495" s="184">
        <v>8.3915000000000006</v>
      </c>
      <c r="J495" s="184">
        <v>11.367900000000001</v>
      </c>
      <c r="K495" s="184">
        <v>8.3999000000000006</v>
      </c>
      <c r="L495" s="184">
        <v>7.5317999999999996</v>
      </c>
      <c r="M495" s="184">
        <v>8.7972000000000001</v>
      </c>
      <c r="N495" s="184">
        <v>7.4673999999999996</v>
      </c>
      <c r="O495" s="184">
        <v>4.3615000000000004</v>
      </c>
      <c r="P495" s="184">
        <v>5.4855999999999998</v>
      </c>
      <c r="Q495" s="184">
        <v>7.1603000000000003</v>
      </c>
      <c r="R495" s="184">
        <v>3.6446999999999998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44341</v>
      </c>
      <c r="E496" s="184">
        <v>19.569500000000001</v>
      </c>
      <c r="F496" s="184">
        <v>42.575000000000003</v>
      </c>
      <c r="G496" s="184">
        <v>15.3667</v>
      </c>
      <c r="H496" s="184">
        <v>12.660399999999999</v>
      </c>
      <c r="I496" s="184">
        <v>8.6884999999999994</v>
      </c>
      <c r="J496" s="184">
        <v>11.676399999999999</v>
      </c>
      <c r="K496" s="184">
        <v>8.7279999999999998</v>
      </c>
      <c r="L496" s="184">
        <v>7.8695000000000004</v>
      </c>
      <c r="M496" s="184">
        <v>9.1454000000000004</v>
      </c>
      <c r="N496" s="184">
        <v>7.8185000000000002</v>
      </c>
      <c r="O496" s="184">
        <v>4.7862</v>
      </c>
      <c r="P496" s="184">
        <v>6.0170000000000003</v>
      </c>
      <c r="Q496" s="184">
        <v>7.6563999999999997</v>
      </c>
      <c r="R496" s="184">
        <v>4.0244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44341</v>
      </c>
      <c r="E497" s="184">
        <v>36.362000000000002</v>
      </c>
      <c r="F497" s="184">
        <v>46.8369</v>
      </c>
      <c r="G497" s="184">
        <v>16.366099999999999</v>
      </c>
      <c r="H497" s="184">
        <v>20.211300000000001</v>
      </c>
      <c r="I497" s="184">
        <v>10.076700000000001</v>
      </c>
      <c r="J497" s="184">
        <v>8.5488</v>
      </c>
      <c r="K497" s="184">
        <v>8.7287999999999997</v>
      </c>
      <c r="L497" s="184">
        <v>1.1376999999999999</v>
      </c>
      <c r="M497" s="184">
        <v>4.9852999999999996</v>
      </c>
      <c r="N497" s="184">
        <v>3.0935000000000001</v>
      </c>
      <c r="O497" s="184">
        <v>7.2236000000000002</v>
      </c>
      <c r="P497" s="184">
        <v>7.0334000000000003</v>
      </c>
      <c r="Q497" s="184">
        <v>8.0471000000000004</v>
      </c>
      <c r="R497" s="184">
        <v>6.9436</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44341</v>
      </c>
      <c r="E498" s="184">
        <v>38.815300000000001</v>
      </c>
      <c r="F498" s="184">
        <v>48.209600000000002</v>
      </c>
      <c r="G498" s="184">
        <v>17.689299999999999</v>
      </c>
      <c r="H498" s="184">
        <v>21.542100000000001</v>
      </c>
      <c r="I498" s="184">
        <v>11.4078</v>
      </c>
      <c r="J498" s="184">
        <v>9.8880999999999997</v>
      </c>
      <c r="K498" s="184">
        <v>10.0884</v>
      </c>
      <c r="L498" s="184">
        <v>2.4180000000000001</v>
      </c>
      <c r="M498" s="184">
        <v>6.2637999999999998</v>
      </c>
      <c r="N498" s="184">
        <v>4.306</v>
      </c>
      <c r="O498" s="184">
        <v>8.3142999999999994</v>
      </c>
      <c r="P498" s="184">
        <v>8.0503</v>
      </c>
      <c r="Q498" s="184">
        <v>8.7493999999999996</v>
      </c>
      <c r="R498" s="184">
        <v>8.0328999999999997</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44341</v>
      </c>
      <c r="E499" s="184">
        <v>25.420200000000001</v>
      </c>
      <c r="F499" s="184">
        <v>47.589100000000002</v>
      </c>
      <c r="G499" s="184">
        <v>17.190899999999999</v>
      </c>
      <c r="H499" s="184">
        <v>21.048300000000001</v>
      </c>
      <c r="I499" s="184">
        <v>10.906700000000001</v>
      </c>
      <c r="J499" s="184">
        <v>9.3872999999999998</v>
      </c>
      <c r="K499" s="184">
        <v>9.5825999999999993</v>
      </c>
      <c r="L499" s="184">
        <v>1.9075</v>
      </c>
      <c r="M499" s="184">
        <v>5.7370000000000001</v>
      </c>
      <c r="N499" s="184">
        <v>3.7656000000000001</v>
      </c>
      <c r="O499" s="184">
        <v>7.8109999999999999</v>
      </c>
      <c r="P499" s="184">
        <v>7.6021999999999998</v>
      </c>
      <c r="Q499" s="184">
        <v>7.8901000000000003</v>
      </c>
      <c r="R499" s="184">
        <v>7.5056000000000003</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44341</v>
      </c>
      <c r="E500" s="184">
        <v>25.3308</v>
      </c>
      <c r="F500" s="184">
        <v>16.578299999999999</v>
      </c>
      <c r="G500" s="184">
        <v>8.1485000000000003</v>
      </c>
      <c r="H500" s="184">
        <v>7.6275000000000004</v>
      </c>
      <c r="I500" s="184">
        <v>5.9729000000000001</v>
      </c>
      <c r="J500" s="184">
        <v>6.8765999999999998</v>
      </c>
      <c r="K500" s="184">
        <v>4.5259999999999998</v>
      </c>
      <c r="L500" s="184">
        <v>1.3117000000000001</v>
      </c>
      <c r="M500" s="184">
        <v>4.9180000000000001</v>
      </c>
      <c r="N500" s="184">
        <v>3.8338999999999999</v>
      </c>
      <c r="O500" s="184">
        <v>8.3665000000000003</v>
      </c>
      <c r="P500" s="184">
        <v>8.0764999999999993</v>
      </c>
      <c r="Q500" s="184">
        <v>8.7050000000000001</v>
      </c>
      <c r="R500" s="184">
        <v>8.4167000000000005</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44341</v>
      </c>
      <c r="E501" s="184">
        <v>24.0136</v>
      </c>
      <c r="F501" s="184">
        <v>15.510300000000001</v>
      </c>
      <c r="G501" s="184">
        <v>7.1113999999999997</v>
      </c>
      <c r="H501" s="184">
        <v>6.5876000000000001</v>
      </c>
      <c r="I501" s="184">
        <v>4.9493</v>
      </c>
      <c r="J501" s="184">
        <v>5.8724999999999996</v>
      </c>
      <c r="K501" s="184">
        <v>3.4895</v>
      </c>
      <c r="L501" s="184">
        <v>0.31619999999999998</v>
      </c>
      <c r="M501" s="184">
        <v>3.94</v>
      </c>
      <c r="N501" s="184">
        <v>2.8791000000000002</v>
      </c>
      <c r="O501" s="184">
        <v>7.4398</v>
      </c>
      <c r="P501" s="184">
        <v>7.2565999999999997</v>
      </c>
      <c r="Q501" s="184">
        <v>7.5751999999999997</v>
      </c>
      <c r="R501" s="184">
        <v>7.4817</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44341</v>
      </c>
      <c r="E502" s="184">
        <v>2742.384</v>
      </c>
      <c r="F502" s="184">
        <v>31.245699999999999</v>
      </c>
      <c r="G502" s="184">
        <v>7.6497999999999999</v>
      </c>
      <c r="H502" s="184">
        <v>11.285399999999999</v>
      </c>
      <c r="I502" s="184">
        <v>6.9692999999999996</v>
      </c>
      <c r="J502" s="184">
        <v>11.8476</v>
      </c>
      <c r="K502" s="184">
        <v>11.722099999999999</v>
      </c>
      <c r="L502" s="184">
        <v>2.1810999999999998</v>
      </c>
      <c r="M502" s="184">
        <v>6.2047999999999996</v>
      </c>
      <c r="N502" s="184">
        <v>4.7671999999999999</v>
      </c>
      <c r="O502" s="184">
        <v>10.3643</v>
      </c>
      <c r="P502" s="184">
        <v>8.5342000000000002</v>
      </c>
      <c r="Q502" s="184">
        <v>8.9557000000000002</v>
      </c>
      <c r="R502" s="184">
        <v>11.051</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44341</v>
      </c>
      <c r="E503" s="184">
        <v>2642.6246999999998</v>
      </c>
      <c r="F503" s="184">
        <v>30.626200000000001</v>
      </c>
      <c r="G503" s="184">
        <v>7.0292000000000003</v>
      </c>
      <c r="H503" s="184">
        <v>10.664099999999999</v>
      </c>
      <c r="I503" s="184">
        <v>6.3476999999999997</v>
      </c>
      <c r="J503" s="184">
        <v>11.217499999999999</v>
      </c>
      <c r="K503" s="184">
        <v>11.0722</v>
      </c>
      <c r="L503" s="184">
        <v>1.5165</v>
      </c>
      <c r="M503" s="184">
        <v>5.5232000000000001</v>
      </c>
      <c r="N503" s="184">
        <v>4.0967000000000002</v>
      </c>
      <c r="O503" s="184">
        <v>9.7111999999999998</v>
      </c>
      <c r="P503" s="184">
        <v>7.9969999999999999</v>
      </c>
      <c r="Q503" s="184">
        <v>7.1588000000000003</v>
      </c>
      <c r="R503" s="184">
        <v>10.3439</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44341</v>
      </c>
      <c r="E504" s="184">
        <v>72.139300000000006</v>
      </c>
      <c r="F504" s="184">
        <v>40.015099999999997</v>
      </c>
      <c r="G504" s="184">
        <v>22.6983</v>
      </c>
      <c r="H504" s="184">
        <v>7.5933000000000002</v>
      </c>
      <c r="I504" s="184">
        <v>0.15540000000000001</v>
      </c>
      <c r="J504" s="184">
        <v>7.3311000000000002</v>
      </c>
      <c r="K504" s="184">
        <v>16.491900000000001</v>
      </c>
      <c r="L504" s="184">
        <v>15.4596</v>
      </c>
      <c r="M504" s="184">
        <v>11.673299999999999</v>
      </c>
      <c r="N504" s="184">
        <v>9.8758999999999997</v>
      </c>
      <c r="O504" s="184">
        <v>5.5861000000000001</v>
      </c>
      <c r="P504" s="184">
        <v>6.8365</v>
      </c>
      <c r="Q504" s="184">
        <v>8.4939999999999998</v>
      </c>
      <c r="R504" s="184">
        <v>3.6555</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44341</v>
      </c>
      <c r="E505" s="184">
        <v>77.115200000000002</v>
      </c>
      <c r="F505" s="184">
        <v>39.944400000000002</v>
      </c>
      <c r="G505" s="184">
        <v>22.692699999999999</v>
      </c>
      <c r="H505" s="184">
        <v>7.5841000000000003</v>
      </c>
      <c r="I505" s="184">
        <v>0.15210000000000001</v>
      </c>
      <c r="J505" s="184">
        <v>7.3315000000000001</v>
      </c>
      <c r="K505" s="184">
        <v>16.6309</v>
      </c>
      <c r="L505" s="184">
        <v>15.968500000000001</v>
      </c>
      <c r="M505" s="184">
        <v>12.308</v>
      </c>
      <c r="N505" s="184">
        <v>10.580500000000001</v>
      </c>
      <c r="O505" s="184">
        <v>6.4465000000000003</v>
      </c>
      <c r="P505" s="184">
        <v>7.7423999999999999</v>
      </c>
      <c r="Q505" s="184">
        <v>8.4620999999999995</v>
      </c>
      <c r="R505" s="184">
        <v>4.4332000000000003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44341</v>
      </c>
      <c r="E512" s="184">
        <v>68.429299999999998</v>
      </c>
      <c r="F512" s="184">
        <v>37.643300000000004</v>
      </c>
      <c r="G512" s="184">
        <v>12.846299999999999</v>
      </c>
      <c r="H512" s="184">
        <v>5.8205</v>
      </c>
      <c r="I512" s="184">
        <v>5.7160000000000002</v>
      </c>
      <c r="J512" s="184">
        <v>8.5411999999999999</v>
      </c>
      <c r="K512" s="184">
        <v>4.7770999999999999</v>
      </c>
      <c r="L512" s="184">
        <v>2.0198</v>
      </c>
      <c r="M512" s="184">
        <v>4.7866999999999997</v>
      </c>
      <c r="N512" s="184">
        <v>5.5450999999999997</v>
      </c>
      <c r="O512" s="184">
        <v>5.5975999999999999</v>
      </c>
      <c r="P512" s="184">
        <v>5.7522000000000002</v>
      </c>
      <c r="Q512" s="184">
        <v>8.3106000000000009</v>
      </c>
      <c r="R512" s="184">
        <v>7.1692999999999998</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44341</v>
      </c>
      <c r="E513" s="184">
        <v>72.690700000000007</v>
      </c>
      <c r="F513" s="184">
        <v>38.100999999999999</v>
      </c>
      <c r="G513" s="184">
        <v>13.4139</v>
      </c>
      <c r="H513" s="184">
        <v>6.4135999999999997</v>
      </c>
      <c r="I513" s="184">
        <v>6.2881</v>
      </c>
      <c r="J513" s="184">
        <v>9.0275999999999996</v>
      </c>
      <c r="K513" s="184">
        <v>5.1119000000000003</v>
      </c>
      <c r="L513" s="184">
        <v>2.4900000000000002</v>
      </c>
      <c r="M513" s="184">
        <v>5.3220999999999998</v>
      </c>
      <c r="N513" s="184">
        <v>6.1090999999999998</v>
      </c>
      <c r="O513" s="184">
        <v>6.2647000000000004</v>
      </c>
      <c r="P513" s="184">
        <v>6.4290000000000003</v>
      </c>
      <c r="Q513" s="184">
        <v>7.8692000000000002</v>
      </c>
      <c r="R513" s="184">
        <v>7.8733000000000004</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44341</v>
      </c>
      <c r="E514" s="184">
        <v>68.429299999999998</v>
      </c>
      <c r="F514" s="184">
        <v>37.643300000000004</v>
      </c>
      <c r="G514" s="184">
        <v>12.846299999999999</v>
      </c>
      <c r="H514" s="184">
        <v>5.8205</v>
      </c>
      <c r="I514" s="184">
        <v>5.7160000000000002</v>
      </c>
      <c r="J514" s="184">
        <v>8.5411999999999999</v>
      </c>
      <c r="K514" s="184">
        <v>4.7770999999999999</v>
      </c>
      <c r="L514" s="184">
        <v>2.0198</v>
      </c>
      <c r="M514" s="184">
        <v>4.7866999999999997</v>
      </c>
      <c r="N514" s="184">
        <v>5.5450999999999997</v>
      </c>
      <c r="O514" s="184">
        <v>5.5975999999999999</v>
      </c>
      <c r="P514" s="184">
        <v>5.7522000000000002</v>
      </c>
      <c r="Q514" s="184">
        <v>8.3106000000000009</v>
      </c>
      <c r="R514" s="184">
        <v>7.1692999999999998</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44341</v>
      </c>
      <c r="E515" s="184">
        <v>68.429299999999998</v>
      </c>
      <c r="F515" s="184">
        <v>37.643300000000004</v>
      </c>
      <c r="G515" s="184">
        <v>12.846299999999999</v>
      </c>
      <c r="H515" s="184">
        <v>5.8205</v>
      </c>
      <c r="I515" s="184">
        <v>5.7160000000000002</v>
      </c>
      <c r="J515" s="184">
        <v>8.5411999999999999</v>
      </c>
      <c r="K515" s="184">
        <v>4.7770999999999999</v>
      </c>
      <c r="L515" s="184">
        <v>2.0198</v>
      </c>
      <c r="M515" s="184">
        <v>4.7866999999999997</v>
      </c>
      <c r="N515" s="184">
        <v>5.5450999999999997</v>
      </c>
      <c r="O515" s="184">
        <v>5.5975999999999999</v>
      </c>
      <c r="P515" s="184">
        <v>5.7522000000000002</v>
      </c>
      <c r="Q515" s="184">
        <v>8.3106000000000009</v>
      </c>
      <c r="R515" s="184">
        <v>7.1692999999999998</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44341</v>
      </c>
      <c r="E516" s="184">
        <v>28.494299999999999</v>
      </c>
      <c r="F516" s="184">
        <v>27.4331</v>
      </c>
      <c r="G516" s="184">
        <v>9.5852000000000004</v>
      </c>
      <c r="H516" s="184">
        <v>10.984400000000001</v>
      </c>
      <c r="I516" s="184">
        <v>7.3772000000000002</v>
      </c>
      <c r="J516" s="184">
        <v>12.4885</v>
      </c>
      <c r="K516" s="184">
        <v>8.5542999999999996</v>
      </c>
      <c r="L516" s="184">
        <v>1.6072</v>
      </c>
      <c r="M516" s="184">
        <v>5.1642999999999999</v>
      </c>
      <c r="N516" s="184">
        <v>4.2329999999999997</v>
      </c>
      <c r="O516" s="184">
        <v>8.2097999999999995</v>
      </c>
      <c r="P516" s="184">
        <v>6.7896000000000001</v>
      </c>
      <c r="Q516" s="184">
        <v>7.9752000000000001</v>
      </c>
      <c r="R516" s="184">
        <v>7.7332000000000001</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44341</v>
      </c>
      <c r="E517" s="184">
        <v>30.387</v>
      </c>
      <c r="F517" s="184">
        <v>28.129100000000001</v>
      </c>
      <c r="G517" s="184">
        <v>10.3719</v>
      </c>
      <c r="H517" s="184">
        <v>11.780900000000001</v>
      </c>
      <c r="I517" s="184">
        <v>8.1677</v>
      </c>
      <c r="J517" s="184">
        <v>13.283200000000001</v>
      </c>
      <c r="K517" s="184">
        <v>9.3592999999999993</v>
      </c>
      <c r="L517" s="184">
        <v>2.4020999999999999</v>
      </c>
      <c r="M517" s="184">
        <v>5.9827000000000004</v>
      </c>
      <c r="N517" s="184">
        <v>5.0540000000000003</v>
      </c>
      <c r="O517" s="184">
        <v>9.0450999999999997</v>
      </c>
      <c r="P517" s="184">
        <v>7.6041999999999996</v>
      </c>
      <c r="Q517" s="184">
        <v>7.8792</v>
      </c>
      <c r="R517" s="184">
        <v>8.5762999999999998</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44341</v>
      </c>
      <c r="E518" s="184">
        <v>27.404399999999999</v>
      </c>
      <c r="F518" s="184">
        <v>27.191099999999999</v>
      </c>
      <c r="G518" s="184">
        <v>9.3661999999999992</v>
      </c>
      <c r="H518" s="184">
        <v>10.753500000000001</v>
      </c>
      <c r="I518" s="184">
        <v>7.1356000000000002</v>
      </c>
      <c r="J518" s="184">
        <v>12.242000000000001</v>
      </c>
      <c r="K518" s="184">
        <v>8.3043999999999993</v>
      </c>
      <c r="L518" s="184">
        <v>1.3609</v>
      </c>
      <c r="M518" s="184">
        <v>4.9097</v>
      </c>
      <c r="N518" s="184">
        <v>3.9775</v>
      </c>
      <c r="O518" s="184">
        <v>7.9447999999999999</v>
      </c>
      <c r="P518" s="184">
        <v>6.5250000000000004</v>
      </c>
      <c r="Q518" s="184">
        <v>7.6669999999999998</v>
      </c>
      <c r="R518" s="184">
        <v>7.4729000000000001</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44341</v>
      </c>
      <c r="E519" s="184">
        <v>28.361000000000001</v>
      </c>
      <c r="F519" s="184">
        <v>9.6548999999999996</v>
      </c>
      <c r="G519" s="184">
        <v>4.1524000000000001</v>
      </c>
      <c r="H519" s="184">
        <v>7.7518000000000002</v>
      </c>
      <c r="I519" s="184">
        <v>8.9567999999999994</v>
      </c>
      <c r="J519" s="184">
        <v>10.590299999999999</v>
      </c>
      <c r="K519" s="184">
        <v>8.6843000000000004</v>
      </c>
      <c r="L519" s="184">
        <v>4.6638999999999999</v>
      </c>
      <c r="M519" s="184">
        <v>7.9973999999999998</v>
      </c>
      <c r="N519" s="184">
        <v>7.4851000000000001</v>
      </c>
      <c r="O519" s="184">
        <v>9.4997000000000007</v>
      </c>
      <c r="P519" s="184">
        <v>9.2472999999999992</v>
      </c>
      <c r="Q519" s="184">
        <v>9.6188000000000002</v>
      </c>
      <c r="R519" s="184">
        <v>10.0945</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44341</v>
      </c>
      <c r="E520" s="184">
        <v>29.727699999999999</v>
      </c>
      <c r="F520" s="184">
        <v>10.439399999999999</v>
      </c>
      <c r="G520" s="184">
        <v>4.9138999999999999</v>
      </c>
      <c r="H520" s="184">
        <v>8.5385000000000009</v>
      </c>
      <c r="I520" s="184">
        <v>9.7447999999999997</v>
      </c>
      <c r="J520" s="184">
        <v>11.385400000000001</v>
      </c>
      <c r="K520" s="184">
        <v>9.4893999999999998</v>
      </c>
      <c r="L520" s="184">
        <v>5.4665999999999997</v>
      </c>
      <c r="M520" s="184">
        <v>8.8064999999999998</v>
      </c>
      <c r="N520" s="184">
        <v>8.2827999999999999</v>
      </c>
      <c r="O520" s="184">
        <v>10.269299999999999</v>
      </c>
      <c r="P520" s="184">
        <v>10.020300000000001</v>
      </c>
      <c r="Q520" s="184">
        <v>10.8393</v>
      </c>
      <c r="R520" s="184">
        <v>10.862</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44341</v>
      </c>
      <c r="E521" s="184">
        <v>17.482299999999999</v>
      </c>
      <c r="F521" s="184">
        <v>29.253</v>
      </c>
      <c r="G521" s="184">
        <v>7.3132000000000001</v>
      </c>
      <c r="H521" s="184">
        <v>11.238799999999999</v>
      </c>
      <c r="I521" s="184">
        <v>8.1379999999999999</v>
      </c>
      <c r="J521" s="184">
        <v>12.3993</v>
      </c>
      <c r="K521" s="184">
        <v>7.8075000000000001</v>
      </c>
      <c r="L521" s="184">
        <v>4.8635000000000002</v>
      </c>
      <c r="M521" s="184">
        <v>6.5839999999999996</v>
      </c>
      <c r="N521" s="184">
        <v>7.2287999999999997</v>
      </c>
      <c r="O521" s="184">
        <v>7.3414000000000001</v>
      </c>
      <c r="P521" s="184">
        <v>5.8357999999999999</v>
      </c>
      <c r="Q521" s="184">
        <v>6.2160000000000002</v>
      </c>
      <c r="R521" s="184">
        <v>6.7577999999999996</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44341</v>
      </c>
      <c r="E522" s="184">
        <v>18.7117</v>
      </c>
      <c r="F522" s="184">
        <v>30.064800000000002</v>
      </c>
      <c r="G522" s="184">
        <v>8.0534999999999997</v>
      </c>
      <c r="H522" s="184">
        <v>11.982200000000001</v>
      </c>
      <c r="I522" s="184">
        <v>8.8917999999999999</v>
      </c>
      <c r="J522" s="184">
        <v>13.1585</v>
      </c>
      <c r="K522" s="184">
        <v>8.5561000000000007</v>
      </c>
      <c r="L522" s="184">
        <v>5.6093000000000002</v>
      </c>
      <c r="M522" s="184">
        <v>7.3631000000000002</v>
      </c>
      <c r="N522" s="184">
        <v>8.0372000000000003</v>
      </c>
      <c r="O522" s="184">
        <v>8.3246000000000002</v>
      </c>
      <c r="P522" s="184">
        <v>6.9747000000000003</v>
      </c>
      <c r="Q522" s="184">
        <v>6.7138999999999998</v>
      </c>
      <c r="R522" s="184">
        <v>7.5810000000000004</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44341</v>
      </c>
      <c r="E523" s="184">
        <v>29.366800000000001</v>
      </c>
      <c r="F523" s="184">
        <v>59.008699999999997</v>
      </c>
      <c r="G523" s="184">
        <v>19.8674</v>
      </c>
      <c r="H523" s="184">
        <v>17.566099999999999</v>
      </c>
      <c r="I523" s="184">
        <v>11.3865</v>
      </c>
      <c r="J523" s="184">
        <v>11.399900000000001</v>
      </c>
      <c r="K523" s="184">
        <v>10.486800000000001</v>
      </c>
      <c r="L523" s="184">
        <v>1.9559</v>
      </c>
      <c r="M523" s="184">
        <v>6.3373999999999997</v>
      </c>
      <c r="N523" s="184">
        <v>5.3014000000000001</v>
      </c>
      <c r="O523" s="184">
        <v>10.936400000000001</v>
      </c>
      <c r="P523" s="184">
        <v>9.5431000000000008</v>
      </c>
      <c r="Q523" s="184">
        <v>9.5450999999999997</v>
      </c>
      <c r="R523" s="184">
        <v>10.901</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44341</v>
      </c>
      <c r="E524" s="184">
        <v>27.3748</v>
      </c>
      <c r="F524" s="184">
        <v>58.092700000000001</v>
      </c>
      <c r="G524" s="184">
        <v>19.0063</v>
      </c>
      <c r="H524" s="184">
        <v>16.681899999999999</v>
      </c>
      <c r="I524" s="184">
        <v>10.508900000000001</v>
      </c>
      <c r="J524" s="184">
        <v>10.516999999999999</v>
      </c>
      <c r="K524" s="184">
        <v>9.5177999999999994</v>
      </c>
      <c r="L524" s="184">
        <v>1.0299</v>
      </c>
      <c r="M524" s="184">
        <v>5.4157999999999999</v>
      </c>
      <c r="N524" s="184">
        <v>4.4039000000000001</v>
      </c>
      <c r="O524" s="184">
        <v>10.0825</v>
      </c>
      <c r="P524" s="184">
        <v>8.6823999999999995</v>
      </c>
      <c r="Q524" s="184">
        <v>8.3983000000000008</v>
      </c>
      <c r="R524" s="184">
        <v>10.0082</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44341</v>
      </c>
      <c r="E525" s="184">
        <v>17.945399999999999</v>
      </c>
      <c r="F525" s="184">
        <v>42.559100000000001</v>
      </c>
      <c r="G525" s="184">
        <v>13.188800000000001</v>
      </c>
      <c r="H525" s="184">
        <v>18.3993</v>
      </c>
      <c r="I525" s="184">
        <v>14.9476</v>
      </c>
      <c r="J525" s="184">
        <v>16.9848</v>
      </c>
      <c r="K525" s="184">
        <v>11.713100000000001</v>
      </c>
      <c r="L525" s="184">
        <v>5.8891</v>
      </c>
      <c r="M525" s="184">
        <v>8.0381</v>
      </c>
      <c r="N525" s="184">
        <v>8.7835000000000001</v>
      </c>
      <c r="O525" s="184">
        <v>8.0866000000000007</v>
      </c>
      <c r="P525" s="184">
        <v>7.5799000000000003</v>
      </c>
      <c r="Q525" s="184">
        <v>7.6593</v>
      </c>
      <c r="R525" s="184">
        <v>8.0711999999999993</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44341</v>
      </c>
      <c r="E526" s="184">
        <v>17.185199999999998</v>
      </c>
      <c r="F526" s="184">
        <v>42.1021</v>
      </c>
      <c r="G526" s="184">
        <v>12.921099999999999</v>
      </c>
      <c r="H526" s="184">
        <v>18.146599999999999</v>
      </c>
      <c r="I526" s="184">
        <v>14.6919</v>
      </c>
      <c r="J526" s="184">
        <v>16.721900000000002</v>
      </c>
      <c r="K526" s="184">
        <v>11.3954</v>
      </c>
      <c r="L526" s="184">
        <v>5.4706999999999999</v>
      </c>
      <c r="M526" s="184">
        <v>7.5744999999999996</v>
      </c>
      <c r="N526" s="184">
        <v>8.2611000000000008</v>
      </c>
      <c r="O526" s="184">
        <v>7.4478999999999997</v>
      </c>
      <c r="P526" s="184">
        <v>6.9659000000000004</v>
      </c>
      <c r="Q526" s="184">
        <v>7.0727000000000002</v>
      </c>
      <c r="R526" s="184">
        <v>7.4633000000000003</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44341</v>
      </c>
      <c r="E527" s="184">
        <v>1211.567</v>
      </c>
      <c r="F527" s="184">
        <v>33.715299999999999</v>
      </c>
      <c r="G527" s="184">
        <v>12.462199999999999</v>
      </c>
      <c r="H527" s="184">
        <v>14.6229</v>
      </c>
      <c r="I527" s="184">
        <v>8.7794000000000008</v>
      </c>
      <c r="J527" s="184">
        <v>8.9906000000000006</v>
      </c>
      <c r="K527" s="184">
        <v>8.0990000000000002</v>
      </c>
      <c r="L527" s="184">
        <v>3.5871</v>
      </c>
      <c r="M527" s="184">
        <v>7.0568</v>
      </c>
      <c r="N527" s="184">
        <v>5.9642999999999997</v>
      </c>
      <c r="O527" s="184"/>
      <c r="P527" s="184"/>
      <c r="Q527" s="184">
        <v>8.0662000000000003</v>
      </c>
      <c r="R527" s="184">
        <v>7.4292999999999996</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44341</v>
      </c>
      <c r="E528" s="184">
        <v>1196.1738</v>
      </c>
      <c r="F528" s="184">
        <v>33.201900000000002</v>
      </c>
      <c r="G528" s="184">
        <v>11.9466</v>
      </c>
      <c r="H528" s="184">
        <v>14.083500000000001</v>
      </c>
      <c r="I528" s="184">
        <v>8.2494999999999994</v>
      </c>
      <c r="J528" s="184">
        <v>8.4670000000000005</v>
      </c>
      <c r="K528" s="184">
        <v>7.5705999999999998</v>
      </c>
      <c r="L528" s="184">
        <v>3.0644999999999998</v>
      </c>
      <c r="M528" s="184">
        <v>6.5119999999999996</v>
      </c>
      <c r="N528" s="184">
        <v>5.4143999999999997</v>
      </c>
      <c r="O528" s="184"/>
      <c r="P528" s="184"/>
      <c r="Q528" s="184">
        <v>7.5091000000000001</v>
      </c>
      <c r="R528" s="184">
        <v>6.8761999999999999</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44341</v>
      </c>
      <c r="E529" s="184">
        <v>34.254199999999997</v>
      </c>
      <c r="F529" s="184">
        <v>35.517800000000001</v>
      </c>
      <c r="G529" s="184">
        <v>12.564299999999999</v>
      </c>
      <c r="H529" s="184">
        <v>12.4358</v>
      </c>
      <c r="I529" s="184">
        <v>7.6257999999999999</v>
      </c>
      <c r="J529" s="184">
        <v>8.9132999999999996</v>
      </c>
      <c r="K529" s="184">
        <v>8.1343999999999994</v>
      </c>
      <c r="L529" s="184">
        <v>3.4361999999999999</v>
      </c>
      <c r="M529" s="184">
        <v>5.6871</v>
      </c>
      <c r="N529" s="184">
        <v>6.5021000000000004</v>
      </c>
      <c r="O529" s="184">
        <v>7.1029</v>
      </c>
      <c r="P529" s="184">
        <v>7.5659000000000001</v>
      </c>
      <c r="Q529" s="184">
        <v>8.2215000000000007</v>
      </c>
      <c r="R529" s="184">
        <v>6.6929999999999996</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44341</v>
      </c>
      <c r="E530" s="184">
        <v>32.695399999999999</v>
      </c>
      <c r="F530" s="184">
        <v>34.863900000000001</v>
      </c>
      <c r="G530" s="184">
        <v>11.848800000000001</v>
      </c>
      <c r="H530" s="184">
        <v>11.716200000000001</v>
      </c>
      <c r="I530" s="184">
        <v>6.8917999999999999</v>
      </c>
      <c r="J530" s="184">
        <v>8.1798000000000002</v>
      </c>
      <c r="K530" s="184">
        <v>7.3897000000000004</v>
      </c>
      <c r="L530" s="184">
        <v>2.6951000000000001</v>
      </c>
      <c r="M530" s="184">
        <v>4.9276999999999997</v>
      </c>
      <c r="N530" s="184">
        <v>5.7270000000000003</v>
      </c>
      <c r="O530" s="184">
        <v>6.4645999999999999</v>
      </c>
      <c r="P530" s="184">
        <v>6.9328000000000003</v>
      </c>
      <c r="Q530" s="184">
        <v>6.8307000000000002</v>
      </c>
      <c r="R530" s="184">
        <v>6.0056000000000003</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44341</v>
      </c>
      <c r="E531" s="184">
        <v>30.959599999999998</v>
      </c>
      <c r="F531" s="184">
        <v>34.694200000000002</v>
      </c>
      <c r="G531" s="184">
        <v>10.7707</v>
      </c>
      <c r="H531" s="184">
        <v>16.913799999999998</v>
      </c>
      <c r="I531" s="184">
        <v>11.681699999999999</v>
      </c>
      <c r="J531" s="184">
        <v>12.706899999999999</v>
      </c>
      <c r="K531" s="184">
        <v>10.2401</v>
      </c>
      <c r="L531" s="184">
        <v>2.7747000000000002</v>
      </c>
      <c r="M531" s="184">
        <v>7.8052999999999999</v>
      </c>
      <c r="N531" s="184">
        <v>7.5023</v>
      </c>
      <c r="O531" s="184">
        <v>10.5519</v>
      </c>
      <c r="P531" s="184">
        <v>9.6311999999999998</v>
      </c>
      <c r="Q531" s="184">
        <v>9.7283000000000008</v>
      </c>
      <c r="R531" s="184">
        <v>10.133599999999999</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44341</v>
      </c>
      <c r="E532" s="184">
        <v>29.3781</v>
      </c>
      <c r="F532" s="184">
        <v>33.9497</v>
      </c>
      <c r="G532" s="184">
        <v>10.012499999999999</v>
      </c>
      <c r="H532" s="184">
        <v>16.166</v>
      </c>
      <c r="I532" s="184">
        <v>10.9346</v>
      </c>
      <c r="J532" s="184">
        <v>11.9581</v>
      </c>
      <c r="K532" s="184">
        <v>9.4837000000000007</v>
      </c>
      <c r="L532" s="184">
        <v>2.0385</v>
      </c>
      <c r="M532" s="184">
        <v>7.0458999999999996</v>
      </c>
      <c r="N532" s="184">
        <v>6.7541000000000002</v>
      </c>
      <c r="O532" s="184">
        <v>9.8298000000000005</v>
      </c>
      <c r="P532" s="184">
        <v>8.9573999999999998</v>
      </c>
      <c r="Q532" s="184">
        <v>8.641</v>
      </c>
      <c r="R532" s="184">
        <v>9.3897999999999993</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44341</v>
      </c>
      <c r="E533" s="184">
        <v>24.873100000000001</v>
      </c>
      <c r="F533" s="184">
        <v>51.138800000000003</v>
      </c>
      <c r="G533" s="184">
        <v>15.3607</v>
      </c>
      <c r="H533" s="184">
        <v>17.141500000000001</v>
      </c>
      <c r="I533" s="184">
        <v>11.56</v>
      </c>
      <c r="J533" s="184">
        <v>11.187900000000001</v>
      </c>
      <c r="K533" s="184">
        <v>8.1060999999999996</v>
      </c>
      <c r="L533" s="184">
        <v>1.0038</v>
      </c>
      <c r="M533" s="184">
        <v>5.1607000000000003</v>
      </c>
      <c r="N533" s="184">
        <v>4.4550999999999998</v>
      </c>
      <c r="O533" s="184">
        <v>9.1344999999999992</v>
      </c>
      <c r="P533" s="184">
        <v>8.5972000000000008</v>
      </c>
      <c r="Q533" s="184">
        <v>8.9920000000000009</v>
      </c>
      <c r="R533" s="184">
        <v>8.7919999999999998</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44341</v>
      </c>
      <c r="E534" s="184">
        <v>23.540099999999999</v>
      </c>
      <c r="F534" s="184">
        <v>50.306899999999999</v>
      </c>
      <c r="G534" s="184">
        <v>14.6373</v>
      </c>
      <c r="H534" s="184">
        <v>16.4209</v>
      </c>
      <c r="I534" s="184">
        <v>10.8322</v>
      </c>
      <c r="J534" s="184">
        <v>10.4595</v>
      </c>
      <c r="K534" s="184">
        <v>7.3724999999999996</v>
      </c>
      <c r="L534" s="184">
        <v>0.28739999999999999</v>
      </c>
      <c r="M534" s="184">
        <v>4.4398999999999997</v>
      </c>
      <c r="N534" s="184">
        <v>3.7401</v>
      </c>
      <c r="O534" s="184">
        <v>8.3462999999999994</v>
      </c>
      <c r="P534" s="184">
        <v>7.7512999999999996</v>
      </c>
      <c r="Q534" s="184">
        <v>5.9779999999999998</v>
      </c>
      <c r="R534" s="184">
        <v>8.0489999999999995</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44341</v>
      </c>
      <c r="E535" s="184">
        <v>12.072699999999999</v>
      </c>
      <c r="F535" s="184">
        <v>17.241199999999999</v>
      </c>
      <c r="G535" s="184">
        <v>4.6128999999999998</v>
      </c>
      <c r="H535" s="184">
        <v>7.6127000000000002</v>
      </c>
      <c r="I535" s="184">
        <v>7.7541000000000002</v>
      </c>
      <c r="J535" s="184">
        <v>7.9535999999999998</v>
      </c>
      <c r="K535" s="184">
        <v>6.1406999999999998</v>
      </c>
      <c r="L535" s="184">
        <v>4.0953999999999997</v>
      </c>
      <c r="M535" s="184">
        <v>5.6680999999999999</v>
      </c>
      <c r="N535" s="184">
        <v>5.5285000000000002</v>
      </c>
      <c r="O535" s="184"/>
      <c r="P535" s="184"/>
      <c r="Q535" s="184">
        <v>7.0514000000000001</v>
      </c>
      <c r="R535" s="184">
        <v>6.7370000000000001</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44341</v>
      </c>
      <c r="E536" s="184">
        <v>11.7095</v>
      </c>
      <c r="F536" s="184">
        <v>16.2163</v>
      </c>
      <c r="G536" s="184">
        <v>3.5081000000000002</v>
      </c>
      <c r="H536" s="184">
        <v>6.5095999999999998</v>
      </c>
      <c r="I536" s="184">
        <v>6.6520000000000001</v>
      </c>
      <c r="J536" s="184">
        <v>6.8696000000000002</v>
      </c>
      <c r="K536" s="184">
        <v>5.0595999999999997</v>
      </c>
      <c r="L536" s="184">
        <v>3.0186999999999999</v>
      </c>
      <c r="M536" s="184">
        <v>4.5636999999999999</v>
      </c>
      <c r="N536" s="184">
        <v>4.3826000000000001</v>
      </c>
      <c r="O536" s="184"/>
      <c r="P536" s="184"/>
      <c r="Q536" s="184">
        <v>5.875</v>
      </c>
      <c r="R536" s="184">
        <v>5.5648</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44341</v>
      </c>
      <c r="E537" s="184">
        <v>14.0136</v>
      </c>
      <c r="F537" s="184">
        <v>29.195</v>
      </c>
      <c r="G537" s="184">
        <v>9.3209999999999997</v>
      </c>
      <c r="H537" s="184">
        <v>10.364599999999999</v>
      </c>
      <c r="I537" s="184">
        <v>8.1367999999999991</v>
      </c>
      <c r="J537" s="184">
        <v>9.2558000000000007</v>
      </c>
      <c r="K537" s="184">
        <v>7.8258000000000001</v>
      </c>
      <c r="L537" s="184">
        <v>3.2787000000000002</v>
      </c>
      <c r="M537" s="184">
        <v>5.7496999999999998</v>
      </c>
      <c r="N537" s="184">
        <v>4.1577000000000002</v>
      </c>
      <c r="O537" s="184">
        <v>10.085000000000001</v>
      </c>
      <c r="P537" s="184"/>
      <c r="Q537" s="184">
        <v>8.4230999999999998</v>
      </c>
      <c r="R537" s="184">
        <v>10.568899999999999</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44341</v>
      </c>
      <c r="E538" s="184">
        <v>13.3124</v>
      </c>
      <c r="F538" s="184">
        <v>28.262499999999999</v>
      </c>
      <c r="G538" s="184">
        <v>8.3702000000000005</v>
      </c>
      <c r="H538" s="184">
        <v>9.4175000000000004</v>
      </c>
      <c r="I538" s="184">
        <v>7.2073</v>
      </c>
      <c r="J538" s="184">
        <v>8.3025000000000002</v>
      </c>
      <c r="K538" s="184">
        <v>6.8436000000000003</v>
      </c>
      <c r="L538" s="184">
        <v>2.3090000000000002</v>
      </c>
      <c r="M538" s="184">
        <v>4.7690999999999999</v>
      </c>
      <c r="N538" s="184">
        <v>3.1890999999999998</v>
      </c>
      <c r="O538" s="184">
        <v>8.8436000000000003</v>
      </c>
      <c r="P538" s="184"/>
      <c r="Q538" s="184">
        <v>7.0974000000000004</v>
      </c>
      <c r="R538" s="184">
        <v>9.4610000000000003</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44341</v>
      </c>
      <c r="E539" s="184">
        <v>29.201899999999998</v>
      </c>
      <c r="F539" s="184">
        <v>6.0006000000000004</v>
      </c>
      <c r="G539" s="184">
        <v>9.0083000000000002</v>
      </c>
      <c r="H539" s="184">
        <v>10.879099999999999</v>
      </c>
      <c r="I539" s="184">
        <v>7.7276999999999996</v>
      </c>
      <c r="J539" s="184">
        <v>8.7654999999999994</v>
      </c>
      <c r="K539" s="184">
        <v>14.1434</v>
      </c>
      <c r="L539" s="184">
        <v>2.4554999999999998</v>
      </c>
      <c r="M539" s="184">
        <v>4.7511000000000001</v>
      </c>
      <c r="N539" s="184">
        <v>4.7328999999999999</v>
      </c>
      <c r="O539" s="184">
        <v>8.3190000000000008</v>
      </c>
      <c r="P539" s="184">
        <v>7.4504999999999999</v>
      </c>
      <c r="Q539" s="184">
        <v>6.6959999999999997</v>
      </c>
      <c r="R539" s="184">
        <v>8.3590999999999998</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44341</v>
      </c>
      <c r="E540" s="184">
        <v>30.816500000000001</v>
      </c>
      <c r="F540" s="184">
        <v>6.3970000000000002</v>
      </c>
      <c r="G540" s="184">
        <v>9.4259000000000004</v>
      </c>
      <c r="H540" s="184">
        <v>11.2934</v>
      </c>
      <c r="I540" s="184">
        <v>8.1387</v>
      </c>
      <c r="J540" s="184">
        <v>9.1822999999999997</v>
      </c>
      <c r="K540" s="184">
        <v>14.5707</v>
      </c>
      <c r="L540" s="184">
        <v>2.8887</v>
      </c>
      <c r="M540" s="184">
        <v>5.1973000000000003</v>
      </c>
      <c r="N540" s="184">
        <v>5.1870000000000003</v>
      </c>
      <c r="O540" s="184">
        <v>8.9771999999999998</v>
      </c>
      <c r="P540" s="184">
        <v>8.1227</v>
      </c>
      <c r="Q540" s="184">
        <v>8.6159999999999997</v>
      </c>
      <c r="R540" s="184">
        <v>8.9581</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44341</v>
      </c>
      <c r="E541" s="184">
        <v>2108.0675999999999</v>
      </c>
      <c r="F541" s="184">
        <v>25.804600000000001</v>
      </c>
      <c r="G541" s="184">
        <v>7.1916000000000002</v>
      </c>
      <c r="H541" s="184">
        <v>10.7568</v>
      </c>
      <c r="I541" s="184">
        <v>7.8136999999999999</v>
      </c>
      <c r="J541" s="184">
        <v>9.3856999999999999</v>
      </c>
      <c r="K541" s="184">
        <v>8.9879999999999995</v>
      </c>
      <c r="L541" s="184">
        <v>2.2463000000000002</v>
      </c>
      <c r="M541" s="184">
        <v>5.8620999999999999</v>
      </c>
      <c r="N541" s="184">
        <v>4.3498999999999999</v>
      </c>
      <c r="O541" s="184">
        <v>8.7543000000000006</v>
      </c>
      <c r="P541" s="184">
        <v>8.2774000000000001</v>
      </c>
      <c r="Q541" s="184">
        <v>8.2820999999999998</v>
      </c>
      <c r="R541" s="184">
        <v>8.2700999999999993</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44341</v>
      </c>
      <c r="E542" s="184">
        <v>2275.1016</v>
      </c>
      <c r="F542" s="184">
        <v>27.015899999999998</v>
      </c>
      <c r="G542" s="184">
        <v>8.4019999999999992</v>
      </c>
      <c r="H542" s="184">
        <v>11.9693</v>
      </c>
      <c r="I542" s="184">
        <v>9.0280000000000005</v>
      </c>
      <c r="J542" s="184">
        <v>10.6065</v>
      </c>
      <c r="K542" s="184">
        <v>10.2265</v>
      </c>
      <c r="L542" s="184">
        <v>3.4605000000000001</v>
      </c>
      <c r="M542" s="184">
        <v>7.0082000000000004</v>
      </c>
      <c r="N542" s="184">
        <v>5.4466000000000001</v>
      </c>
      <c r="O542" s="184">
        <v>9.7004999999999999</v>
      </c>
      <c r="P542" s="184">
        <v>9.3771000000000004</v>
      </c>
      <c r="Q542" s="184">
        <v>9.1029999999999998</v>
      </c>
      <c r="R542" s="184">
        <v>9.2493999999999996</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44341</v>
      </c>
      <c r="E547" s="184">
        <v>16.547999999999998</v>
      </c>
      <c r="F547" s="184">
        <v>15.4465</v>
      </c>
      <c r="G547" s="184">
        <v>7.0636999999999999</v>
      </c>
      <c r="H547" s="184">
        <v>6.4992000000000001</v>
      </c>
      <c r="I547" s="184">
        <v>4.0552999999999999</v>
      </c>
      <c r="J547" s="184">
        <v>6.8929</v>
      </c>
      <c r="K547" s="184">
        <v>7.5902000000000003</v>
      </c>
      <c r="L547" s="184">
        <v>3.3650000000000002</v>
      </c>
      <c r="M547" s="184">
        <v>5.9142999999999999</v>
      </c>
      <c r="N547" s="184">
        <v>5.0603999999999996</v>
      </c>
      <c r="O547" s="184">
        <v>8.8726000000000003</v>
      </c>
      <c r="P547" s="184">
        <v>8.5345999999999993</v>
      </c>
      <c r="Q547" s="184">
        <v>8.7239000000000004</v>
      </c>
      <c r="R547" s="184">
        <v>8.9237000000000002</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44341</v>
      </c>
      <c r="E548" s="184">
        <v>16.471499999999999</v>
      </c>
      <c r="F548" s="184">
        <v>15.2965</v>
      </c>
      <c r="G548" s="184">
        <v>6.9855999999999998</v>
      </c>
      <c r="H548" s="184">
        <v>6.4024000000000001</v>
      </c>
      <c r="I548" s="184">
        <v>3.9312999999999998</v>
      </c>
      <c r="J548" s="184">
        <v>6.7778999999999998</v>
      </c>
      <c r="K548" s="184">
        <v>7.4686000000000003</v>
      </c>
      <c r="L548" s="184">
        <v>3.2443</v>
      </c>
      <c r="M548" s="184">
        <v>5.7899000000000003</v>
      </c>
      <c r="N548" s="184">
        <v>4.9343000000000004</v>
      </c>
      <c r="O548" s="184">
        <v>8.7438000000000002</v>
      </c>
      <c r="P548" s="184">
        <v>8.4156999999999993</v>
      </c>
      <c r="Q548" s="184">
        <v>8.6065000000000005</v>
      </c>
      <c r="R548" s="184">
        <v>8.7888000000000002</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44341</v>
      </c>
      <c r="E549" s="184">
        <v>29.471699999999998</v>
      </c>
      <c r="F549" s="184">
        <v>15.239599999999999</v>
      </c>
      <c r="G549" s="184">
        <v>7.3129</v>
      </c>
      <c r="H549" s="184">
        <v>8.1513000000000009</v>
      </c>
      <c r="I549" s="184">
        <v>5.6029</v>
      </c>
      <c r="J549" s="184">
        <v>5.2450000000000001</v>
      </c>
      <c r="K549" s="184">
        <v>6.4839000000000002</v>
      </c>
      <c r="L549" s="184">
        <v>1.7690999999999999</v>
      </c>
      <c r="M549" s="184">
        <v>6.4054000000000002</v>
      </c>
      <c r="N549" s="184">
        <v>4.2125000000000004</v>
      </c>
      <c r="O549" s="184">
        <v>10.087300000000001</v>
      </c>
      <c r="P549" s="184">
        <v>9.3866999999999994</v>
      </c>
      <c r="Q549" s="184">
        <v>8.9314</v>
      </c>
      <c r="R549" s="184">
        <v>10.213900000000001</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44341</v>
      </c>
      <c r="E550" s="184">
        <v>27.827100000000002</v>
      </c>
      <c r="F550" s="184">
        <v>14.5654</v>
      </c>
      <c r="G550" s="184">
        <v>6.5631000000000004</v>
      </c>
      <c r="H550" s="184">
        <v>7.3933</v>
      </c>
      <c r="I550" s="184">
        <v>4.8339999999999996</v>
      </c>
      <c r="J550" s="184">
        <v>4.4771999999999998</v>
      </c>
      <c r="K550" s="184">
        <v>5.7037000000000004</v>
      </c>
      <c r="L550" s="184">
        <v>0.99480000000000002</v>
      </c>
      <c r="M550" s="184">
        <v>5.6017000000000001</v>
      </c>
      <c r="N550" s="184">
        <v>3.4325000000000001</v>
      </c>
      <c r="O550" s="184">
        <v>9.3003</v>
      </c>
      <c r="P550" s="184">
        <v>8.5993999999999993</v>
      </c>
      <c r="Q550" s="184">
        <v>6.0670000000000002</v>
      </c>
      <c r="R550" s="184">
        <v>9.4725999999999999</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44341</v>
      </c>
      <c r="E551" s="184">
        <v>35.458300000000001</v>
      </c>
      <c r="F551" s="184">
        <v>8.6487999999999996</v>
      </c>
      <c r="G551" s="184">
        <v>5.7682000000000002</v>
      </c>
      <c r="H551" s="184">
        <v>8.5136000000000003</v>
      </c>
      <c r="I551" s="184">
        <v>7.9134000000000002</v>
      </c>
      <c r="J551" s="184">
        <v>9.8407</v>
      </c>
      <c r="K551" s="184">
        <v>8.8643999999999998</v>
      </c>
      <c r="L551" s="184">
        <v>4.5648999999999997</v>
      </c>
      <c r="M551" s="184">
        <v>7.6924000000000001</v>
      </c>
      <c r="N551" s="184">
        <v>6.8268000000000004</v>
      </c>
      <c r="O551" s="184">
        <v>8.5162999999999993</v>
      </c>
      <c r="P551" s="184">
        <v>8.0500000000000007</v>
      </c>
      <c r="Q551" s="184">
        <v>9.2383000000000006</v>
      </c>
      <c r="R551" s="184">
        <v>8.3216000000000001</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44341</v>
      </c>
      <c r="E552" s="184">
        <v>32.5398</v>
      </c>
      <c r="F552" s="184">
        <v>8.1903000000000006</v>
      </c>
      <c r="G552" s="184">
        <v>5.3311999999999999</v>
      </c>
      <c r="H552" s="184">
        <v>8.0726999999999993</v>
      </c>
      <c r="I552" s="184">
        <v>7.4806999999999997</v>
      </c>
      <c r="J552" s="184">
        <v>9.4153000000000002</v>
      </c>
      <c r="K552" s="184">
        <v>8.2241</v>
      </c>
      <c r="L552" s="184">
        <v>3.6981999999999999</v>
      </c>
      <c r="M552" s="184">
        <v>6.6436999999999999</v>
      </c>
      <c r="N552" s="184">
        <v>5.6874000000000002</v>
      </c>
      <c r="O552" s="184">
        <v>7.3741000000000003</v>
      </c>
      <c r="P552" s="184">
        <v>6.9222999999999999</v>
      </c>
      <c r="Q552" s="184">
        <v>6.8783000000000003</v>
      </c>
      <c r="R552" s="184">
        <v>7.1734</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44341</v>
      </c>
      <c r="E553" s="184">
        <v>19.029800000000002</v>
      </c>
      <c r="F553" s="184">
        <v>37.632399999999997</v>
      </c>
      <c r="G553" s="184">
        <v>11.667</v>
      </c>
      <c r="H553" s="184">
        <v>17.292200000000001</v>
      </c>
      <c r="I553" s="184">
        <v>10.564500000000001</v>
      </c>
      <c r="J553" s="184">
        <v>11.558299999999999</v>
      </c>
      <c r="K553" s="184">
        <v>10.2247</v>
      </c>
      <c r="L553" s="184">
        <v>1.2345999999999999</v>
      </c>
      <c r="M553" s="184">
        <v>5.0506000000000002</v>
      </c>
      <c r="N553" s="184">
        <v>4.5534999999999997</v>
      </c>
      <c r="O553" s="184">
        <v>8.5518999999999998</v>
      </c>
      <c r="P553" s="184">
        <v>6.8728999999999996</v>
      </c>
      <c r="Q553" s="184">
        <v>7.1755000000000004</v>
      </c>
      <c r="R553" s="184">
        <v>8.8102</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44341</v>
      </c>
      <c r="E554" s="184">
        <v>19.8935</v>
      </c>
      <c r="F554" s="184">
        <v>38.019300000000001</v>
      </c>
      <c r="G554" s="184">
        <v>12.0336</v>
      </c>
      <c r="H554" s="184">
        <v>17.647099999999998</v>
      </c>
      <c r="I554" s="184">
        <v>10.9231</v>
      </c>
      <c r="J554" s="184">
        <v>11.917400000000001</v>
      </c>
      <c r="K554" s="184">
        <v>10.488899999999999</v>
      </c>
      <c r="L554" s="184">
        <v>1.4178999999999999</v>
      </c>
      <c r="M554" s="184">
        <v>5.2721999999999998</v>
      </c>
      <c r="N554" s="184">
        <v>4.7967000000000004</v>
      </c>
      <c r="O554" s="184">
        <v>8.8214000000000006</v>
      </c>
      <c r="P554" s="184">
        <v>7.3189000000000002</v>
      </c>
      <c r="Q554" s="184">
        <v>7.5087000000000002</v>
      </c>
      <c r="R554" s="184">
        <v>9.0931999999999995</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44341</v>
      </c>
      <c r="E555" s="184">
        <v>0.31840000000000002</v>
      </c>
      <c r="F555" s="184">
        <v>11.4672</v>
      </c>
      <c r="G555" s="184">
        <v>11.478</v>
      </c>
      <c r="H555" s="184">
        <v>11.488799999999999</v>
      </c>
      <c r="I555" s="184">
        <v>10.6884</v>
      </c>
      <c r="J555" s="184">
        <v>11.214499999999999</v>
      </c>
      <c r="K555" s="184">
        <v>11.3847</v>
      </c>
      <c r="L555" s="184">
        <v>-40.816400000000002</v>
      </c>
      <c r="M555" s="184">
        <v>-24.769300000000001</v>
      </c>
      <c r="N555" s="184">
        <v>-16.556699999999999</v>
      </c>
      <c r="O555" s="184"/>
      <c r="P555" s="184"/>
      <c r="Q555" s="184">
        <v>-11.841799999999999</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44341</v>
      </c>
      <c r="E556" s="184">
        <v>0.30359999999999998</v>
      </c>
      <c r="F556" s="184">
        <v>12.026400000000001</v>
      </c>
      <c r="G556" s="184">
        <v>12.0383</v>
      </c>
      <c r="H556" s="184">
        <v>12.0502</v>
      </c>
      <c r="I556" s="184">
        <v>11.2117</v>
      </c>
      <c r="J556" s="184">
        <v>11.3835</v>
      </c>
      <c r="K556" s="184">
        <v>11.3843</v>
      </c>
      <c r="L556" s="184">
        <v>-41.177199999999999</v>
      </c>
      <c r="M556" s="184">
        <v>-24.992599999999999</v>
      </c>
      <c r="N556" s="184">
        <v>-16.73</v>
      </c>
      <c r="O556" s="184"/>
      <c r="P556" s="184"/>
      <c r="Q556" s="184">
        <v>-11.9909</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44341</v>
      </c>
      <c r="E557" s="184">
        <v>22.327300000000001</v>
      </c>
      <c r="F557" s="184">
        <v>19.791399999999999</v>
      </c>
      <c r="G557" s="184">
        <v>5.9707999999999997</v>
      </c>
      <c r="H557" s="184">
        <v>8.3038000000000007</v>
      </c>
      <c r="I557" s="184">
        <v>4.4682000000000004</v>
      </c>
      <c r="J557" s="184">
        <v>5.0903999999999998</v>
      </c>
      <c r="K557" s="184">
        <v>5.0898000000000003</v>
      </c>
      <c r="L557" s="184">
        <v>1.6261000000000001</v>
      </c>
      <c r="M557" s="184">
        <v>4.6466000000000003</v>
      </c>
      <c r="N557" s="184">
        <v>4.3395000000000001</v>
      </c>
      <c r="O557" s="184">
        <v>2.6093000000000002</v>
      </c>
      <c r="P557" s="184">
        <v>5.1913</v>
      </c>
      <c r="Q557" s="184">
        <v>7.1207000000000003</v>
      </c>
      <c r="R557" s="184">
        <v>3.0569000000000002</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44341</v>
      </c>
      <c r="E558" s="184">
        <v>21.1784</v>
      </c>
      <c r="F558" s="184">
        <v>19.1404</v>
      </c>
      <c r="G558" s="184">
        <v>5.3890000000000002</v>
      </c>
      <c r="H558" s="184">
        <v>7.7176999999999998</v>
      </c>
      <c r="I558" s="184">
        <v>3.9081999999999999</v>
      </c>
      <c r="J558" s="184">
        <v>4.5258000000000003</v>
      </c>
      <c r="K558" s="184">
        <v>4.5166000000000004</v>
      </c>
      <c r="L558" s="184">
        <v>1.0519000000000001</v>
      </c>
      <c r="M558" s="184">
        <v>4.0561999999999996</v>
      </c>
      <c r="N558" s="184">
        <v>3.7422</v>
      </c>
      <c r="O558" s="184">
        <v>1.9582999999999999</v>
      </c>
      <c r="P558" s="184">
        <v>4.4699</v>
      </c>
      <c r="Q558" s="184">
        <v>7.1074999999999999</v>
      </c>
      <c r="R558" s="184">
        <v>2.4477000000000002</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27.794596774193547</v>
      </c>
      <c r="G559" s="186">
        <v>10.18926129032258</v>
      </c>
      <c r="H559" s="186">
        <v>11.162466129032262</v>
      </c>
      <c r="I559" s="186">
        <v>7.77211612903226</v>
      </c>
      <c r="J559" s="186">
        <v>9.3354225806451634</v>
      </c>
      <c r="K559" s="186">
        <v>8.6191548387096777</v>
      </c>
      <c r="L559" s="186">
        <v>1.8521467741935489</v>
      </c>
      <c r="M559" s="186">
        <v>5.000488709677418</v>
      </c>
      <c r="N559" s="186">
        <v>4.7525225806451603</v>
      </c>
      <c r="O559" s="186">
        <v>7.9154905660377342</v>
      </c>
      <c r="P559" s="186">
        <v>7.4830607843137269</v>
      </c>
      <c r="Q559" s="186">
        <v>6.1517403225806451</v>
      </c>
      <c r="R559" s="186">
        <v>7.8003315789473691</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29.224</v>
      </c>
      <c r="G560" s="186">
        <v>9.5055499999999995</v>
      </c>
      <c r="H560" s="186">
        <v>10.81795</v>
      </c>
      <c r="I560" s="186">
        <v>7.86355</v>
      </c>
      <c r="J560" s="186">
        <v>9.3207500000000003</v>
      </c>
      <c r="K560" s="186">
        <v>8.6202000000000005</v>
      </c>
      <c r="L560" s="186">
        <v>2.43675</v>
      </c>
      <c r="M560" s="186">
        <v>5.7433499999999995</v>
      </c>
      <c r="N560" s="186">
        <v>5.1236999999999995</v>
      </c>
      <c r="O560" s="186">
        <v>8.3246000000000002</v>
      </c>
      <c r="P560" s="186">
        <v>7.5799000000000003</v>
      </c>
      <c r="Q560" s="186">
        <v>7.8742000000000001</v>
      </c>
      <c r="R560" s="186">
        <v>8.0328999999999997</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44341</v>
      </c>
      <c r="E563" s="184">
        <v>47.3</v>
      </c>
      <c r="F563" s="184">
        <v>8.4599999999999995E-2</v>
      </c>
      <c r="G563" s="184">
        <v>0.2969</v>
      </c>
      <c r="H563" s="184">
        <v>0.93899999999999995</v>
      </c>
      <c r="I563" s="184">
        <v>1.4585999999999999</v>
      </c>
      <c r="J563" s="184">
        <v>3.9331999999999998</v>
      </c>
      <c r="K563" s="184">
        <v>-2.4742000000000002</v>
      </c>
      <c r="L563" s="184">
        <v>13.784000000000001</v>
      </c>
      <c r="M563" s="184">
        <v>19.625699999999998</v>
      </c>
      <c r="N563" s="184">
        <v>49.447099999999999</v>
      </c>
      <c r="O563" s="184">
        <v>6.6367000000000003</v>
      </c>
      <c r="P563" s="184">
        <v>11.629</v>
      </c>
      <c r="Q563" s="184">
        <v>11.1883</v>
      </c>
      <c r="R563" s="184">
        <v>10.1273</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44341</v>
      </c>
      <c r="E564" s="184">
        <v>51.07</v>
      </c>
      <c r="F564" s="184">
        <v>7.8399999999999997E-2</v>
      </c>
      <c r="G564" s="184">
        <v>0.29459999999999997</v>
      </c>
      <c r="H564" s="184">
        <v>0.94879999999999998</v>
      </c>
      <c r="I564" s="184">
        <v>1.4904999999999999</v>
      </c>
      <c r="J564" s="184">
        <v>3.9910000000000001</v>
      </c>
      <c r="K564" s="184">
        <v>-2.3144999999999998</v>
      </c>
      <c r="L564" s="184">
        <v>14.148400000000001</v>
      </c>
      <c r="M564" s="184">
        <v>20.193000000000001</v>
      </c>
      <c r="N564" s="184">
        <v>50.382800000000003</v>
      </c>
      <c r="O564" s="184">
        <v>7.4314</v>
      </c>
      <c r="P564" s="184">
        <v>12.644299999999999</v>
      </c>
      <c r="Q564" s="184">
        <v>15.269299999999999</v>
      </c>
      <c r="R564" s="184">
        <v>10.8744</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44341</v>
      </c>
      <c r="E565" s="184">
        <v>38.67</v>
      </c>
      <c r="F565" s="184">
        <v>7.7600000000000002E-2</v>
      </c>
      <c r="G565" s="184">
        <v>0.31130000000000002</v>
      </c>
      <c r="H565" s="184">
        <v>0.91339999999999999</v>
      </c>
      <c r="I565" s="184">
        <v>1.4428000000000001</v>
      </c>
      <c r="J565" s="184">
        <v>3.8677999999999999</v>
      </c>
      <c r="K565" s="184">
        <v>-2.2250000000000001</v>
      </c>
      <c r="L565" s="184">
        <v>13.835699999999999</v>
      </c>
      <c r="M565" s="184">
        <v>19.795500000000001</v>
      </c>
      <c r="N565" s="184">
        <v>49.362699999999997</v>
      </c>
      <c r="O565" s="184">
        <v>7.4558999999999997</v>
      </c>
      <c r="P565" s="184">
        <v>12.3249</v>
      </c>
      <c r="Q565" s="184">
        <v>10.8765</v>
      </c>
      <c r="R565" s="184">
        <v>10.9779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44341</v>
      </c>
      <c r="E566" s="184">
        <v>38.67</v>
      </c>
      <c r="F566" s="184">
        <v>7.7600000000000002E-2</v>
      </c>
      <c r="G566" s="184">
        <v>0.31130000000000002</v>
      </c>
      <c r="H566" s="184">
        <v>0.91339999999999999</v>
      </c>
      <c r="I566" s="184">
        <v>1.4428000000000001</v>
      </c>
      <c r="J566" s="184">
        <v>3.8677999999999999</v>
      </c>
      <c r="K566" s="184">
        <v>-2.2250000000000001</v>
      </c>
      <c r="L566" s="184">
        <v>13.835699999999999</v>
      </c>
      <c r="M566" s="184">
        <v>19.795500000000001</v>
      </c>
      <c r="N566" s="184">
        <v>49.362699999999997</v>
      </c>
      <c r="O566" s="184">
        <v>7.4558999999999997</v>
      </c>
      <c r="P566" s="184">
        <v>12.3249</v>
      </c>
      <c r="Q566" s="184">
        <v>10.8765</v>
      </c>
      <c r="R566" s="184">
        <v>10.9779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44341</v>
      </c>
      <c r="E567" s="184">
        <v>41.77</v>
      </c>
      <c r="F567" s="184">
        <v>7.1900000000000006E-2</v>
      </c>
      <c r="G567" s="184">
        <v>0.28810000000000002</v>
      </c>
      <c r="H567" s="184">
        <v>0.91810000000000003</v>
      </c>
      <c r="I567" s="184">
        <v>1.4574</v>
      </c>
      <c r="J567" s="184">
        <v>3.9312999999999998</v>
      </c>
      <c r="K567" s="184">
        <v>-2.0632999999999999</v>
      </c>
      <c r="L567" s="184">
        <v>14.3131</v>
      </c>
      <c r="M567" s="184">
        <v>20.583100000000002</v>
      </c>
      <c r="N567" s="184">
        <v>50.739800000000002</v>
      </c>
      <c r="O567" s="184">
        <v>8.5162999999999993</v>
      </c>
      <c r="P567" s="184">
        <v>13.4575</v>
      </c>
      <c r="Q567" s="184">
        <v>16.042100000000001</v>
      </c>
      <c r="R567" s="184">
        <v>12.0304</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44341</v>
      </c>
      <c r="E568" s="184">
        <v>69.310400000000001</v>
      </c>
      <c r="F568" s="184">
        <v>0.33050000000000002</v>
      </c>
      <c r="G568" s="184">
        <v>0.3735</v>
      </c>
      <c r="H568" s="184">
        <v>0.87570000000000003</v>
      </c>
      <c r="I568" s="184">
        <v>2.6179000000000001</v>
      </c>
      <c r="J568" s="184">
        <v>5.8730000000000002</v>
      </c>
      <c r="K568" s="184">
        <v>2.6071</v>
      </c>
      <c r="L568" s="184">
        <v>17.260200000000001</v>
      </c>
      <c r="M568" s="184">
        <v>33.791699999999999</v>
      </c>
      <c r="N568" s="184">
        <v>61.837299999999999</v>
      </c>
      <c r="O568" s="184">
        <v>14.8741</v>
      </c>
      <c r="P568" s="184">
        <v>17.192900000000002</v>
      </c>
      <c r="Q568" s="184">
        <v>20.067599999999999</v>
      </c>
      <c r="R568" s="184">
        <v>19.524100000000001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44341</v>
      </c>
      <c r="E569" s="184">
        <v>63.390700000000002</v>
      </c>
      <c r="F569" s="184">
        <v>0.3281</v>
      </c>
      <c r="G569" s="184">
        <v>0.36380000000000001</v>
      </c>
      <c r="H569" s="184">
        <v>0.85870000000000002</v>
      </c>
      <c r="I569" s="184">
        <v>2.5829</v>
      </c>
      <c r="J569" s="184">
        <v>5.7907999999999999</v>
      </c>
      <c r="K569" s="184">
        <v>2.3828</v>
      </c>
      <c r="L569" s="184">
        <v>16.7438</v>
      </c>
      <c r="M569" s="184">
        <v>32.920499999999997</v>
      </c>
      <c r="N569" s="184">
        <v>60.4422</v>
      </c>
      <c r="O569" s="184">
        <v>13.8514</v>
      </c>
      <c r="P569" s="184">
        <v>16.057700000000001</v>
      </c>
      <c r="Q569" s="184">
        <v>17.567</v>
      </c>
      <c r="R569" s="184">
        <v>18.539000000000001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44341</v>
      </c>
      <c r="E570" s="184">
        <v>58.96</v>
      </c>
      <c r="F570" s="184">
        <v>-0.2031</v>
      </c>
      <c r="G570" s="184">
        <v>0.27210000000000001</v>
      </c>
      <c r="H570" s="184">
        <v>0.40870000000000001</v>
      </c>
      <c r="I570" s="184">
        <v>1.2884</v>
      </c>
      <c r="J570" s="184">
        <v>6.4644000000000004</v>
      </c>
      <c r="K570" s="184">
        <v>2.8252999999999999</v>
      </c>
      <c r="L570" s="184">
        <v>20.9436</v>
      </c>
      <c r="M570" s="184">
        <v>34.489100000000001</v>
      </c>
      <c r="N570" s="184">
        <v>69.815700000000007</v>
      </c>
      <c r="O570" s="184">
        <v>8.7121999999999993</v>
      </c>
      <c r="P570" s="184">
        <v>11.5929</v>
      </c>
      <c r="Q570" s="184">
        <v>6.9054000000000002</v>
      </c>
      <c r="R570" s="184">
        <v>15.229900000000001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44341</v>
      </c>
      <c r="E571" s="184">
        <v>64.25</v>
      </c>
      <c r="F571" s="184">
        <v>-0.21740000000000001</v>
      </c>
      <c r="G571" s="184">
        <v>0.26529999999999998</v>
      </c>
      <c r="H571" s="184">
        <v>0.40629999999999999</v>
      </c>
      <c r="I571" s="184">
        <v>1.3087</v>
      </c>
      <c r="J571" s="184">
        <v>6.5328999999999997</v>
      </c>
      <c r="K571" s="184">
        <v>2.9811999999999999</v>
      </c>
      <c r="L571" s="184">
        <v>21.363800000000001</v>
      </c>
      <c r="M571" s="184">
        <v>35.206200000000003</v>
      </c>
      <c r="N571" s="184">
        <v>70.968599999999995</v>
      </c>
      <c r="O571" s="184">
        <v>9.5253999999999994</v>
      </c>
      <c r="P571" s="184">
        <v>12.507999999999999</v>
      </c>
      <c r="Q571" s="184">
        <v>7.8429000000000002</v>
      </c>
      <c r="R571" s="184">
        <v>16.035699999999999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44341</v>
      </c>
      <c r="E572" s="184">
        <v>52.667000000000002</v>
      </c>
      <c r="F572" s="184">
        <v>-0.23300000000000001</v>
      </c>
      <c r="G572" s="184">
        <v>0.1331</v>
      </c>
      <c r="H572" s="184">
        <v>0.4042</v>
      </c>
      <c r="I572" s="184">
        <v>2.0836999999999999</v>
      </c>
      <c r="J572" s="184">
        <v>6.0616000000000003</v>
      </c>
      <c r="K572" s="184">
        <v>0.90039999999999998</v>
      </c>
      <c r="L572" s="184">
        <v>17.0534</v>
      </c>
      <c r="M572" s="184">
        <v>27.872900000000001</v>
      </c>
      <c r="N572" s="184">
        <v>56.877800000000001</v>
      </c>
      <c r="O572" s="184">
        <v>12.428900000000001</v>
      </c>
      <c r="P572" s="184">
        <v>12.801</v>
      </c>
      <c r="Q572" s="184">
        <v>11.396100000000001</v>
      </c>
      <c r="R572" s="184">
        <v>16.831700000000001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44341</v>
      </c>
      <c r="E573" s="184">
        <v>56.423999999999999</v>
      </c>
      <c r="F573" s="184">
        <v>-0.2281</v>
      </c>
      <c r="G573" s="184">
        <v>0.14910000000000001</v>
      </c>
      <c r="H573" s="184">
        <v>0.4325</v>
      </c>
      <c r="I573" s="184">
        <v>2.1377999999999999</v>
      </c>
      <c r="J573" s="184">
        <v>6.1879</v>
      </c>
      <c r="K573" s="184">
        <v>1.2307999999999999</v>
      </c>
      <c r="L573" s="184">
        <v>17.827400000000001</v>
      </c>
      <c r="M573" s="184">
        <v>29.134399999999999</v>
      </c>
      <c r="N573" s="184">
        <v>58.936399999999999</v>
      </c>
      <c r="O573" s="184">
        <v>13.782400000000001</v>
      </c>
      <c r="P573" s="184">
        <v>14.068099999999999</v>
      </c>
      <c r="Q573" s="184">
        <v>15.3317</v>
      </c>
      <c r="R573" s="184">
        <v>18.286000000000001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44341</v>
      </c>
      <c r="E574" s="184">
        <v>14.58</v>
      </c>
      <c r="F574" s="184">
        <v>0.27510000000000001</v>
      </c>
      <c r="G574" s="184">
        <v>1.25</v>
      </c>
      <c r="H574" s="184">
        <v>1.958</v>
      </c>
      <c r="I574" s="184">
        <v>2.6760999999999999</v>
      </c>
      <c r="J574" s="184">
        <v>6.1135000000000002</v>
      </c>
      <c r="K574" s="184">
        <v>10.2874</v>
      </c>
      <c r="L574" s="184">
        <v>28.232199999999999</v>
      </c>
      <c r="M574" s="184">
        <v>39.923200000000001</v>
      </c>
      <c r="N574" s="184">
        <v>80.222499999999997</v>
      </c>
      <c r="O574" s="184">
        <v>12.3056</v>
      </c>
      <c r="P574" s="184"/>
      <c r="Q574" s="184">
        <v>12.2499</v>
      </c>
      <c r="R574" s="184">
        <v>29.6614</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44341</v>
      </c>
      <c r="E575" s="184">
        <v>14.21</v>
      </c>
      <c r="F575" s="184">
        <v>0.2823</v>
      </c>
      <c r="G575" s="184">
        <v>1.2829999999999999</v>
      </c>
      <c r="H575" s="184">
        <v>1.9369000000000001</v>
      </c>
      <c r="I575" s="184">
        <v>2.6734</v>
      </c>
      <c r="J575" s="184">
        <v>6.0448000000000004</v>
      </c>
      <c r="K575" s="184">
        <v>10.069699999999999</v>
      </c>
      <c r="L575" s="184">
        <v>27.787800000000001</v>
      </c>
      <c r="M575" s="184">
        <v>39.177300000000002</v>
      </c>
      <c r="N575" s="184">
        <v>78.967299999999994</v>
      </c>
      <c r="O575" s="184">
        <v>11.4566</v>
      </c>
      <c r="P575" s="184"/>
      <c r="Q575" s="184">
        <v>11.3691</v>
      </c>
      <c r="R575" s="184">
        <v>28.678699999999999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44341</v>
      </c>
      <c r="E576" s="184">
        <v>17.809999999999999</v>
      </c>
      <c r="F576" s="184">
        <v>0.22509999999999999</v>
      </c>
      <c r="G576" s="184">
        <v>1.1356999999999999</v>
      </c>
      <c r="H576" s="184">
        <v>2.1215999999999999</v>
      </c>
      <c r="I576" s="184">
        <v>3.0074999999999998</v>
      </c>
      <c r="J576" s="184">
        <v>7.0312000000000001</v>
      </c>
      <c r="K576" s="184">
        <v>10.347</v>
      </c>
      <c r="L576" s="184">
        <v>28.499300000000002</v>
      </c>
      <c r="M576" s="184">
        <v>41.461500000000001</v>
      </c>
      <c r="N576" s="184">
        <v>82.292699999999996</v>
      </c>
      <c r="O576" s="184"/>
      <c r="P576" s="184"/>
      <c r="Q576" s="184">
        <v>24.855899999999998</v>
      </c>
      <c r="R576" s="184">
        <v>28.506699999999999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44341</v>
      </c>
      <c r="E577" s="184">
        <v>17.3</v>
      </c>
      <c r="F577" s="184">
        <v>0.17369999999999999</v>
      </c>
      <c r="G577" s="184">
        <v>1.1105</v>
      </c>
      <c r="H577" s="184">
        <v>2.0649000000000002</v>
      </c>
      <c r="I577" s="184">
        <v>2.9762</v>
      </c>
      <c r="J577" s="184">
        <v>6.8560999999999996</v>
      </c>
      <c r="K577" s="184">
        <v>10.0509</v>
      </c>
      <c r="L577" s="184">
        <v>27.769600000000001</v>
      </c>
      <c r="M577" s="184">
        <v>40.308199999999999</v>
      </c>
      <c r="N577" s="184">
        <v>80.208299999999994</v>
      </c>
      <c r="O577" s="184"/>
      <c r="P577" s="184"/>
      <c r="Q577" s="184">
        <v>23.468499999999999</v>
      </c>
      <c r="R577" s="184">
        <v>27.070900000000002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44341</v>
      </c>
      <c r="E578" s="184">
        <v>93.76</v>
      </c>
      <c r="F578" s="184">
        <v>3.2000000000000001E-2</v>
      </c>
      <c r="G578" s="184">
        <v>0.68730000000000002</v>
      </c>
      <c r="H578" s="184">
        <v>1.2636000000000001</v>
      </c>
      <c r="I578" s="184">
        <v>2.3357000000000001</v>
      </c>
      <c r="J578" s="184">
        <v>6.5454999999999997</v>
      </c>
      <c r="K578" s="184">
        <v>7.2523</v>
      </c>
      <c r="L578" s="184">
        <v>26.822700000000001</v>
      </c>
      <c r="M578" s="184">
        <v>40.675199999999997</v>
      </c>
      <c r="N578" s="184">
        <v>79.720100000000002</v>
      </c>
      <c r="O578" s="184">
        <v>15.6252</v>
      </c>
      <c r="P578" s="184">
        <v>19.9817</v>
      </c>
      <c r="Q578" s="184">
        <v>17.979399999999998</v>
      </c>
      <c r="R578" s="184">
        <v>29.395299999999999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44341</v>
      </c>
      <c r="E579" s="184">
        <v>84.24</v>
      </c>
      <c r="F579" s="184">
        <v>2.3699999999999999E-2</v>
      </c>
      <c r="G579" s="184">
        <v>0.66920000000000002</v>
      </c>
      <c r="H579" s="184">
        <v>1.25</v>
      </c>
      <c r="I579" s="184">
        <v>2.2951000000000001</v>
      </c>
      <c r="J579" s="184">
        <v>6.4577</v>
      </c>
      <c r="K579" s="184">
        <v>6.9306999999999999</v>
      </c>
      <c r="L579" s="184">
        <v>26.088899999999999</v>
      </c>
      <c r="M579" s="184">
        <v>39.516399999999997</v>
      </c>
      <c r="N579" s="184">
        <v>77.721500000000006</v>
      </c>
      <c r="O579" s="184">
        <v>14.315099999999999</v>
      </c>
      <c r="P579" s="184">
        <v>18.503299999999999</v>
      </c>
      <c r="Q579" s="184">
        <v>18.998100000000001</v>
      </c>
      <c r="R579" s="184">
        <v>27.970800000000001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44341</v>
      </c>
      <c r="E580" s="184">
        <v>90.14</v>
      </c>
      <c r="F580" s="184">
        <v>2.2200000000000001E-2</v>
      </c>
      <c r="G580" s="184">
        <v>0.67010000000000003</v>
      </c>
      <c r="H580" s="184">
        <v>1.2467999999999999</v>
      </c>
      <c r="I580" s="184">
        <v>2.3039000000000001</v>
      </c>
      <c r="J580" s="184">
        <v>6.4855</v>
      </c>
      <c r="K580" s="184">
        <v>7.0673000000000004</v>
      </c>
      <c r="L580" s="184">
        <v>26.441299999999998</v>
      </c>
      <c r="M580" s="184">
        <v>40.099499999999999</v>
      </c>
      <c r="N580" s="184">
        <v>78.742800000000003</v>
      </c>
      <c r="O580" s="184">
        <v>15.100899999999999</v>
      </c>
      <c r="P580" s="184">
        <v>19.352900000000002</v>
      </c>
      <c r="Q580" s="184">
        <v>19.657299999999999</v>
      </c>
      <c r="R580" s="184">
        <v>28.7651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44341</v>
      </c>
      <c r="E581" s="184">
        <v>105.5</v>
      </c>
      <c r="F581" s="184">
        <v>0.25659999999999999</v>
      </c>
      <c r="G581" s="184">
        <v>0.61990000000000001</v>
      </c>
      <c r="H581" s="184">
        <v>1.073</v>
      </c>
      <c r="I581" s="184">
        <v>3.0876999999999999</v>
      </c>
      <c r="J581" s="184">
        <v>7.8731999999999998</v>
      </c>
      <c r="K581" s="184">
        <v>3.0373999999999999</v>
      </c>
      <c r="L581" s="184">
        <v>26.377600000000001</v>
      </c>
      <c r="M581" s="184">
        <v>40.106200000000001</v>
      </c>
      <c r="N581" s="184">
        <v>74.64</v>
      </c>
      <c r="O581" s="184">
        <v>19.488800000000001</v>
      </c>
      <c r="P581" s="184">
        <v>18.945499999999999</v>
      </c>
      <c r="Q581" s="184">
        <v>16.209099999999999</v>
      </c>
      <c r="R581" s="184">
        <v>22.8721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44341</v>
      </c>
      <c r="E582" s="184">
        <v>99.38</v>
      </c>
      <c r="F582" s="184">
        <v>0.25219999999999998</v>
      </c>
      <c r="G582" s="184">
        <v>0.59719999999999995</v>
      </c>
      <c r="H582" s="184">
        <v>1.0472999999999999</v>
      </c>
      <c r="I582" s="184">
        <v>3.0377999999999998</v>
      </c>
      <c r="J582" s="184">
        <v>7.7640000000000002</v>
      </c>
      <c r="K582" s="184">
        <v>2.7290000000000001</v>
      </c>
      <c r="L582" s="184">
        <v>25.638400000000001</v>
      </c>
      <c r="M582" s="184">
        <v>38.915300000000002</v>
      </c>
      <c r="N582" s="184">
        <v>72.684600000000003</v>
      </c>
      <c r="O582" s="184">
        <v>18.338799999999999</v>
      </c>
      <c r="P582" s="184">
        <v>17.897200000000002</v>
      </c>
      <c r="Q582" s="184">
        <v>20.096699999999998</v>
      </c>
      <c r="R582" s="184">
        <v>21.588899999999999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44341</v>
      </c>
      <c r="E583" s="184">
        <v>75.614999999999995</v>
      </c>
      <c r="F583" s="184">
        <v>0.18809999999999999</v>
      </c>
      <c r="G583" s="184">
        <v>0.91149999999999998</v>
      </c>
      <c r="H583" s="184">
        <v>1.8055000000000001</v>
      </c>
      <c r="I583" s="184">
        <v>3.0177</v>
      </c>
      <c r="J583" s="184">
        <v>9.7795000000000005</v>
      </c>
      <c r="K583" s="184">
        <v>6.6096000000000004</v>
      </c>
      <c r="L583" s="184">
        <v>30.3932</v>
      </c>
      <c r="M583" s="184">
        <v>43.713799999999999</v>
      </c>
      <c r="N583" s="184">
        <v>80.512799999999999</v>
      </c>
      <c r="O583" s="184">
        <v>17.0153</v>
      </c>
      <c r="P583" s="184">
        <v>18.2653</v>
      </c>
      <c r="Q583" s="184">
        <v>17.9176</v>
      </c>
      <c r="R583" s="184">
        <v>21.180700000000002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44341</v>
      </c>
      <c r="E584" s="184">
        <v>70.787000000000006</v>
      </c>
      <c r="F584" s="184">
        <v>0.18540000000000001</v>
      </c>
      <c r="G584" s="184">
        <v>0.90090000000000003</v>
      </c>
      <c r="H584" s="184">
        <v>1.7874000000000001</v>
      </c>
      <c r="I584" s="184">
        <v>2.9809000000000001</v>
      </c>
      <c r="J584" s="184">
        <v>9.6895000000000007</v>
      </c>
      <c r="K584" s="184">
        <v>6.3617999999999997</v>
      </c>
      <c r="L584" s="184">
        <v>29.7654</v>
      </c>
      <c r="M584" s="184">
        <v>42.684100000000001</v>
      </c>
      <c r="N584" s="184">
        <v>78.773099999999999</v>
      </c>
      <c r="O584" s="184">
        <v>15.8918</v>
      </c>
      <c r="P584" s="184">
        <v>17.062999999999999</v>
      </c>
      <c r="Q584" s="184">
        <v>14.6023</v>
      </c>
      <c r="R584" s="184">
        <v>20.018999999999998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44341</v>
      </c>
      <c r="E585" s="184">
        <v>67.66</v>
      </c>
      <c r="F585" s="184">
        <v>-0.1918</v>
      </c>
      <c r="G585" s="184">
        <v>0.4007</v>
      </c>
      <c r="H585" s="184">
        <v>1.4393</v>
      </c>
      <c r="I585" s="184">
        <v>3.2031999999999998</v>
      </c>
      <c r="J585" s="184">
        <v>7.0061999999999998</v>
      </c>
      <c r="K585" s="184">
        <v>1.7903</v>
      </c>
      <c r="L585" s="184">
        <v>22.328700000000001</v>
      </c>
      <c r="M585" s="184">
        <v>33.293900000000001</v>
      </c>
      <c r="N585" s="184">
        <v>68.728200000000001</v>
      </c>
      <c r="O585" s="184">
        <v>11.626099999999999</v>
      </c>
      <c r="P585" s="184">
        <v>14.1157</v>
      </c>
      <c r="Q585" s="184">
        <v>14.5358</v>
      </c>
      <c r="R585" s="184">
        <v>15.6351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44341</v>
      </c>
      <c r="E586" s="184">
        <v>61.33</v>
      </c>
      <c r="F586" s="184">
        <v>-0.17899999999999999</v>
      </c>
      <c r="G586" s="184">
        <v>0.39290000000000003</v>
      </c>
      <c r="H586" s="184">
        <v>1.4221999999999999</v>
      </c>
      <c r="I586" s="184">
        <v>3.145</v>
      </c>
      <c r="J586" s="184">
        <v>6.8467000000000002</v>
      </c>
      <c r="K586" s="184">
        <v>1.3718999999999999</v>
      </c>
      <c r="L586" s="184">
        <v>21.301400000000001</v>
      </c>
      <c r="M586" s="184">
        <v>31.637699999999999</v>
      </c>
      <c r="N586" s="184">
        <v>65.891300000000001</v>
      </c>
      <c r="O586" s="184">
        <v>9.7593999999999994</v>
      </c>
      <c r="P586" s="184">
        <v>12.521699999999999</v>
      </c>
      <c r="Q586" s="184">
        <v>15.739100000000001</v>
      </c>
      <c r="R586" s="184">
        <v>13.685</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44341</v>
      </c>
      <c r="E587" s="184">
        <v>741.65899999999999</v>
      </c>
      <c r="F587" s="184">
        <v>0.20030000000000001</v>
      </c>
      <c r="G587" s="184">
        <v>0.81200000000000006</v>
      </c>
      <c r="H587" s="184">
        <v>1.5476000000000001</v>
      </c>
      <c r="I587" s="184">
        <v>2.8361000000000001</v>
      </c>
      <c r="J587" s="184">
        <v>9.2236999999999991</v>
      </c>
      <c r="K587" s="184">
        <v>2.7149000000000001</v>
      </c>
      <c r="L587" s="184">
        <v>25.9437</v>
      </c>
      <c r="M587" s="184">
        <v>42.504399999999997</v>
      </c>
      <c r="N587" s="184">
        <v>81.017700000000005</v>
      </c>
      <c r="O587" s="184">
        <v>10.091100000000001</v>
      </c>
      <c r="P587" s="184">
        <v>11.720700000000001</v>
      </c>
      <c r="Q587" s="184">
        <v>21.471</v>
      </c>
      <c r="R587" s="184">
        <v>13.666600000000001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44341</v>
      </c>
      <c r="E588" s="184">
        <v>799.26890000000003</v>
      </c>
      <c r="F588" s="184">
        <v>0.2026</v>
      </c>
      <c r="G588" s="184">
        <v>0.82099999999999995</v>
      </c>
      <c r="H588" s="184">
        <v>1.5633999999999999</v>
      </c>
      <c r="I588" s="184">
        <v>2.8679999999999999</v>
      </c>
      <c r="J588" s="184">
        <v>9.3016000000000005</v>
      </c>
      <c r="K588" s="184">
        <v>2.9304000000000001</v>
      </c>
      <c r="L588" s="184">
        <v>26.4864</v>
      </c>
      <c r="M588" s="184">
        <v>43.437800000000003</v>
      </c>
      <c r="N588" s="184">
        <v>82.649500000000003</v>
      </c>
      <c r="O588" s="184">
        <v>11.1348</v>
      </c>
      <c r="P588" s="184">
        <v>12.811999999999999</v>
      </c>
      <c r="Q588" s="184">
        <v>15.2486</v>
      </c>
      <c r="R588" s="184">
        <v>14.732699999999999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44341</v>
      </c>
      <c r="E589" s="184">
        <v>483.762</v>
      </c>
      <c r="F589" s="184">
        <v>0.10489999999999999</v>
      </c>
      <c r="G589" s="184">
        <v>0.82979999999999998</v>
      </c>
      <c r="H589" s="184">
        <v>1.3420000000000001</v>
      </c>
      <c r="I589" s="184">
        <v>3.4264999999999999</v>
      </c>
      <c r="J589" s="184">
        <v>8.6959</v>
      </c>
      <c r="K589" s="184">
        <v>1.8557999999999999</v>
      </c>
      <c r="L589" s="184">
        <v>25.508099999999999</v>
      </c>
      <c r="M589" s="184">
        <v>38.636000000000003</v>
      </c>
      <c r="N589" s="184">
        <v>79.608800000000002</v>
      </c>
      <c r="O589" s="184">
        <v>12.9489</v>
      </c>
      <c r="P589" s="184">
        <v>15.6564</v>
      </c>
      <c r="Q589" s="184">
        <v>20.936599999999999</v>
      </c>
      <c r="R589" s="184">
        <v>14.412100000000001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44341</v>
      </c>
      <c r="E590" s="184">
        <v>506.95</v>
      </c>
      <c r="F590" s="184">
        <v>0.10639999999999999</v>
      </c>
      <c r="G590" s="184">
        <v>0.83479999999999999</v>
      </c>
      <c r="H590" s="184">
        <v>1.3509</v>
      </c>
      <c r="I590" s="184">
        <v>3.4445999999999999</v>
      </c>
      <c r="J590" s="184">
        <v>8.7390000000000008</v>
      </c>
      <c r="K590" s="184">
        <v>1.9495</v>
      </c>
      <c r="L590" s="184">
        <v>25.7653</v>
      </c>
      <c r="M590" s="184">
        <v>39.081299999999999</v>
      </c>
      <c r="N590" s="184">
        <v>80.4208</v>
      </c>
      <c r="O590" s="184">
        <v>13.506</v>
      </c>
      <c r="P590" s="184">
        <v>16.322099999999999</v>
      </c>
      <c r="Q590" s="184">
        <v>15.8934</v>
      </c>
      <c r="R590" s="184">
        <v>14.954800000000001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44341</v>
      </c>
      <c r="E591" s="184">
        <v>1997.7147453165801</v>
      </c>
      <c r="F591" s="184">
        <v>1.8100000000000002E-2</v>
      </c>
      <c r="G591" s="184">
        <v>0.5272</v>
      </c>
      <c r="H591" s="184">
        <v>1.5009999999999999</v>
      </c>
      <c r="I591" s="184">
        <v>2.7700999999999998</v>
      </c>
      <c r="J591" s="184">
        <v>7.1715</v>
      </c>
      <c r="K591" s="184">
        <v>2.1821999999999999</v>
      </c>
      <c r="L591" s="184">
        <v>22.074100000000001</v>
      </c>
      <c r="M591" s="184">
        <v>28.235099999999999</v>
      </c>
      <c r="N591" s="184">
        <v>63.015700000000002</v>
      </c>
      <c r="O591" s="184">
        <v>6.6108000000000002</v>
      </c>
      <c r="P591" s="184">
        <v>11.5405</v>
      </c>
      <c r="Q591" s="184">
        <v>23.427</v>
      </c>
      <c r="R591" s="184">
        <v>7.3028000000000004</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44341</v>
      </c>
      <c r="E592" s="184">
        <v>644.625</v>
      </c>
      <c r="F592" s="184">
        <v>1.9699999999999999E-2</v>
      </c>
      <c r="G592" s="184">
        <v>0.53349999999999997</v>
      </c>
      <c r="H592" s="184">
        <v>1.5125999999999999</v>
      </c>
      <c r="I592" s="184">
        <v>2.7932999999999999</v>
      </c>
      <c r="J592" s="184">
        <v>7.2267999999999999</v>
      </c>
      <c r="K592" s="184">
        <v>2.3048999999999999</v>
      </c>
      <c r="L592" s="184">
        <v>22.3996</v>
      </c>
      <c r="M592" s="184">
        <v>28.787199999999999</v>
      </c>
      <c r="N592" s="184">
        <v>63.9925</v>
      </c>
      <c r="O592" s="184">
        <v>7.2592999999999996</v>
      </c>
      <c r="P592" s="184">
        <v>12.2699</v>
      </c>
      <c r="Q592" s="184">
        <v>12.2577</v>
      </c>
      <c r="R592" s="184">
        <v>7.9195000000000002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44341</v>
      </c>
      <c r="E593" s="184">
        <v>47.245100000000001</v>
      </c>
      <c r="F593" s="184">
        <v>0.11609999999999999</v>
      </c>
      <c r="G593" s="184">
        <v>0.30080000000000001</v>
      </c>
      <c r="H593" s="184">
        <v>0.91510000000000002</v>
      </c>
      <c r="I593" s="184">
        <v>3.0802999999999998</v>
      </c>
      <c r="J593" s="184">
        <v>6.8315999999999999</v>
      </c>
      <c r="K593" s="184">
        <v>0.90949999999999998</v>
      </c>
      <c r="L593" s="184">
        <v>19.601199999999999</v>
      </c>
      <c r="M593" s="184">
        <v>32.616</v>
      </c>
      <c r="N593" s="184">
        <v>66.907799999999995</v>
      </c>
      <c r="O593" s="184">
        <v>8.6731999999999996</v>
      </c>
      <c r="P593" s="184">
        <v>12.322900000000001</v>
      </c>
      <c r="Q593" s="184">
        <v>11.390499999999999</v>
      </c>
      <c r="R593" s="184">
        <v>12.4466</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44341</v>
      </c>
      <c r="E594" s="184">
        <v>50.768900000000002</v>
      </c>
      <c r="F594" s="184">
        <v>0.1197</v>
      </c>
      <c r="G594" s="184">
        <v>0.31480000000000002</v>
      </c>
      <c r="H594" s="184">
        <v>0.93920000000000003</v>
      </c>
      <c r="I594" s="184">
        <v>3.1297000000000001</v>
      </c>
      <c r="J594" s="184">
        <v>6.9485000000000001</v>
      </c>
      <c r="K594" s="184">
        <v>1.2228000000000001</v>
      </c>
      <c r="L594" s="184">
        <v>20.3536</v>
      </c>
      <c r="M594" s="184">
        <v>33.872199999999999</v>
      </c>
      <c r="N594" s="184">
        <v>69.041499999999999</v>
      </c>
      <c r="O594" s="184">
        <v>9.8661999999999992</v>
      </c>
      <c r="P594" s="184">
        <v>13.382300000000001</v>
      </c>
      <c r="Q594" s="184">
        <v>13.943199999999999</v>
      </c>
      <c r="R594" s="184">
        <v>13.8781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44341</v>
      </c>
      <c r="E595" s="184">
        <v>504.44</v>
      </c>
      <c r="F595" s="184">
        <v>0.19470000000000001</v>
      </c>
      <c r="G595" s="184">
        <v>0.83760000000000001</v>
      </c>
      <c r="H595" s="184">
        <v>1.5113000000000001</v>
      </c>
      <c r="I595" s="184">
        <v>2.4015</v>
      </c>
      <c r="J595" s="184">
        <v>7.266</v>
      </c>
      <c r="K595" s="184">
        <v>2.0184000000000002</v>
      </c>
      <c r="L595" s="184">
        <v>24.261600000000001</v>
      </c>
      <c r="M595" s="184">
        <v>36.085000000000001</v>
      </c>
      <c r="N595" s="184">
        <v>68.686499999999995</v>
      </c>
      <c r="O595" s="184">
        <v>12.877000000000001</v>
      </c>
      <c r="P595" s="184">
        <v>13.867000000000001</v>
      </c>
      <c r="Q595" s="184">
        <v>19.723500000000001</v>
      </c>
      <c r="R595" s="184">
        <v>14.340299999999999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44341</v>
      </c>
      <c r="E596" s="184">
        <v>544.72</v>
      </c>
      <c r="F596" s="184">
        <v>0.1968</v>
      </c>
      <c r="G596" s="184">
        <v>0.84609999999999996</v>
      </c>
      <c r="H596" s="184">
        <v>1.5284</v>
      </c>
      <c r="I596" s="184">
        <v>2.4333</v>
      </c>
      <c r="J596" s="184">
        <v>7.3381999999999996</v>
      </c>
      <c r="K596" s="184">
        <v>2.1433</v>
      </c>
      <c r="L596" s="184">
        <v>24.624199999999998</v>
      </c>
      <c r="M596" s="184">
        <v>36.761200000000002</v>
      </c>
      <c r="N596" s="184">
        <v>69.9011</v>
      </c>
      <c r="O596" s="184">
        <v>13.7407</v>
      </c>
      <c r="P596" s="184">
        <v>14.949</v>
      </c>
      <c r="Q596" s="184">
        <v>15.7837</v>
      </c>
      <c r="R596" s="184">
        <v>15.1454</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44341</v>
      </c>
      <c r="E597" s="184">
        <v>13.76</v>
      </c>
      <c r="F597" s="184">
        <v>0.73209999999999997</v>
      </c>
      <c r="G597" s="184">
        <v>0.73209999999999997</v>
      </c>
      <c r="H597" s="184">
        <v>1.6248</v>
      </c>
      <c r="I597" s="184">
        <v>5.0381999999999998</v>
      </c>
      <c r="J597" s="184">
        <v>10.168100000000001</v>
      </c>
      <c r="K597" s="184">
        <v>1.1765000000000001</v>
      </c>
      <c r="L597" s="184">
        <v>19.860600000000002</v>
      </c>
      <c r="M597" s="184">
        <v>32.8185</v>
      </c>
      <c r="N597" s="184">
        <v>75.959100000000007</v>
      </c>
      <c r="O597" s="184">
        <v>9.5968</v>
      </c>
      <c r="P597" s="184"/>
      <c r="Q597" s="184">
        <v>10.574400000000001</v>
      </c>
      <c r="R597" s="184">
        <v>12.1152</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44341</v>
      </c>
      <c r="E598" s="184">
        <v>14.13</v>
      </c>
      <c r="F598" s="184">
        <v>0.71279999999999999</v>
      </c>
      <c r="G598" s="184">
        <v>0.78459999999999996</v>
      </c>
      <c r="H598" s="184">
        <v>1.6547000000000001</v>
      </c>
      <c r="I598" s="184">
        <v>5.0557999999999996</v>
      </c>
      <c r="J598" s="184">
        <v>10.1325</v>
      </c>
      <c r="K598" s="184">
        <v>1.2903</v>
      </c>
      <c r="L598" s="184">
        <v>20.050999999999998</v>
      </c>
      <c r="M598" s="184">
        <v>33.301900000000003</v>
      </c>
      <c r="N598" s="184">
        <v>76.846100000000007</v>
      </c>
      <c r="O598" s="184">
        <v>10.464</v>
      </c>
      <c r="P598" s="184"/>
      <c r="Q598" s="184">
        <v>11.5023</v>
      </c>
      <c r="R598" s="184">
        <v>12.6372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44341</v>
      </c>
      <c r="E599" s="184">
        <v>36.04</v>
      </c>
      <c r="F599" s="184">
        <v>0.1946</v>
      </c>
      <c r="G599" s="184">
        <v>0.61419999999999997</v>
      </c>
      <c r="H599" s="184">
        <v>1.2075</v>
      </c>
      <c r="I599" s="184">
        <v>2.1252</v>
      </c>
      <c r="J599" s="184">
        <v>6.9119000000000002</v>
      </c>
      <c r="K599" s="184">
        <v>1.3783000000000001</v>
      </c>
      <c r="L599" s="184">
        <v>17.203299999999999</v>
      </c>
      <c r="M599" s="184">
        <v>28.4391</v>
      </c>
      <c r="N599" s="184">
        <v>50.8581</v>
      </c>
      <c r="O599" s="184">
        <v>8.1685999999999996</v>
      </c>
      <c r="P599" s="184">
        <v>12.391400000000001</v>
      </c>
      <c r="Q599" s="184">
        <v>18.091799999999999</v>
      </c>
      <c r="R599" s="184">
        <v>13.942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44341</v>
      </c>
      <c r="E600" s="184">
        <v>32.909999999999997</v>
      </c>
      <c r="F600" s="184">
        <v>0.18260000000000001</v>
      </c>
      <c r="G600" s="184">
        <v>0.58069999999999999</v>
      </c>
      <c r="H600" s="184">
        <v>1.1681999999999999</v>
      </c>
      <c r="I600" s="184">
        <v>2.0465</v>
      </c>
      <c r="J600" s="184">
        <v>6.7812999999999999</v>
      </c>
      <c r="K600" s="184">
        <v>1.0749</v>
      </c>
      <c r="L600" s="184">
        <v>16.4956</v>
      </c>
      <c r="M600" s="184">
        <v>27.2622</v>
      </c>
      <c r="N600" s="184">
        <v>49.048900000000003</v>
      </c>
      <c r="O600" s="184">
        <v>6.7088999999999999</v>
      </c>
      <c r="P600" s="184">
        <v>10.802099999999999</v>
      </c>
      <c r="Q600" s="184">
        <v>16.708300000000001</v>
      </c>
      <c r="R600" s="184">
        <v>12.5566</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44341</v>
      </c>
      <c r="E601" s="184">
        <v>90.25</v>
      </c>
      <c r="F601" s="184">
        <v>0.30009999999999998</v>
      </c>
      <c r="G601" s="184">
        <v>0.87180000000000002</v>
      </c>
      <c r="H601" s="184">
        <v>2.0581</v>
      </c>
      <c r="I601" s="184">
        <v>3.6760000000000002</v>
      </c>
      <c r="J601" s="184">
        <v>9.9671000000000003</v>
      </c>
      <c r="K601" s="184">
        <v>8.8267000000000007</v>
      </c>
      <c r="L601" s="184">
        <v>38.824800000000003</v>
      </c>
      <c r="M601" s="184">
        <v>52.552399999999999</v>
      </c>
      <c r="N601" s="184">
        <v>105.30029999999999</v>
      </c>
      <c r="O601" s="184">
        <v>13.605700000000001</v>
      </c>
      <c r="P601" s="184">
        <v>18.413499999999999</v>
      </c>
      <c r="Q601" s="184">
        <v>18.1006</v>
      </c>
      <c r="R601" s="184">
        <v>21.351900000000001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44341</v>
      </c>
      <c r="E602" s="184">
        <v>82.41</v>
      </c>
      <c r="F602" s="184">
        <v>0.30430000000000001</v>
      </c>
      <c r="G602" s="184">
        <v>0.86899999999999999</v>
      </c>
      <c r="H602" s="184">
        <v>2.0430999999999999</v>
      </c>
      <c r="I602" s="184">
        <v>3.6473</v>
      </c>
      <c r="J602" s="184">
        <v>9.8653999999999993</v>
      </c>
      <c r="K602" s="184">
        <v>8.5485000000000007</v>
      </c>
      <c r="L602" s="184">
        <v>38.1096</v>
      </c>
      <c r="M602" s="184">
        <v>51.349899999999998</v>
      </c>
      <c r="N602" s="184">
        <v>103.13039999999999</v>
      </c>
      <c r="O602" s="184">
        <v>12.3027</v>
      </c>
      <c r="P602" s="184">
        <v>17.0596</v>
      </c>
      <c r="Q602" s="184">
        <v>18.510100000000001</v>
      </c>
      <c r="R602" s="184">
        <v>20.044</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44341</v>
      </c>
      <c r="E603" s="184">
        <v>12.35</v>
      </c>
      <c r="F603" s="184">
        <v>-8.09E-2</v>
      </c>
      <c r="G603" s="184">
        <v>0.16220000000000001</v>
      </c>
      <c r="H603" s="184">
        <v>0.98119999999999996</v>
      </c>
      <c r="I603" s="184">
        <v>2.5748000000000002</v>
      </c>
      <c r="J603" s="184">
        <v>5.0170000000000003</v>
      </c>
      <c r="K603" s="184">
        <v>0.73409999999999997</v>
      </c>
      <c r="L603" s="184">
        <v>15.8537</v>
      </c>
      <c r="M603" s="184">
        <v>26.536899999999999</v>
      </c>
      <c r="N603" s="184">
        <v>57.324800000000003</v>
      </c>
      <c r="O603" s="184">
        <v>8.6753</v>
      </c>
      <c r="P603" s="184"/>
      <c r="Q603" s="184">
        <v>6.3887999999999998</v>
      </c>
      <c r="R603" s="184">
        <v>11.432399999999999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44341</v>
      </c>
      <c r="E604" s="184">
        <v>11.66</v>
      </c>
      <c r="F604" s="184">
        <v>-8.5699999999999998E-2</v>
      </c>
      <c r="G604" s="184">
        <v>0.17180000000000001</v>
      </c>
      <c r="H604" s="184">
        <v>0.95240000000000002</v>
      </c>
      <c r="I604" s="184">
        <v>2.4605000000000001</v>
      </c>
      <c r="J604" s="184">
        <v>4.8560999999999996</v>
      </c>
      <c r="K604" s="184">
        <v>0.25800000000000001</v>
      </c>
      <c r="L604" s="184">
        <v>13.094099999999999</v>
      </c>
      <c r="M604" s="184">
        <v>22.995799999999999</v>
      </c>
      <c r="N604" s="184">
        <v>52.219299999999997</v>
      </c>
      <c r="O604" s="184">
        <v>6.7624000000000004</v>
      </c>
      <c r="P604" s="184"/>
      <c r="Q604" s="184">
        <v>4.6092000000000004</v>
      </c>
      <c r="R604" s="184">
        <v>8.9963999999999995</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44341</v>
      </c>
      <c r="E605" s="184">
        <v>71.38</v>
      </c>
      <c r="F605" s="184">
        <v>-0.112</v>
      </c>
      <c r="G605" s="184">
        <v>0.26690000000000003</v>
      </c>
      <c r="H605" s="184">
        <v>1.5218</v>
      </c>
      <c r="I605" s="184">
        <v>4.3719999999999999</v>
      </c>
      <c r="J605" s="184">
        <v>7.7759</v>
      </c>
      <c r="K605" s="184">
        <v>3.4493</v>
      </c>
      <c r="L605" s="184">
        <v>22.205100000000002</v>
      </c>
      <c r="M605" s="184">
        <v>33.271099999999997</v>
      </c>
      <c r="N605" s="184">
        <v>67.009799999999998</v>
      </c>
      <c r="O605" s="184">
        <v>12.941700000000001</v>
      </c>
      <c r="P605" s="184">
        <v>15.5421</v>
      </c>
      <c r="Q605" s="184">
        <v>14.609299999999999</v>
      </c>
      <c r="R605" s="184">
        <v>17.939800000000002</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44341</v>
      </c>
      <c r="E606" s="184">
        <v>80.33</v>
      </c>
      <c r="F606" s="184">
        <v>-0.1119</v>
      </c>
      <c r="G606" s="184">
        <v>0.28710000000000002</v>
      </c>
      <c r="H606" s="184">
        <v>1.5549999999999999</v>
      </c>
      <c r="I606" s="184">
        <v>4.4196</v>
      </c>
      <c r="J606" s="184">
        <v>7.8834</v>
      </c>
      <c r="K606" s="184">
        <v>3.7721</v>
      </c>
      <c r="L606" s="184">
        <v>22.998000000000001</v>
      </c>
      <c r="M606" s="184">
        <v>34.556100000000001</v>
      </c>
      <c r="N606" s="184">
        <v>69.115799999999993</v>
      </c>
      <c r="O606" s="184">
        <v>14.424099999999999</v>
      </c>
      <c r="P606" s="184">
        <v>17.220700000000001</v>
      </c>
      <c r="Q606" s="184">
        <v>18.185199999999998</v>
      </c>
      <c r="R606" s="184">
        <v>19.3599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44341</v>
      </c>
      <c r="E607" s="184">
        <v>14.3482</v>
      </c>
      <c r="F607" s="184">
        <v>0.19550000000000001</v>
      </c>
      <c r="G607" s="184">
        <v>1.1127</v>
      </c>
      <c r="H607" s="184">
        <v>3.3635000000000002</v>
      </c>
      <c r="I607" s="184">
        <v>4.0530999999999997</v>
      </c>
      <c r="J607" s="184">
        <v>9.1209000000000007</v>
      </c>
      <c r="K607" s="184">
        <v>7.2577999999999996</v>
      </c>
      <c r="L607" s="184">
        <v>28.0701</v>
      </c>
      <c r="M607" s="184">
        <v>38.335900000000002</v>
      </c>
      <c r="N607" s="184">
        <v>78.938699999999997</v>
      </c>
      <c r="O607" s="184"/>
      <c r="P607" s="184"/>
      <c r="Q607" s="184">
        <v>25.2653</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44341</v>
      </c>
      <c r="E608" s="184">
        <v>13.853199999999999</v>
      </c>
      <c r="F608" s="184">
        <v>0.1895</v>
      </c>
      <c r="G608" s="184">
        <v>1.0887</v>
      </c>
      <c r="H608" s="184">
        <v>3.3203999999999998</v>
      </c>
      <c r="I608" s="184">
        <v>3.9662999999999999</v>
      </c>
      <c r="J608" s="184">
        <v>8.9114000000000004</v>
      </c>
      <c r="K608" s="184">
        <v>6.6844999999999999</v>
      </c>
      <c r="L608" s="184">
        <v>26.681000000000001</v>
      </c>
      <c r="M608" s="184">
        <v>36.079799999999999</v>
      </c>
      <c r="N608" s="184">
        <v>75.013599999999997</v>
      </c>
      <c r="O608" s="184"/>
      <c r="P608" s="184"/>
      <c r="Q608" s="184">
        <v>22.551200000000001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44341</v>
      </c>
      <c r="E609" s="184">
        <v>24.056699999999999</v>
      </c>
      <c r="F609" s="184">
        <v>1.66E-2</v>
      </c>
      <c r="G609" s="184">
        <v>0.29770000000000002</v>
      </c>
      <c r="H609" s="184">
        <v>1.4999</v>
      </c>
      <c r="I609" s="184">
        <v>3.3456999999999999</v>
      </c>
      <c r="J609" s="184">
        <v>6.5610999999999997</v>
      </c>
      <c r="K609" s="184">
        <v>0.95979999999999999</v>
      </c>
      <c r="L609" s="184">
        <v>20.1219</v>
      </c>
      <c r="M609" s="184">
        <v>37.391500000000001</v>
      </c>
      <c r="N609" s="184">
        <v>77.719899999999996</v>
      </c>
      <c r="O609" s="184">
        <v>13.702299999999999</v>
      </c>
      <c r="P609" s="184">
        <v>16.848600000000001</v>
      </c>
      <c r="Q609" s="184">
        <v>6.8985000000000003</v>
      </c>
      <c r="R609" s="184">
        <v>17.905999999999999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44341</v>
      </c>
      <c r="E610" s="184">
        <v>26.321999999999999</v>
      </c>
      <c r="F610" s="184">
        <v>1.9E-2</v>
      </c>
      <c r="G610" s="184">
        <v>0.30599999999999999</v>
      </c>
      <c r="H610" s="184">
        <v>1.5145</v>
      </c>
      <c r="I610" s="184">
        <v>3.3755999999999999</v>
      </c>
      <c r="J610" s="184">
        <v>6.6311</v>
      </c>
      <c r="K610" s="184">
        <v>1.1447000000000001</v>
      </c>
      <c r="L610" s="184">
        <v>20.566700000000001</v>
      </c>
      <c r="M610" s="184">
        <v>38.160899999999998</v>
      </c>
      <c r="N610" s="184">
        <v>79.064899999999994</v>
      </c>
      <c r="O610" s="184">
        <v>14.5557</v>
      </c>
      <c r="P610" s="184">
        <v>18.020099999999999</v>
      </c>
      <c r="Q610" s="184">
        <v>16.791</v>
      </c>
      <c r="R610" s="184">
        <v>18.790199999999999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44341</v>
      </c>
      <c r="E611" s="184">
        <v>61.731999999999999</v>
      </c>
      <c r="F611" s="184">
        <v>0.30380000000000001</v>
      </c>
      <c r="G611" s="184">
        <v>0.75570000000000004</v>
      </c>
      <c r="H611" s="184">
        <v>1.3812</v>
      </c>
      <c r="I611" s="184">
        <v>2.4003000000000001</v>
      </c>
      <c r="J611" s="184">
        <v>5.5842999999999998</v>
      </c>
      <c r="K611" s="184">
        <v>4.1590999999999996</v>
      </c>
      <c r="L611" s="184">
        <v>23.4146</v>
      </c>
      <c r="M611" s="184">
        <v>37.240200000000002</v>
      </c>
      <c r="N611" s="184">
        <v>71.2637</v>
      </c>
      <c r="O611" s="184">
        <v>15.016299999999999</v>
      </c>
      <c r="P611" s="184">
        <v>15.957000000000001</v>
      </c>
      <c r="Q611" s="184">
        <v>12.450200000000001</v>
      </c>
      <c r="R611" s="184">
        <v>16.961500000000001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44341</v>
      </c>
      <c r="E612" s="184">
        <v>68.617000000000004</v>
      </c>
      <c r="F612" s="184">
        <v>0.30990000000000001</v>
      </c>
      <c r="G612" s="184">
        <v>0.77100000000000002</v>
      </c>
      <c r="H612" s="184">
        <v>1.4084000000000001</v>
      </c>
      <c r="I612" s="184">
        <v>2.4531999999999998</v>
      </c>
      <c r="J612" s="184">
        <v>5.7027999999999999</v>
      </c>
      <c r="K612" s="184">
        <v>4.5034999999999998</v>
      </c>
      <c r="L612" s="184">
        <v>24.243099999999998</v>
      </c>
      <c r="M612" s="184">
        <v>38.603400000000001</v>
      </c>
      <c r="N612" s="184">
        <v>73.555700000000002</v>
      </c>
      <c r="O612" s="184">
        <v>16.4163</v>
      </c>
      <c r="P612" s="184">
        <v>17.4618</v>
      </c>
      <c r="Q612" s="184">
        <v>15.587899999999999</v>
      </c>
      <c r="R612" s="184">
        <v>18.440999999999999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44341</v>
      </c>
      <c r="E613" s="184">
        <v>73.944999999999993</v>
      </c>
      <c r="F613" s="184">
        <v>-2.9700000000000001E-2</v>
      </c>
      <c r="G613" s="184">
        <v>0.1951</v>
      </c>
      <c r="H613" s="184">
        <v>0.748</v>
      </c>
      <c r="I613" s="184">
        <v>2.2498</v>
      </c>
      <c r="J613" s="184">
        <v>6.0477999999999996</v>
      </c>
      <c r="K613" s="184">
        <v>4.4775</v>
      </c>
      <c r="L613" s="184">
        <v>20.317900000000002</v>
      </c>
      <c r="M613" s="184">
        <v>32.736800000000002</v>
      </c>
      <c r="N613" s="184">
        <v>65.918700000000001</v>
      </c>
      <c r="O613" s="184">
        <v>8.6560000000000006</v>
      </c>
      <c r="P613" s="184">
        <v>14.3317</v>
      </c>
      <c r="Q613" s="184">
        <v>14.5326</v>
      </c>
      <c r="R613" s="184">
        <v>14.270300000000001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44341</v>
      </c>
      <c r="E614" s="184">
        <v>70.081999999999994</v>
      </c>
      <c r="F614" s="184">
        <v>-3.1399999999999997E-2</v>
      </c>
      <c r="G614" s="184">
        <v>0.18729999999999999</v>
      </c>
      <c r="H614" s="184">
        <v>0.73309999999999997</v>
      </c>
      <c r="I614" s="184">
        <v>2.2200000000000002</v>
      </c>
      <c r="J614" s="184">
        <v>5.9776999999999996</v>
      </c>
      <c r="K614" s="184">
        <v>4.2965</v>
      </c>
      <c r="L614" s="184">
        <v>19.921299999999999</v>
      </c>
      <c r="M614" s="184">
        <v>32.085599999999999</v>
      </c>
      <c r="N614" s="184">
        <v>64.836799999999997</v>
      </c>
      <c r="O614" s="184">
        <v>8.0120000000000005</v>
      </c>
      <c r="P614" s="184">
        <v>13.568</v>
      </c>
      <c r="Q614" s="184">
        <v>13.619300000000001</v>
      </c>
      <c r="R614" s="184">
        <v>13.593</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44341</v>
      </c>
      <c r="E615" s="184">
        <v>85.328100000000006</v>
      </c>
      <c r="F615" s="184">
        <v>0.24809999999999999</v>
      </c>
      <c r="G615" s="184">
        <v>0.39050000000000001</v>
      </c>
      <c r="H615" s="184">
        <v>1.3442000000000001</v>
      </c>
      <c r="I615" s="184">
        <v>3.0992000000000002</v>
      </c>
      <c r="J615" s="184">
        <v>6.4154</v>
      </c>
      <c r="K615" s="184">
        <v>2.9390999999999998</v>
      </c>
      <c r="L615" s="184">
        <v>17.061499999999999</v>
      </c>
      <c r="M615" s="184">
        <v>28.869900000000001</v>
      </c>
      <c r="N615" s="184">
        <v>58.567</v>
      </c>
      <c r="O615" s="184">
        <v>9.4223999999999997</v>
      </c>
      <c r="P615" s="184">
        <v>13.147</v>
      </c>
      <c r="Q615" s="184">
        <v>9.5421999999999993</v>
      </c>
      <c r="R615" s="184">
        <v>12.8698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44341</v>
      </c>
      <c r="E616" s="184">
        <v>92.840199999999996</v>
      </c>
      <c r="F616" s="184">
        <v>0.25159999999999999</v>
      </c>
      <c r="G616" s="184">
        <v>0.40450000000000003</v>
      </c>
      <c r="H616" s="184">
        <v>1.3694</v>
      </c>
      <c r="I616" s="184">
        <v>3.1499000000000001</v>
      </c>
      <c r="J616" s="184">
        <v>6.5351999999999997</v>
      </c>
      <c r="K616" s="184">
        <v>3.2597</v>
      </c>
      <c r="L616" s="184">
        <v>17.792300000000001</v>
      </c>
      <c r="M616" s="184">
        <v>30.0793</v>
      </c>
      <c r="N616" s="184">
        <v>60.579300000000003</v>
      </c>
      <c r="O616" s="184">
        <v>10.711499999999999</v>
      </c>
      <c r="P616" s="184">
        <v>14.4458</v>
      </c>
      <c r="Q616" s="184">
        <v>14.395300000000001</v>
      </c>
      <c r="R616" s="184">
        <v>14.200200000000001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44341</v>
      </c>
      <c r="E617" s="184">
        <v>17.205100000000002</v>
      </c>
      <c r="F617" s="184">
        <v>-7.9600000000000004E-2</v>
      </c>
      <c r="G617" s="184">
        <v>0.19980000000000001</v>
      </c>
      <c r="H617" s="184">
        <v>1.3239000000000001</v>
      </c>
      <c r="I617" s="184">
        <v>3.1030000000000002</v>
      </c>
      <c r="J617" s="184">
        <v>7.0189000000000004</v>
      </c>
      <c r="K617" s="184">
        <v>4.9795999999999996</v>
      </c>
      <c r="L617" s="184">
        <v>28.2728</v>
      </c>
      <c r="M617" s="184">
        <v>39.752699999999997</v>
      </c>
      <c r="N617" s="184">
        <v>75.684100000000001</v>
      </c>
      <c r="O617" s="184">
        <v>12.9108</v>
      </c>
      <c r="P617" s="184"/>
      <c r="Q617" s="184">
        <v>12.5121</v>
      </c>
      <c r="R617" s="184">
        <v>17.8123</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44341</v>
      </c>
      <c r="E618" s="184">
        <v>15.7021</v>
      </c>
      <c r="F618" s="184">
        <v>-8.3400000000000002E-2</v>
      </c>
      <c r="G618" s="184">
        <v>0.18179999999999999</v>
      </c>
      <c r="H618" s="184">
        <v>1.2921</v>
      </c>
      <c r="I618" s="184">
        <v>3.0381999999999998</v>
      </c>
      <c r="J618" s="184">
        <v>6.8663999999999996</v>
      </c>
      <c r="K618" s="184">
        <v>4.5629</v>
      </c>
      <c r="L618" s="184">
        <v>27.2455</v>
      </c>
      <c r="M618" s="184">
        <v>38.058599999999998</v>
      </c>
      <c r="N618" s="184">
        <v>72.778400000000005</v>
      </c>
      <c r="O618" s="184">
        <v>10.931699999999999</v>
      </c>
      <c r="P618" s="184"/>
      <c r="Q618" s="184">
        <v>10.2997</v>
      </c>
      <c r="R618" s="184">
        <v>15.861000000000001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44341</v>
      </c>
      <c r="E619" s="184">
        <v>29.093</v>
      </c>
      <c r="F619" s="184">
        <v>-0.13389999999999999</v>
      </c>
      <c r="G619" s="184">
        <v>0.32069999999999999</v>
      </c>
      <c r="H619" s="184">
        <v>1.3729</v>
      </c>
      <c r="I619" s="184">
        <v>2.8675000000000002</v>
      </c>
      <c r="J619" s="184">
        <v>7.8396999999999997</v>
      </c>
      <c r="K619" s="184">
        <v>4.3209</v>
      </c>
      <c r="L619" s="184">
        <v>26.293600000000001</v>
      </c>
      <c r="M619" s="184">
        <v>42.340600000000002</v>
      </c>
      <c r="N619" s="184">
        <v>90.586299999999994</v>
      </c>
      <c r="O619" s="184">
        <v>20.25</v>
      </c>
      <c r="P619" s="184">
        <v>23.191400000000002</v>
      </c>
      <c r="Q619" s="184">
        <v>21.8184</v>
      </c>
      <c r="R619" s="184">
        <v>24.492899999999999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44341</v>
      </c>
      <c r="E620" s="184">
        <v>26.898</v>
      </c>
      <c r="F620" s="184">
        <v>-0.13739999999999999</v>
      </c>
      <c r="G620" s="184">
        <v>0.30199999999999999</v>
      </c>
      <c r="H620" s="184">
        <v>1.3451</v>
      </c>
      <c r="I620" s="184">
        <v>2.8172000000000001</v>
      </c>
      <c r="J620" s="184">
        <v>7.7213000000000003</v>
      </c>
      <c r="K620" s="184">
        <v>3.9617</v>
      </c>
      <c r="L620" s="184">
        <v>25.363499999999998</v>
      </c>
      <c r="M620" s="184">
        <v>40.753500000000003</v>
      </c>
      <c r="N620" s="184">
        <v>87.7303</v>
      </c>
      <c r="O620" s="184">
        <v>18.431899999999999</v>
      </c>
      <c r="P620" s="184">
        <v>21.436199999999999</v>
      </c>
      <c r="Q620" s="184">
        <v>20.065000000000001</v>
      </c>
      <c r="R620" s="184">
        <v>22.584</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44341</v>
      </c>
      <c r="E621" s="184">
        <v>25.116599999999998</v>
      </c>
      <c r="F621" s="184">
        <v>0.22270000000000001</v>
      </c>
      <c r="G621" s="184">
        <v>0.58709999999999996</v>
      </c>
      <c r="H621" s="184">
        <v>2.1236999999999999</v>
      </c>
      <c r="I621" s="184">
        <v>3.5880999999999998</v>
      </c>
      <c r="J621" s="184">
        <v>6.9743000000000004</v>
      </c>
      <c r="K621" s="184">
        <v>2.9339</v>
      </c>
      <c r="L621" s="184">
        <v>24.4955</v>
      </c>
      <c r="M621" s="184">
        <v>37.901000000000003</v>
      </c>
      <c r="N621" s="184">
        <v>71.370699999999999</v>
      </c>
      <c r="O621" s="184">
        <v>10.229799999999999</v>
      </c>
      <c r="P621" s="184">
        <v>17.322299999999998</v>
      </c>
      <c r="Q621" s="184">
        <v>15.620200000000001</v>
      </c>
      <c r="R621" s="184">
        <v>17.4254</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44341</v>
      </c>
      <c r="E622" s="184">
        <v>23.056899999999999</v>
      </c>
      <c r="F622" s="184">
        <v>0.21909999999999999</v>
      </c>
      <c r="G622" s="184">
        <v>0.57269999999999999</v>
      </c>
      <c r="H622" s="184">
        <v>2.0985</v>
      </c>
      <c r="I622" s="184">
        <v>3.5371999999999999</v>
      </c>
      <c r="J622" s="184">
        <v>6.8522999999999996</v>
      </c>
      <c r="K622" s="184">
        <v>2.6110000000000002</v>
      </c>
      <c r="L622" s="184">
        <v>23.692499999999999</v>
      </c>
      <c r="M622" s="184">
        <v>36.5291</v>
      </c>
      <c r="N622" s="184">
        <v>69.025199999999998</v>
      </c>
      <c r="O622" s="184">
        <v>8.7977000000000007</v>
      </c>
      <c r="P622" s="184">
        <v>15.7563</v>
      </c>
      <c r="Q622" s="184">
        <v>14.0715</v>
      </c>
      <c r="R622" s="184">
        <v>15.862399999999999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44341</v>
      </c>
      <c r="E623" s="184">
        <v>19.3369</v>
      </c>
      <c r="F623" s="184">
        <v>0.1232</v>
      </c>
      <c r="G623" s="184">
        <v>0.1704</v>
      </c>
      <c r="H623" s="184">
        <v>0.55020000000000002</v>
      </c>
      <c r="I623" s="184">
        <v>1.9776</v>
      </c>
      <c r="J623" s="184">
        <v>5.9062999999999999</v>
      </c>
      <c r="K623" s="184">
        <v>-4.9099999999999998E-2</v>
      </c>
      <c r="L623" s="184">
        <v>18.8734</v>
      </c>
      <c r="M623" s="184">
        <v>29.655200000000001</v>
      </c>
      <c r="N623" s="184">
        <v>60.408299999999997</v>
      </c>
      <c r="O623" s="184">
        <v>10.117000000000001</v>
      </c>
      <c r="P623" s="184">
        <v>13.300700000000001</v>
      </c>
      <c r="Q623" s="184">
        <v>12.974600000000001</v>
      </c>
      <c r="R623" s="184">
        <v>12.1631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44341</v>
      </c>
      <c r="E624" s="184">
        <v>17.653500000000001</v>
      </c>
      <c r="F624" s="184">
        <v>0.1174</v>
      </c>
      <c r="G624" s="184">
        <v>0.14860000000000001</v>
      </c>
      <c r="H624" s="184">
        <v>0.51190000000000002</v>
      </c>
      <c r="I624" s="184">
        <v>1.9008</v>
      </c>
      <c r="J624" s="184">
        <v>5.7234999999999996</v>
      </c>
      <c r="K624" s="184">
        <v>-0.52969999999999995</v>
      </c>
      <c r="L624" s="184">
        <v>17.7151</v>
      </c>
      <c r="M624" s="184">
        <v>27.741599999999998</v>
      </c>
      <c r="N624" s="184">
        <v>57.312899999999999</v>
      </c>
      <c r="O624" s="184">
        <v>8.1949000000000005</v>
      </c>
      <c r="P624" s="184">
        <v>11.4002</v>
      </c>
      <c r="Q624" s="184">
        <v>11.087</v>
      </c>
      <c r="R624" s="184">
        <v>10.230700000000001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44341</v>
      </c>
      <c r="E625" s="184">
        <v>65.551000000000002</v>
      </c>
      <c r="F625" s="184">
        <v>7.4499999999999997E-2</v>
      </c>
      <c r="G625" s="184">
        <v>0.50919999999999999</v>
      </c>
      <c r="H625" s="184">
        <v>1.1724000000000001</v>
      </c>
      <c r="I625" s="184">
        <v>1.8431999999999999</v>
      </c>
      <c r="J625" s="184">
        <v>6.8917000000000002</v>
      </c>
      <c r="K625" s="184">
        <v>3.4782999999999999</v>
      </c>
      <c r="L625" s="184">
        <v>29.126899999999999</v>
      </c>
      <c r="M625" s="184">
        <v>41.402000000000001</v>
      </c>
      <c r="N625" s="184">
        <v>80.798900000000003</v>
      </c>
      <c r="O625" s="184">
        <v>4.8231999999999999</v>
      </c>
      <c r="P625" s="184">
        <v>8.7783999999999995</v>
      </c>
      <c r="Q625" s="184">
        <v>12.7357</v>
      </c>
      <c r="R625" s="184">
        <v>7.4619999999999997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44341</v>
      </c>
      <c r="E626" s="184">
        <v>69.911299999999997</v>
      </c>
      <c r="F626" s="184">
        <v>7.6200000000000004E-2</v>
      </c>
      <c r="G626" s="184">
        <v>0.51639999999999997</v>
      </c>
      <c r="H626" s="184">
        <v>1.1861999999999999</v>
      </c>
      <c r="I626" s="184">
        <v>1.8713</v>
      </c>
      <c r="J626" s="184">
        <v>6.9580000000000002</v>
      </c>
      <c r="K626" s="184">
        <v>3.6621000000000001</v>
      </c>
      <c r="L626" s="184">
        <v>29.5916</v>
      </c>
      <c r="M626" s="184">
        <v>42.159399999999998</v>
      </c>
      <c r="N626" s="184">
        <v>82.101500000000001</v>
      </c>
      <c r="O626" s="184">
        <v>5.6074999999999999</v>
      </c>
      <c r="P626" s="184">
        <v>9.6708999999999996</v>
      </c>
      <c r="Q626" s="184">
        <v>13.1334</v>
      </c>
      <c r="R626" s="184">
        <v>8.2098999999999993</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44341</v>
      </c>
      <c r="E627" s="184">
        <v>15.988300000000001</v>
      </c>
      <c r="F627" s="184">
        <v>0.30549999999999999</v>
      </c>
      <c r="G627" s="184">
        <v>0.69210000000000005</v>
      </c>
      <c r="H627" s="184">
        <v>1.0248999999999999</v>
      </c>
      <c r="I627" s="184">
        <v>1.9928999999999999</v>
      </c>
      <c r="J627" s="184">
        <v>6.5624000000000002</v>
      </c>
      <c r="K627" s="184">
        <v>7.8840000000000003</v>
      </c>
      <c r="L627" s="184">
        <v>21.691400000000002</v>
      </c>
      <c r="M627" s="184">
        <v>32.854999999999997</v>
      </c>
      <c r="N627" s="184">
        <v>73.007300000000001</v>
      </c>
      <c r="O627" s="184"/>
      <c r="P627" s="184"/>
      <c r="Q627" s="184">
        <v>29.0807</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44341</v>
      </c>
      <c r="E628" s="184">
        <v>15.636100000000001</v>
      </c>
      <c r="F628" s="184">
        <v>0.30209999999999998</v>
      </c>
      <c r="G628" s="184">
        <v>0.67800000000000005</v>
      </c>
      <c r="H628" s="184">
        <v>0.99990000000000001</v>
      </c>
      <c r="I628" s="184">
        <v>1.9429000000000001</v>
      </c>
      <c r="J628" s="184">
        <v>6.4412000000000003</v>
      </c>
      <c r="K628" s="184">
        <v>7.5674000000000001</v>
      </c>
      <c r="L628" s="184">
        <v>20.976600000000001</v>
      </c>
      <c r="M628" s="184">
        <v>31.6813</v>
      </c>
      <c r="N628" s="184">
        <v>70.929299999999998</v>
      </c>
      <c r="O628" s="184"/>
      <c r="P628" s="184"/>
      <c r="Q628" s="184">
        <v>27.5261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44341</v>
      </c>
      <c r="E629" s="184">
        <v>21.76</v>
      </c>
      <c r="F629" s="184">
        <v>9.1999999999999998E-2</v>
      </c>
      <c r="G629" s="184">
        <v>0.5081</v>
      </c>
      <c r="H629" s="184">
        <v>1.1623000000000001</v>
      </c>
      <c r="I629" s="184">
        <v>2.9815</v>
      </c>
      <c r="J629" s="184">
        <v>9.3467000000000002</v>
      </c>
      <c r="K629" s="184">
        <v>6.9287000000000001</v>
      </c>
      <c r="L629" s="184">
        <v>29.292899999999999</v>
      </c>
      <c r="M629" s="184">
        <v>40.8414</v>
      </c>
      <c r="N629" s="184">
        <v>78.507000000000005</v>
      </c>
      <c r="O629" s="184">
        <v>14.952</v>
      </c>
      <c r="P629" s="184">
        <v>16.8841</v>
      </c>
      <c r="Q629" s="184">
        <v>15.3109</v>
      </c>
      <c r="R629" s="184">
        <v>19.005800000000001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44341</v>
      </c>
      <c r="E630" s="184">
        <v>20.190000000000001</v>
      </c>
      <c r="F630" s="184">
        <v>9.9199999999999997E-2</v>
      </c>
      <c r="G630" s="184">
        <v>0.54779999999999995</v>
      </c>
      <c r="H630" s="184">
        <v>1.1523000000000001</v>
      </c>
      <c r="I630" s="184">
        <v>2.9577</v>
      </c>
      <c r="J630" s="184">
        <v>9.2531999999999996</v>
      </c>
      <c r="K630" s="184">
        <v>6.6561000000000003</v>
      </c>
      <c r="L630" s="184">
        <v>28.598700000000001</v>
      </c>
      <c r="M630" s="184">
        <v>39.626600000000003</v>
      </c>
      <c r="N630" s="184">
        <v>76.486000000000004</v>
      </c>
      <c r="O630" s="184">
        <v>13.2377</v>
      </c>
      <c r="P630" s="184">
        <v>15.1938</v>
      </c>
      <c r="Q630" s="184">
        <v>13.7394</v>
      </c>
      <c r="R630" s="184">
        <v>17.423500000000001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44341</v>
      </c>
      <c r="E631" s="184">
        <v>766.17575762129104</v>
      </c>
      <c r="F631" s="184">
        <v>0.151</v>
      </c>
      <c r="G631" s="184">
        <v>0.71260000000000001</v>
      </c>
      <c r="H631" s="184">
        <v>1.4354</v>
      </c>
      <c r="I631" s="184">
        <v>2.7450000000000001</v>
      </c>
      <c r="J631" s="184">
        <v>7.8071000000000002</v>
      </c>
      <c r="K631" s="184">
        <v>2.2778</v>
      </c>
      <c r="L631" s="184">
        <v>21.988499999999998</v>
      </c>
      <c r="M631" s="184">
        <v>34.764499999999998</v>
      </c>
      <c r="N631" s="184">
        <v>73.432599999999994</v>
      </c>
      <c r="O631" s="184">
        <v>9.6382999999999992</v>
      </c>
      <c r="P631" s="184">
        <v>12.0709</v>
      </c>
      <c r="Q631" s="184">
        <v>18.8154</v>
      </c>
      <c r="R631" s="184">
        <v>14.0722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44341</v>
      </c>
      <c r="E632" s="184">
        <v>270.24</v>
      </c>
      <c r="F632" s="184">
        <v>0.15190000000000001</v>
      </c>
      <c r="G632" s="184">
        <v>0.71560000000000001</v>
      </c>
      <c r="H632" s="184">
        <v>1.4414</v>
      </c>
      <c r="I632" s="184">
        <v>2.7606999999999999</v>
      </c>
      <c r="J632" s="184">
        <v>7.8414999999999999</v>
      </c>
      <c r="K632" s="184">
        <v>2.3791000000000002</v>
      </c>
      <c r="L632" s="184">
        <v>22.230799999999999</v>
      </c>
      <c r="M632" s="184">
        <v>35.174100000000003</v>
      </c>
      <c r="N632" s="184">
        <v>74.146199999999993</v>
      </c>
      <c r="O632" s="184">
        <v>10.069100000000001</v>
      </c>
      <c r="P632" s="184">
        <v>12.6031</v>
      </c>
      <c r="Q632" s="184">
        <v>12.3184</v>
      </c>
      <c r="R632" s="184">
        <v>14.4933</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44341</v>
      </c>
      <c r="E633" s="184">
        <v>418.17052530457499</v>
      </c>
      <c r="F633" s="184">
        <v>0.16259999999999999</v>
      </c>
      <c r="G633" s="184">
        <v>0.71940000000000004</v>
      </c>
      <c r="H633" s="184">
        <v>1.4492</v>
      </c>
      <c r="I633" s="184">
        <v>2.7921999999999998</v>
      </c>
      <c r="J633" s="184">
        <v>7.7840999999999996</v>
      </c>
      <c r="K633" s="184">
        <v>2.3216999999999999</v>
      </c>
      <c r="L633" s="184">
        <v>21.9739</v>
      </c>
      <c r="M633" s="184">
        <v>34.535299999999999</v>
      </c>
      <c r="N633" s="184">
        <v>72.533799999999999</v>
      </c>
      <c r="O633" s="184">
        <v>9.6170000000000009</v>
      </c>
      <c r="P633" s="184">
        <v>15.2942</v>
      </c>
      <c r="Q633" s="184">
        <v>15.9908</v>
      </c>
      <c r="R633" s="184">
        <v>14.3216</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44341</v>
      </c>
      <c r="E634" s="184">
        <v>289.55</v>
      </c>
      <c r="F634" s="184">
        <v>0.16259999999999999</v>
      </c>
      <c r="G634" s="184">
        <v>0.72360000000000002</v>
      </c>
      <c r="H634" s="184">
        <v>1.4577</v>
      </c>
      <c r="I634" s="184">
        <v>2.8121999999999998</v>
      </c>
      <c r="J634" s="184">
        <v>7.8318000000000003</v>
      </c>
      <c r="K634" s="184">
        <v>2.4521000000000002</v>
      </c>
      <c r="L634" s="184">
        <v>22.2865</v>
      </c>
      <c r="M634" s="184">
        <v>35.057600000000001</v>
      </c>
      <c r="N634" s="184">
        <v>73.424800000000005</v>
      </c>
      <c r="O634" s="184">
        <v>10.2668</v>
      </c>
      <c r="P634" s="184">
        <v>15.8964</v>
      </c>
      <c r="Q634" s="184">
        <v>15.5983</v>
      </c>
      <c r="R634" s="184">
        <v>14.880599999999999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44341</v>
      </c>
      <c r="E635" s="184">
        <v>185.23089999999999</v>
      </c>
      <c r="F635" s="184">
        <v>-0.2346</v>
      </c>
      <c r="G635" s="184">
        <v>0.41660000000000003</v>
      </c>
      <c r="H635" s="184">
        <v>0.70489999999999997</v>
      </c>
      <c r="I635" s="184">
        <v>-0.37940000000000002</v>
      </c>
      <c r="J635" s="184">
        <v>11.993499999999999</v>
      </c>
      <c r="K635" s="184">
        <v>20.383600000000001</v>
      </c>
      <c r="L635" s="184">
        <v>51.941200000000002</v>
      </c>
      <c r="M635" s="184">
        <v>60.656999999999996</v>
      </c>
      <c r="N635" s="184">
        <v>127.0145</v>
      </c>
      <c r="O635" s="184">
        <v>27.7288</v>
      </c>
      <c r="P635" s="184">
        <v>22.897600000000001</v>
      </c>
      <c r="Q635" s="184">
        <v>14.788500000000001</v>
      </c>
      <c r="R635" s="184">
        <v>39.498699999999999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44341</v>
      </c>
      <c r="E636" s="184">
        <v>195.53219999999999</v>
      </c>
      <c r="F636" s="184">
        <v>-0.22900000000000001</v>
      </c>
      <c r="G636" s="184">
        <v>0.43919999999999998</v>
      </c>
      <c r="H636" s="184">
        <v>0.74480000000000002</v>
      </c>
      <c r="I636" s="184">
        <v>-0.27110000000000001</v>
      </c>
      <c r="J636" s="184">
        <v>12.229799999999999</v>
      </c>
      <c r="K636" s="184">
        <v>21.037299999999998</v>
      </c>
      <c r="L636" s="184">
        <v>53.605400000000003</v>
      </c>
      <c r="M636" s="184">
        <v>63.219299999999997</v>
      </c>
      <c r="N636" s="184">
        <v>131.70230000000001</v>
      </c>
      <c r="O636" s="184">
        <v>29.564299999999999</v>
      </c>
      <c r="P636" s="184">
        <v>24.004899999999999</v>
      </c>
      <c r="Q636" s="184">
        <v>21.147300000000001</v>
      </c>
      <c r="R636" s="184">
        <v>42.086500000000001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44341</v>
      </c>
      <c r="E637" s="184">
        <v>70.36</v>
      </c>
      <c r="F637" s="184">
        <v>7.1099999999999997E-2</v>
      </c>
      <c r="G637" s="184">
        <v>0.39950000000000002</v>
      </c>
      <c r="H637" s="184">
        <v>0.93240000000000001</v>
      </c>
      <c r="I637" s="184">
        <v>2.2080000000000002</v>
      </c>
      <c r="J637" s="184">
        <v>7.4034000000000004</v>
      </c>
      <c r="K637" s="184">
        <v>3.9752000000000001</v>
      </c>
      <c r="L637" s="184">
        <v>24.685500000000001</v>
      </c>
      <c r="M637" s="184">
        <v>41.740499999999997</v>
      </c>
      <c r="N637" s="184">
        <v>76.517799999999994</v>
      </c>
      <c r="O637" s="184">
        <v>10.7652</v>
      </c>
      <c r="P637" s="184">
        <v>12.357799999999999</v>
      </c>
      <c r="Q637" s="184">
        <v>16.998999999999999</v>
      </c>
      <c r="R637" s="184">
        <v>12.497199999999999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44341</v>
      </c>
      <c r="E638" s="184">
        <v>69.34</v>
      </c>
      <c r="F638" s="184">
        <v>7.22E-2</v>
      </c>
      <c r="G638" s="184">
        <v>0.39090000000000003</v>
      </c>
      <c r="H638" s="184">
        <v>0.91690000000000005</v>
      </c>
      <c r="I638" s="184">
        <v>2.181</v>
      </c>
      <c r="J638" s="184">
        <v>7.3540999999999999</v>
      </c>
      <c r="K638" s="184">
        <v>3.8490000000000002</v>
      </c>
      <c r="L638" s="184">
        <v>24.399000000000001</v>
      </c>
      <c r="M638" s="184">
        <v>41.250799999999998</v>
      </c>
      <c r="N638" s="184">
        <v>75.677700000000002</v>
      </c>
      <c r="O638" s="184">
        <v>10.305899999999999</v>
      </c>
      <c r="P638" s="184">
        <v>11.9847</v>
      </c>
      <c r="Q638" s="184">
        <v>16.6663</v>
      </c>
      <c r="R638" s="184">
        <v>11.942500000000001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44341</v>
      </c>
      <c r="E639" s="184">
        <v>202.43109999999999</v>
      </c>
      <c r="F639" s="184">
        <v>-0.2883</v>
      </c>
      <c r="G639" s="184">
        <v>0.30380000000000001</v>
      </c>
      <c r="H639" s="184">
        <v>1.2642</v>
      </c>
      <c r="I639" s="184">
        <v>1.8180000000000001</v>
      </c>
      <c r="J639" s="184">
        <v>7.2127999999999997</v>
      </c>
      <c r="K639" s="184">
        <v>3.5712000000000002</v>
      </c>
      <c r="L639" s="184">
        <v>24.2713</v>
      </c>
      <c r="M639" s="184">
        <v>33.5886</v>
      </c>
      <c r="N639" s="184">
        <v>70.311800000000005</v>
      </c>
      <c r="O639" s="184">
        <v>12.242699999999999</v>
      </c>
      <c r="P639" s="184">
        <v>13.1776</v>
      </c>
      <c r="Q639" s="184">
        <v>13.9558</v>
      </c>
      <c r="R639" s="184">
        <v>15.7742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44341</v>
      </c>
      <c r="E640" s="184">
        <v>597.61679244122604</v>
      </c>
      <c r="F640" s="184">
        <v>-0.2898</v>
      </c>
      <c r="G640" s="184">
        <v>0.29749999999999999</v>
      </c>
      <c r="H640" s="184">
        <v>1.2528999999999999</v>
      </c>
      <c r="I640" s="184">
        <v>1.794</v>
      </c>
      <c r="J640" s="184">
        <v>7.1538000000000004</v>
      </c>
      <c r="K640" s="184">
        <v>3.4064000000000001</v>
      </c>
      <c r="L640" s="184">
        <v>23.8719</v>
      </c>
      <c r="M640" s="184">
        <v>32.958599999999997</v>
      </c>
      <c r="N640" s="184">
        <v>69.244799999999998</v>
      </c>
      <c r="O640" s="184">
        <v>11.528</v>
      </c>
      <c r="P640" s="184">
        <v>12.4436</v>
      </c>
      <c r="Q640" s="184">
        <v>15.6275</v>
      </c>
      <c r="R640" s="184">
        <v>15.0548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44341</v>
      </c>
      <c r="E641" s="184">
        <v>21.207599999999999</v>
      </c>
      <c r="F641" s="184">
        <v>0.29559999999999997</v>
      </c>
      <c r="G641" s="184">
        <v>0.94289999999999996</v>
      </c>
      <c r="H641" s="184">
        <v>2.5171000000000001</v>
      </c>
      <c r="I641" s="184">
        <v>3.9975999999999998</v>
      </c>
      <c r="J641" s="184">
        <v>7.1101999999999999</v>
      </c>
      <c r="K641" s="184">
        <v>8.4716000000000005</v>
      </c>
      <c r="L641" s="184">
        <v>29.009399999999999</v>
      </c>
      <c r="M641" s="184">
        <v>42.331899999999997</v>
      </c>
      <c r="N641" s="184">
        <v>96.751099999999994</v>
      </c>
      <c r="O641" s="184">
        <v>15.1126</v>
      </c>
      <c r="P641" s="184">
        <v>16.195599999999999</v>
      </c>
      <c r="Q641" s="184">
        <v>12.7676</v>
      </c>
      <c r="R641" s="184">
        <v>24.020299999999999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44341</v>
      </c>
      <c r="E642" s="184">
        <v>20.693999999999999</v>
      </c>
      <c r="F642" s="184">
        <v>0.29420000000000002</v>
      </c>
      <c r="G642" s="184">
        <v>0.93899999999999995</v>
      </c>
      <c r="H642" s="184">
        <v>2.5105</v>
      </c>
      <c r="I642" s="184">
        <v>3.9836999999999998</v>
      </c>
      <c r="J642" s="184">
        <v>7.0773999999999999</v>
      </c>
      <c r="K642" s="184">
        <v>8.3795999999999999</v>
      </c>
      <c r="L642" s="184">
        <v>28.782900000000001</v>
      </c>
      <c r="M642" s="184">
        <v>41.954599999999999</v>
      </c>
      <c r="N642" s="184">
        <v>96.049499999999995</v>
      </c>
      <c r="O642" s="184">
        <v>14.4534</v>
      </c>
      <c r="P642" s="184">
        <v>15.707599999999999</v>
      </c>
      <c r="Q642" s="184">
        <v>12.329000000000001</v>
      </c>
      <c r="R642" s="184">
        <v>23.586200000000002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44341</v>
      </c>
      <c r="E643" s="184">
        <v>22.406700000000001</v>
      </c>
      <c r="F643" s="184">
        <v>0.2918</v>
      </c>
      <c r="G643" s="184">
        <v>0.93340000000000001</v>
      </c>
      <c r="H643" s="184">
        <v>2.4011</v>
      </c>
      <c r="I643" s="184">
        <v>3.8414000000000001</v>
      </c>
      <c r="J643" s="184">
        <v>7.1261000000000001</v>
      </c>
      <c r="K643" s="184">
        <v>8.0409000000000006</v>
      </c>
      <c r="L643" s="184">
        <v>28.000299999999999</v>
      </c>
      <c r="M643" s="184">
        <v>41.427900000000001</v>
      </c>
      <c r="N643" s="184">
        <v>93.067999999999998</v>
      </c>
      <c r="O643" s="184">
        <v>16.382400000000001</v>
      </c>
      <c r="P643" s="184">
        <v>17.4499</v>
      </c>
      <c r="Q643" s="184">
        <v>13.9643</v>
      </c>
      <c r="R643" s="184">
        <v>25.364799999999999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44341</v>
      </c>
      <c r="E644" s="184">
        <v>21.8704</v>
      </c>
      <c r="F644" s="184">
        <v>0.29120000000000001</v>
      </c>
      <c r="G644" s="184">
        <v>0.92989999999999995</v>
      </c>
      <c r="H644" s="184">
        <v>2.3948</v>
      </c>
      <c r="I644" s="184">
        <v>3.8277999999999999</v>
      </c>
      <c r="J644" s="184">
        <v>7.0933999999999999</v>
      </c>
      <c r="K644" s="184">
        <v>7.9497</v>
      </c>
      <c r="L644" s="184">
        <v>27.779</v>
      </c>
      <c r="M644" s="184">
        <v>41.0593</v>
      </c>
      <c r="N644" s="184">
        <v>92.390699999999995</v>
      </c>
      <c r="O644" s="184">
        <v>15.7201</v>
      </c>
      <c r="P644" s="184">
        <v>16.970099999999999</v>
      </c>
      <c r="Q644" s="184">
        <v>13.5169</v>
      </c>
      <c r="R644" s="184">
        <v>24.933</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44341</v>
      </c>
      <c r="E645" s="184">
        <v>22.218800000000002</v>
      </c>
      <c r="F645" s="184">
        <v>0.2848</v>
      </c>
      <c r="G645" s="184">
        <v>0.94130000000000003</v>
      </c>
      <c r="H645" s="184">
        <v>2.7345000000000002</v>
      </c>
      <c r="I645" s="184">
        <v>4.2699999999999996</v>
      </c>
      <c r="J645" s="184">
        <v>7.5454999999999997</v>
      </c>
      <c r="K645" s="184">
        <v>8.6165000000000003</v>
      </c>
      <c r="L645" s="184">
        <v>29.139299999999999</v>
      </c>
      <c r="M645" s="184">
        <v>42.743899999999996</v>
      </c>
      <c r="N645" s="184">
        <v>94.76</v>
      </c>
      <c r="O645" s="184">
        <v>17.508199999999999</v>
      </c>
      <c r="P645" s="184">
        <v>16.803100000000001</v>
      </c>
      <c r="Q645" s="184">
        <v>16.7561</v>
      </c>
      <c r="R645" s="184">
        <v>25.165099999999999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44341</v>
      </c>
      <c r="E646" s="184">
        <v>21.2044</v>
      </c>
      <c r="F646" s="184">
        <v>0.2838</v>
      </c>
      <c r="G646" s="184">
        <v>0.93630000000000002</v>
      </c>
      <c r="H646" s="184">
        <v>2.7254999999999998</v>
      </c>
      <c r="I646" s="184">
        <v>4.2523</v>
      </c>
      <c r="J646" s="184">
        <v>7.5034000000000001</v>
      </c>
      <c r="K646" s="184">
        <v>8.4978999999999996</v>
      </c>
      <c r="L646" s="184">
        <v>28.841000000000001</v>
      </c>
      <c r="M646" s="184">
        <v>42.235999999999997</v>
      </c>
      <c r="N646" s="184">
        <v>93.813900000000004</v>
      </c>
      <c r="O646" s="184">
        <v>16.724599999999999</v>
      </c>
      <c r="P646" s="184">
        <v>15.7622</v>
      </c>
      <c r="Q646" s="184">
        <v>15.702199999999999</v>
      </c>
      <c r="R646" s="184">
        <v>24.560600000000001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44341</v>
      </c>
      <c r="E647" s="184">
        <v>23.540700000000001</v>
      </c>
      <c r="F647" s="184">
        <v>0.35730000000000001</v>
      </c>
      <c r="G647" s="184">
        <v>0.23250000000000001</v>
      </c>
      <c r="H647" s="184">
        <v>1.94</v>
      </c>
      <c r="I647" s="184">
        <v>3.5489000000000002</v>
      </c>
      <c r="J647" s="184">
        <v>11.0861</v>
      </c>
      <c r="K647" s="184">
        <v>12.096399999999999</v>
      </c>
      <c r="L647" s="184">
        <v>36.551699999999997</v>
      </c>
      <c r="M647" s="184">
        <v>49.220300000000002</v>
      </c>
      <c r="N647" s="184">
        <v>102.00020000000001</v>
      </c>
      <c r="O647" s="184">
        <v>21.2895</v>
      </c>
      <c r="P647" s="184"/>
      <c r="Q647" s="184">
        <v>22.891300000000001</v>
      </c>
      <c r="R647" s="184">
        <v>34.224699999999999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44341</v>
      </c>
      <c r="E648" s="184">
        <v>22.8429</v>
      </c>
      <c r="F648" s="184">
        <v>0.35630000000000001</v>
      </c>
      <c r="G648" s="184">
        <v>0.22770000000000001</v>
      </c>
      <c r="H648" s="184">
        <v>1.9313</v>
      </c>
      <c r="I648" s="184">
        <v>3.5310999999999999</v>
      </c>
      <c r="J648" s="184">
        <v>11.0426</v>
      </c>
      <c r="K648" s="184">
        <v>11.975</v>
      </c>
      <c r="L648" s="184">
        <v>36.237299999999998</v>
      </c>
      <c r="M648" s="184">
        <v>48.689700000000002</v>
      </c>
      <c r="N648" s="184">
        <v>101.01819999999999</v>
      </c>
      <c r="O648" s="184">
        <v>20.5121</v>
      </c>
      <c r="P648" s="184"/>
      <c r="Q648" s="184">
        <v>22.004200000000001</v>
      </c>
      <c r="R648" s="184">
        <v>33.566099999999999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44341</v>
      </c>
      <c r="E649" s="184">
        <v>14.397</v>
      </c>
      <c r="F649" s="184">
        <v>0.2235</v>
      </c>
      <c r="G649" s="184">
        <v>0.92959999999999998</v>
      </c>
      <c r="H649" s="184">
        <v>2.2050000000000001</v>
      </c>
      <c r="I649" s="184">
        <v>3.6225000000000001</v>
      </c>
      <c r="J649" s="184">
        <v>8.3239000000000001</v>
      </c>
      <c r="K649" s="184">
        <v>4.3494999999999999</v>
      </c>
      <c r="L649" s="184">
        <v>24.166699999999999</v>
      </c>
      <c r="M649" s="184">
        <v>34.6496</v>
      </c>
      <c r="N649" s="184">
        <v>70.961399999999998</v>
      </c>
      <c r="O649" s="184">
        <v>12.9329</v>
      </c>
      <c r="P649" s="184"/>
      <c r="Q649" s="184">
        <v>12.206200000000001</v>
      </c>
      <c r="R649" s="184">
        <v>17.1829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44341</v>
      </c>
      <c r="E650" s="184">
        <v>14.0741</v>
      </c>
      <c r="F650" s="184">
        <v>0.22289999999999999</v>
      </c>
      <c r="G650" s="184">
        <v>0.92510000000000003</v>
      </c>
      <c r="H650" s="184">
        <v>2.1972999999999998</v>
      </c>
      <c r="I650" s="184">
        <v>3.6072000000000002</v>
      </c>
      <c r="J650" s="184">
        <v>8.2856000000000005</v>
      </c>
      <c r="K650" s="184">
        <v>4.2664999999999997</v>
      </c>
      <c r="L650" s="184">
        <v>23.944099999999999</v>
      </c>
      <c r="M650" s="184">
        <v>34.203899999999997</v>
      </c>
      <c r="N650" s="184">
        <v>70.131200000000007</v>
      </c>
      <c r="O650" s="184">
        <v>12.1601</v>
      </c>
      <c r="P650" s="184"/>
      <c r="Q650" s="184">
        <v>11.4047</v>
      </c>
      <c r="R650" s="184">
        <v>16.5532</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44341</v>
      </c>
      <c r="E651" s="184">
        <v>15.9337</v>
      </c>
      <c r="F651" s="184">
        <v>0.73850000000000005</v>
      </c>
      <c r="G651" s="184">
        <v>1.6031</v>
      </c>
      <c r="H651" s="184">
        <v>3.3723000000000001</v>
      </c>
      <c r="I651" s="184">
        <v>4.6734</v>
      </c>
      <c r="J651" s="184">
        <v>10.113899999999999</v>
      </c>
      <c r="K651" s="184">
        <v>6.8342999999999998</v>
      </c>
      <c r="L651" s="184">
        <v>26.884899999999998</v>
      </c>
      <c r="M651" s="184">
        <v>40.162700000000001</v>
      </c>
      <c r="N651" s="184">
        <v>81.974599999999995</v>
      </c>
      <c r="O651" s="184"/>
      <c r="P651" s="184"/>
      <c r="Q651" s="184">
        <v>17.706700000000001</v>
      </c>
      <c r="R651" s="184">
        <v>21.305099999999999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44341</v>
      </c>
      <c r="E652" s="184">
        <v>15.5808</v>
      </c>
      <c r="F652" s="184">
        <v>0.73709999999999998</v>
      </c>
      <c r="G652" s="184">
        <v>1.5982000000000001</v>
      </c>
      <c r="H652" s="184">
        <v>3.3641000000000001</v>
      </c>
      <c r="I652" s="184">
        <v>4.6569000000000003</v>
      </c>
      <c r="J652" s="184">
        <v>10.075100000000001</v>
      </c>
      <c r="K652" s="184">
        <v>6.7492000000000001</v>
      </c>
      <c r="L652" s="184">
        <v>26.644300000000001</v>
      </c>
      <c r="M652" s="184">
        <v>39.667999999999999</v>
      </c>
      <c r="N652" s="184">
        <v>81.024699999999996</v>
      </c>
      <c r="O652" s="184"/>
      <c r="P652" s="184"/>
      <c r="Q652" s="184">
        <v>16.787700000000001</v>
      </c>
      <c r="R652" s="184">
        <v>20.5776</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44341</v>
      </c>
      <c r="E653" s="184">
        <v>65.771500000000003</v>
      </c>
      <c r="F653" s="184">
        <v>2.5899999999999999E-2</v>
      </c>
      <c r="G653" s="184">
        <v>-2.6100000000000002E-2</v>
      </c>
      <c r="H653" s="184">
        <v>1.2818000000000001</v>
      </c>
      <c r="I653" s="184">
        <v>2.7757999999999998</v>
      </c>
      <c r="J653" s="184">
        <v>8.5912000000000006</v>
      </c>
      <c r="K653" s="184">
        <v>10.3019</v>
      </c>
      <c r="L653" s="184">
        <v>28.788699999999999</v>
      </c>
      <c r="M653" s="184">
        <v>43.636899999999997</v>
      </c>
      <c r="N653" s="184">
        <v>95.415800000000004</v>
      </c>
      <c r="O653" s="184">
        <v>23.692799999999998</v>
      </c>
      <c r="P653" s="184">
        <v>23.637</v>
      </c>
      <c r="Q653" s="184">
        <v>22.825700000000001</v>
      </c>
      <c r="R653" s="184">
        <v>33.411299999999997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44341</v>
      </c>
      <c r="E654" s="184">
        <v>47.975000000000001</v>
      </c>
      <c r="F654" s="184">
        <v>0.13689999999999999</v>
      </c>
      <c r="G654" s="184">
        <v>-2.3E-3</v>
      </c>
      <c r="H654" s="184">
        <v>1.4236</v>
      </c>
      <c r="I654" s="184">
        <v>2.1867000000000001</v>
      </c>
      <c r="J654" s="184">
        <v>8.3571000000000009</v>
      </c>
      <c r="K654" s="184">
        <v>8.3434000000000008</v>
      </c>
      <c r="L654" s="184">
        <v>29.0959</v>
      </c>
      <c r="M654" s="184">
        <v>43.086799999999997</v>
      </c>
      <c r="N654" s="184">
        <v>93.495999999999995</v>
      </c>
      <c r="O654" s="184">
        <v>26.2517</v>
      </c>
      <c r="P654" s="184">
        <v>24.372399999999999</v>
      </c>
      <c r="Q654" s="184">
        <v>24.467400000000001</v>
      </c>
      <c r="R654" s="184">
        <v>35.894300000000001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44341</v>
      </c>
      <c r="E655" s="184">
        <v>46.591099999999997</v>
      </c>
      <c r="F655" s="184">
        <v>0.1358</v>
      </c>
      <c r="G655" s="184">
        <v>-6.7000000000000002E-3</v>
      </c>
      <c r="H655" s="184">
        <v>1.4157</v>
      </c>
      <c r="I655" s="184">
        <v>2.1709999999999998</v>
      </c>
      <c r="J655" s="184">
        <v>8.3192000000000004</v>
      </c>
      <c r="K655" s="184">
        <v>8.2354000000000003</v>
      </c>
      <c r="L655" s="184">
        <v>28.815000000000001</v>
      </c>
      <c r="M655" s="184">
        <v>42.595599999999997</v>
      </c>
      <c r="N655" s="184">
        <v>92.5809</v>
      </c>
      <c r="O655" s="184">
        <v>25.4038</v>
      </c>
      <c r="P655" s="184">
        <v>23.756499999999999</v>
      </c>
      <c r="Q655" s="184">
        <v>23.959900000000001</v>
      </c>
      <c r="R655" s="184">
        <v>35.240099999999998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44341</v>
      </c>
      <c r="E656" s="184">
        <v>14.0639</v>
      </c>
      <c r="F656" s="184">
        <v>5.5500000000000001E-2</v>
      </c>
      <c r="G656" s="184">
        <v>0.35820000000000002</v>
      </c>
      <c r="H656" s="184">
        <v>0.77390000000000003</v>
      </c>
      <c r="I656" s="184">
        <v>1.4792000000000001</v>
      </c>
      <c r="J656" s="184">
        <v>4.6669999999999998</v>
      </c>
      <c r="K656" s="184">
        <v>0.59009999999999996</v>
      </c>
      <c r="L656" s="184">
        <v>11.785</v>
      </c>
      <c r="M656" s="184">
        <v>20.511199999999999</v>
      </c>
      <c r="N656" s="184">
        <v>49.7498</v>
      </c>
      <c r="O656" s="184"/>
      <c r="P656" s="184"/>
      <c r="Q656" s="184">
        <v>15.7507</v>
      </c>
      <c r="R656" s="184">
        <v>15.0334</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44341</v>
      </c>
      <c r="E657" s="184">
        <v>13.4452</v>
      </c>
      <c r="F657" s="184">
        <v>5.0599999999999999E-2</v>
      </c>
      <c r="G657" s="184">
        <v>0.33879999999999999</v>
      </c>
      <c r="H657" s="184">
        <v>0.73950000000000005</v>
      </c>
      <c r="I657" s="184">
        <v>1.4112</v>
      </c>
      <c r="J657" s="184">
        <v>4.5010000000000003</v>
      </c>
      <c r="K657" s="184">
        <v>0.1348</v>
      </c>
      <c r="L657" s="184">
        <v>10.7613</v>
      </c>
      <c r="M657" s="184">
        <v>18.851500000000001</v>
      </c>
      <c r="N657" s="184">
        <v>46.9726</v>
      </c>
      <c r="O657" s="184"/>
      <c r="P657" s="184"/>
      <c r="Q657" s="184">
        <v>13.538600000000001</v>
      </c>
      <c r="R657" s="184">
        <v>12.8462</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44341</v>
      </c>
      <c r="E658" s="184">
        <v>125.8603</v>
      </c>
      <c r="F658" s="184">
        <v>4.9099999999999998E-2</v>
      </c>
      <c r="G658" s="184">
        <v>0.5736</v>
      </c>
      <c r="H658" s="184">
        <v>1.3828</v>
      </c>
      <c r="I658" s="184">
        <v>2.5895000000000001</v>
      </c>
      <c r="J658" s="184">
        <v>6.8493000000000004</v>
      </c>
      <c r="K658" s="184">
        <v>0.87809999999999999</v>
      </c>
      <c r="L658" s="184">
        <v>21.737400000000001</v>
      </c>
      <c r="M658" s="184">
        <v>33.363</v>
      </c>
      <c r="N658" s="184">
        <v>69.776799999999994</v>
      </c>
      <c r="O658" s="184">
        <v>6.9545000000000003</v>
      </c>
      <c r="P658" s="184">
        <v>11.7218</v>
      </c>
      <c r="Q658" s="184">
        <v>15.0578</v>
      </c>
      <c r="R658" s="184">
        <v>9.9644999999999992</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44341</v>
      </c>
      <c r="E659" s="184">
        <v>130.25200000000001</v>
      </c>
      <c r="F659" s="184">
        <v>5.1499999999999997E-2</v>
      </c>
      <c r="G659" s="184">
        <v>0.58299999999999996</v>
      </c>
      <c r="H659" s="184">
        <v>1.3994</v>
      </c>
      <c r="I659" s="184">
        <v>2.6230000000000002</v>
      </c>
      <c r="J659" s="184">
        <v>6.9291</v>
      </c>
      <c r="K659" s="184">
        <v>1.0585</v>
      </c>
      <c r="L659" s="184">
        <v>22.0642</v>
      </c>
      <c r="M659" s="184">
        <v>33.839799999999997</v>
      </c>
      <c r="N659" s="184">
        <v>70.541200000000003</v>
      </c>
      <c r="O659" s="184">
        <v>7.4175000000000004</v>
      </c>
      <c r="P659" s="184">
        <v>12.2486</v>
      </c>
      <c r="Q659" s="184">
        <v>12.4306</v>
      </c>
      <c r="R659" s="184">
        <v>10.416600000000001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44341</v>
      </c>
      <c r="E660" s="184">
        <v>14.5085</v>
      </c>
      <c r="F660" s="184">
        <v>-2.2700000000000001E-2</v>
      </c>
      <c r="G660" s="184">
        <v>1.4182999999999999</v>
      </c>
      <c r="H660" s="184">
        <v>4.3513999999999999</v>
      </c>
      <c r="I660" s="184">
        <v>6.3228999999999997</v>
      </c>
      <c r="J660" s="184">
        <v>16.622199999999999</v>
      </c>
      <c r="K660" s="184">
        <v>17.299199999999999</v>
      </c>
      <c r="L660" s="184">
        <v>47.001899999999999</v>
      </c>
      <c r="M660" s="184">
        <v>58.451999999999998</v>
      </c>
      <c r="N660" s="184">
        <v>115.34910000000001</v>
      </c>
      <c r="O660" s="184">
        <v>3.8239000000000001</v>
      </c>
      <c r="P660" s="184"/>
      <c r="Q660" s="184">
        <v>8.5861999999999998</v>
      </c>
      <c r="R660" s="184">
        <v>15.872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44341</v>
      </c>
      <c r="E661" s="184">
        <v>14.192</v>
      </c>
      <c r="F661" s="184">
        <v>-2.2499999999999999E-2</v>
      </c>
      <c r="G661" s="184">
        <v>1.4171</v>
      </c>
      <c r="H661" s="184">
        <v>4.3491</v>
      </c>
      <c r="I661" s="184">
        <v>6.3167</v>
      </c>
      <c r="J661" s="184">
        <v>16.606999999999999</v>
      </c>
      <c r="K661" s="184">
        <v>17.268899999999999</v>
      </c>
      <c r="L661" s="184">
        <v>46.901400000000002</v>
      </c>
      <c r="M661" s="184">
        <v>58.276299999999999</v>
      </c>
      <c r="N661" s="184">
        <v>115.014</v>
      </c>
      <c r="O661" s="184">
        <v>3.5503</v>
      </c>
      <c r="P661" s="184"/>
      <c r="Q661" s="184">
        <v>8.0572999999999997</v>
      </c>
      <c r="R661" s="184">
        <v>15.695499999999999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44341</v>
      </c>
      <c r="E662" s="184">
        <v>12.438499999999999</v>
      </c>
      <c r="F662" s="184">
        <v>-7.4700000000000003E-2</v>
      </c>
      <c r="G662" s="184">
        <v>1.2437</v>
      </c>
      <c r="H662" s="184">
        <v>4.3856999999999999</v>
      </c>
      <c r="I662" s="184">
        <v>6.1205999999999996</v>
      </c>
      <c r="J662" s="184">
        <v>16.583200000000001</v>
      </c>
      <c r="K662" s="184">
        <v>17.754300000000001</v>
      </c>
      <c r="L662" s="184">
        <v>47.692300000000003</v>
      </c>
      <c r="M662" s="184">
        <v>60.602499999999999</v>
      </c>
      <c r="N662" s="184">
        <v>119.38939999999999</v>
      </c>
      <c r="O662" s="184">
        <v>3.8759000000000001</v>
      </c>
      <c r="P662" s="184"/>
      <c r="Q662" s="184">
        <v>5.3688000000000002</v>
      </c>
      <c r="R662" s="184">
        <v>16.9864</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44341</v>
      </c>
      <c r="E663" s="184">
        <v>12.2203</v>
      </c>
      <c r="F663" s="184">
        <v>-7.5200000000000003E-2</v>
      </c>
      <c r="G663" s="184">
        <v>1.2419</v>
      </c>
      <c r="H663" s="184">
        <v>4.3837000000000002</v>
      </c>
      <c r="I663" s="184">
        <v>6.1167999999999996</v>
      </c>
      <c r="J663" s="184">
        <v>16.569199999999999</v>
      </c>
      <c r="K663" s="184">
        <v>17.719100000000001</v>
      </c>
      <c r="L663" s="184">
        <v>47.6113</v>
      </c>
      <c r="M663" s="184">
        <v>60.480899999999998</v>
      </c>
      <c r="N663" s="184">
        <v>119.1746</v>
      </c>
      <c r="O663" s="184">
        <v>3.5590999999999999</v>
      </c>
      <c r="P663" s="184"/>
      <c r="Q663" s="184">
        <v>4.9227999999999996</v>
      </c>
      <c r="R663" s="184">
        <v>16.846699999999998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44341</v>
      </c>
      <c r="E664" s="184">
        <v>12.383100000000001</v>
      </c>
      <c r="F664" s="184">
        <v>-2.2599999999999999E-2</v>
      </c>
      <c r="G664" s="184">
        <v>1.3471</v>
      </c>
      <c r="H664" s="184">
        <v>4.3560999999999996</v>
      </c>
      <c r="I664" s="184">
        <v>6.0133000000000001</v>
      </c>
      <c r="J664" s="184">
        <v>17.4377</v>
      </c>
      <c r="K664" s="184">
        <v>19.282699999999998</v>
      </c>
      <c r="L664" s="184">
        <v>51.157200000000003</v>
      </c>
      <c r="M664" s="184">
        <v>63.8626</v>
      </c>
      <c r="N664" s="184">
        <v>124.8938</v>
      </c>
      <c r="O664" s="184">
        <v>4.8483000000000001</v>
      </c>
      <c r="P664" s="184"/>
      <c r="Q664" s="184">
        <v>5.6478999999999999</v>
      </c>
      <c r="R664" s="184">
        <v>18.194400000000002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44341</v>
      </c>
      <c r="E665" s="184">
        <v>12.1501</v>
      </c>
      <c r="F665" s="184">
        <v>-2.3E-2</v>
      </c>
      <c r="G665" s="184">
        <v>1.3453999999999999</v>
      </c>
      <c r="H665" s="184">
        <v>4.3526999999999996</v>
      </c>
      <c r="I665" s="184">
        <v>6.0061</v>
      </c>
      <c r="J665" s="184">
        <v>17.419499999999999</v>
      </c>
      <c r="K665" s="184">
        <v>19.210999999999999</v>
      </c>
      <c r="L665" s="184">
        <v>50.944200000000002</v>
      </c>
      <c r="M665" s="184">
        <v>63.499000000000002</v>
      </c>
      <c r="N665" s="184">
        <v>124.2047</v>
      </c>
      <c r="O665" s="184">
        <v>4.4546000000000001</v>
      </c>
      <c r="P665" s="184"/>
      <c r="Q665" s="184">
        <v>5.1334</v>
      </c>
      <c r="R665" s="184">
        <v>17.824300000000001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44341</v>
      </c>
      <c r="E666" s="184">
        <v>11.546900000000001</v>
      </c>
      <c r="F666" s="184">
        <v>0.1084</v>
      </c>
      <c r="G666" s="184">
        <v>1.6345000000000001</v>
      </c>
      <c r="H666" s="184">
        <v>4.3475999999999999</v>
      </c>
      <c r="I666" s="184">
        <v>5.8998999999999997</v>
      </c>
      <c r="J666" s="184">
        <v>16.6648</v>
      </c>
      <c r="K666" s="184">
        <v>19.057400000000001</v>
      </c>
      <c r="L666" s="184">
        <v>50.338500000000003</v>
      </c>
      <c r="M666" s="184">
        <v>62.068600000000004</v>
      </c>
      <c r="N666" s="184">
        <v>126.42310000000001</v>
      </c>
      <c r="O666" s="184">
        <v>3.8723000000000001</v>
      </c>
      <c r="P666" s="184"/>
      <c r="Q666" s="184">
        <v>4.0107999999999997</v>
      </c>
      <c r="R666" s="184">
        <v>16.7455</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44341</v>
      </c>
      <c r="E667" s="184">
        <v>11.1228</v>
      </c>
      <c r="F667" s="184">
        <v>0.1071</v>
      </c>
      <c r="G667" s="184">
        <v>1.6318999999999999</v>
      </c>
      <c r="H667" s="184">
        <v>4.3433999999999999</v>
      </c>
      <c r="I667" s="184">
        <v>5.8921000000000001</v>
      </c>
      <c r="J667" s="184">
        <v>16.6462</v>
      </c>
      <c r="K667" s="184">
        <v>18.991</v>
      </c>
      <c r="L667" s="184">
        <v>50.149799999999999</v>
      </c>
      <c r="M667" s="184">
        <v>61.7485</v>
      </c>
      <c r="N667" s="184">
        <v>125.8116</v>
      </c>
      <c r="O667" s="184">
        <v>3.0861000000000001</v>
      </c>
      <c r="P667" s="184"/>
      <c r="Q667" s="184">
        <v>2.9521000000000002</v>
      </c>
      <c r="R667" s="184">
        <v>16.425599999999999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44341</v>
      </c>
      <c r="E668" s="184">
        <v>18.831900000000001</v>
      </c>
      <c r="F668" s="184">
        <v>-1.1000000000000001E-3</v>
      </c>
      <c r="G668" s="184">
        <v>0.38490000000000002</v>
      </c>
      <c r="H668" s="184">
        <v>1.1424000000000001</v>
      </c>
      <c r="I668" s="184">
        <v>2.5579999999999998</v>
      </c>
      <c r="J668" s="184">
        <v>7.4150999999999998</v>
      </c>
      <c r="K668" s="184">
        <v>2.3595000000000002</v>
      </c>
      <c r="L668" s="184">
        <v>23.131</v>
      </c>
      <c r="M668" s="184">
        <v>34.290999999999997</v>
      </c>
      <c r="N668" s="184">
        <v>73.562700000000007</v>
      </c>
      <c r="O668" s="184">
        <v>11.505100000000001</v>
      </c>
      <c r="P668" s="184">
        <v>14.786300000000001</v>
      </c>
      <c r="Q668" s="184">
        <v>10.803699999999999</v>
      </c>
      <c r="R668" s="184">
        <v>15.6492</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44341</v>
      </c>
      <c r="E669" s="184">
        <v>18.435600000000001</v>
      </c>
      <c r="F669" s="184">
        <v>-1.1000000000000001E-3</v>
      </c>
      <c r="G669" s="184">
        <v>0.38440000000000002</v>
      </c>
      <c r="H669" s="184">
        <v>1.1422000000000001</v>
      </c>
      <c r="I669" s="184">
        <v>2.5573000000000001</v>
      </c>
      <c r="J669" s="184">
        <v>7.4329000000000001</v>
      </c>
      <c r="K669" s="184">
        <v>2.3738999999999999</v>
      </c>
      <c r="L669" s="184">
        <v>23.142900000000001</v>
      </c>
      <c r="M669" s="184">
        <v>34.2988</v>
      </c>
      <c r="N669" s="184">
        <v>73.565399999999997</v>
      </c>
      <c r="O669" s="184">
        <v>11.229699999999999</v>
      </c>
      <c r="P669" s="184">
        <v>14.452500000000001</v>
      </c>
      <c r="Q669" s="184">
        <v>10.4224</v>
      </c>
      <c r="R669" s="184">
        <v>15.4284</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44341</v>
      </c>
      <c r="E670" s="184">
        <v>20.518899999999999</v>
      </c>
      <c r="F670" s="184">
        <v>-2.1000000000000001E-2</v>
      </c>
      <c r="G670" s="184">
        <v>0.35360000000000003</v>
      </c>
      <c r="H670" s="184">
        <v>1.2229000000000001</v>
      </c>
      <c r="I670" s="184">
        <v>2.7749000000000001</v>
      </c>
      <c r="J670" s="184">
        <v>7.0125000000000002</v>
      </c>
      <c r="K670" s="184">
        <v>2.0430000000000001</v>
      </c>
      <c r="L670" s="184">
        <v>22.3249</v>
      </c>
      <c r="M670" s="184">
        <v>33.155700000000003</v>
      </c>
      <c r="N670" s="184">
        <v>72.011399999999995</v>
      </c>
      <c r="O670" s="184">
        <v>12.0502</v>
      </c>
      <c r="P670" s="184">
        <v>15.187099999999999</v>
      </c>
      <c r="Q670" s="184">
        <v>14.882</v>
      </c>
      <c r="R670" s="184">
        <v>16.279599999999999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44341</v>
      </c>
      <c r="E671" s="184">
        <v>20.0733</v>
      </c>
      <c r="F671" s="184">
        <v>-2.1399999999999999E-2</v>
      </c>
      <c r="G671" s="184">
        <v>0.35189999999999999</v>
      </c>
      <c r="H671" s="184">
        <v>1.2202999999999999</v>
      </c>
      <c r="I671" s="184">
        <v>2.7686999999999999</v>
      </c>
      <c r="J671" s="184">
        <v>6.9970999999999997</v>
      </c>
      <c r="K671" s="184">
        <v>2.0021</v>
      </c>
      <c r="L671" s="184">
        <v>22.226800000000001</v>
      </c>
      <c r="M671" s="184">
        <v>32.995699999999999</v>
      </c>
      <c r="N671" s="184">
        <v>71.731099999999998</v>
      </c>
      <c r="O671" s="184">
        <v>11.6408</v>
      </c>
      <c r="P671" s="184">
        <v>14.6972</v>
      </c>
      <c r="Q671" s="184">
        <v>14.396100000000001</v>
      </c>
      <c r="R671" s="184">
        <v>16.042000000000002</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44341</v>
      </c>
      <c r="E672" s="184">
        <v>12.016</v>
      </c>
      <c r="F672" s="184">
        <v>0.41449999999999998</v>
      </c>
      <c r="G672" s="184">
        <v>1.9005000000000001</v>
      </c>
      <c r="H672" s="184">
        <v>4.6106999999999996</v>
      </c>
      <c r="I672" s="184">
        <v>5.0891999999999999</v>
      </c>
      <c r="J672" s="184">
        <v>15.383100000000001</v>
      </c>
      <c r="K672" s="184">
        <v>15.5207</v>
      </c>
      <c r="L672" s="184">
        <v>46.867899999999999</v>
      </c>
      <c r="M672" s="184">
        <v>55.736400000000003</v>
      </c>
      <c r="N672" s="184">
        <v>117.70480000000001</v>
      </c>
      <c r="O672" s="184">
        <v>6.6882999999999999</v>
      </c>
      <c r="P672" s="184"/>
      <c r="Q672" s="184">
        <v>5.9808000000000003</v>
      </c>
      <c r="R672" s="184">
        <v>16.282299999999999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44341</v>
      </c>
      <c r="E673" s="184">
        <v>11.7529</v>
      </c>
      <c r="F673" s="184">
        <v>0.41520000000000001</v>
      </c>
      <c r="G673" s="184">
        <v>1.8996</v>
      </c>
      <c r="H673" s="184">
        <v>4.6097000000000001</v>
      </c>
      <c r="I673" s="184">
        <v>5.0867000000000004</v>
      </c>
      <c r="J673" s="184">
        <v>15.373799999999999</v>
      </c>
      <c r="K673" s="184">
        <v>15.480399999999999</v>
      </c>
      <c r="L673" s="184">
        <v>46.738799999999998</v>
      </c>
      <c r="M673" s="184">
        <v>55.517200000000003</v>
      </c>
      <c r="N673" s="184">
        <v>117.2801</v>
      </c>
      <c r="O673" s="184">
        <v>6.0049999999999999</v>
      </c>
      <c r="P673" s="184"/>
      <c r="Q673" s="184">
        <v>5.2412999999999998</v>
      </c>
      <c r="R673" s="184">
        <v>16.0472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44341</v>
      </c>
      <c r="E674" s="184">
        <v>13.782999999999999</v>
      </c>
      <c r="F674" s="184">
        <v>0.15040000000000001</v>
      </c>
      <c r="G674" s="184">
        <v>1.3821000000000001</v>
      </c>
      <c r="H674" s="184">
        <v>4.2224000000000004</v>
      </c>
      <c r="I674" s="184">
        <v>5.2474999999999996</v>
      </c>
      <c r="J674" s="184">
        <v>15.0847</v>
      </c>
      <c r="K674" s="184">
        <v>14.341900000000001</v>
      </c>
      <c r="L674" s="184">
        <v>45.260100000000001</v>
      </c>
      <c r="M674" s="184">
        <v>55.852800000000002</v>
      </c>
      <c r="N674" s="184">
        <v>105.5446</v>
      </c>
      <c r="O674" s="184"/>
      <c r="P674" s="184"/>
      <c r="Q674" s="184">
        <v>11.67</v>
      </c>
      <c r="R674" s="184">
        <v>16.692799999999998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44341</v>
      </c>
      <c r="E675" s="184">
        <v>13.637600000000001</v>
      </c>
      <c r="F675" s="184">
        <v>0.14979999999999999</v>
      </c>
      <c r="G675" s="184">
        <v>1.379</v>
      </c>
      <c r="H675" s="184">
        <v>4.2168000000000001</v>
      </c>
      <c r="I675" s="184">
        <v>5.2356999999999996</v>
      </c>
      <c r="J675" s="184">
        <v>15.055099999999999</v>
      </c>
      <c r="K675" s="184">
        <v>14.2608</v>
      </c>
      <c r="L675" s="184">
        <v>45.051499999999997</v>
      </c>
      <c r="M675" s="184">
        <v>55.517000000000003</v>
      </c>
      <c r="N675" s="184">
        <v>104.9442</v>
      </c>
      <c r="O675" s="184"/>
      <c r="P675" s="184"/>
      <c r="Q675" s="184">
        <v>11.263299999999999</v>
      </c>
      <c r="R675" s="184">
        <v>16.355899999999998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44341</v>
      </c>
      <c r="E680" s="184">
        <v>26.226700000000001</v>
      </c>
      <c r="F680" s="184">
        <v>-0.27039999999999997</v>
      </c>
      <c r="G680" s="184">
        <v>0.1895</v>
      </c>
      <c r="H680" s="184">
        <v>1.0083</v>
      </c>
      <c r="I680" s="184">
        <v>2.7793000000000001</v>
      </c>
      <c r="J680" s="184">
        <v>6.2907000000000002</v>
      </c>
      <c r="K680" s="184">
        <v>-8.3799999999999999E-2</v>
      </c>
      <c r="L680" s="184">
        <v>21.438500000000001</v>
      </c>
      <c r="M680" s="184">
        <v>34.5608</v>
      </c>
      <c r="N680" s="184">
        <v>69.902799999999999</v>
      </c>
      <c r="O680" s="184">
        <v>13.1852</v>
      </c>
      <c r="P680" s="184">
        <v>16.095300000000002</v>
      </c>
      <c r="Q680" s="184">
        <v>15.680999999999999</v>
      </c>
      <c r="R680" s="184">
        <v>15.3552</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44341</v>
      </c>
      <c r="E681" s="184">
        <v>24.049299999999999</v>
      </c>
      <c r="F681" s="184">
        <v>-0.2737</v>
      </c>
      <c r="G681" s="184">
        <v>0.17580000000000001</v>
      </c>
      <c r="H681" s="184">
        <v>0.98429999999999995</v>
      </c>
      <c r="I681" s="184">
        <v>2.7303999999999999</v>
      </c>
      <c r="J681" s="184">
        <v>6.1775000000000002</v>
      </c>
      <c r="K681" s="184">
        <v>-0.40500000000000003</v>
      </c>
      <c r="L681" s="184">
        <v>20.6313</v>
      </c>
      <c r="M681" s="184">
        <v>33.213500000000003</v>
      </c>
      <c r="N681" s="184">
        <v>67.589799999999997</v>
      </c>
      <c r="O681" s="184">
        <v>11.605700000000001</v>
      </c>
      <c r="P681" s="184">
        <v>14.6195</v>
      </c>
      <c r="Q681" s="184">
        <v>14.1762</v>
      </c>
      <c r="R681" s="184">
        <v>13.702</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44341</v>
      </c>
      <c r="E682" s="184">
        <v>107.58</v>
      </c>
      <c r="F682" s="184">
        <v>6.5100000000000005E-2</v>
      </c>
      <c r="G682" s="184">
        <v>0.55149999999999999</v>
      </c>
      <c r="H682" s="184">
        <v>1.147</v>
      </c>
      <c r="I682" s="184">
        <v>2.4474</v>
      </c>
      <c r="J682" s="184">
        <v>7.8495999999999997</v>
      </c>
      <c r="K682" s="184">
        <v>3.3826999999999998</v>
      </c>
      <c r="L682" s="184">
        <v>18.349799999999998</v>
      </c>
      <c r="M682" s="184">
        <v>28.1935</v>
      </c>
      <c r="N682" s="184">
        <v>57.788200000000003</v>
      </c>
      <c r="O682" s="184">
        <v>10.7143</v>
      </c>
      <c r="P682" s="184">
        <v>15.1623</v>
      </c>
      <c r="Q682" s="184">
        <v>12.9465</v>
      </c>
      <c r="R682" s="184">
        <v>13.6511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44341</v>
      </c>
      <c r="E683" s="184">
        <v>154.031967614221</v>
      </c>
      <c r="F683" s="184">
        <v>5.9200000000000003E-2</v>
      </c>
      <c r="G683" s="184">
        <v>0.54520000000000002</v>
      </c>
      <c r="H683" s="184">
        <v>1.1367</v>
      </c>
      <c r="I683" s="184">
        <v>2.4131999999999998</v>
      </c>
      <c r="J683" s="184">
        <v>7.7781000000000002</v>
      </c>
      <c r="K683" s="184">
        <v>3.2050999999999998</v>
      </c>
      <c r="L683" s="184">
        <v>18.0105</v>
      </c>
      <c r="M683" s="184">
        <v>27.649100000000001</v>
      </c>
      <c r="N683" s="184">
        <v>56.721299999999999</v>
      </c>
      <c r="O683" s="184">
        <v>9.9451999999999998</v>
      </c>
      <c r="P683" s="184">
        <v>14.4026</v>
      </c>
      <c r="Q683" s="184">
        <v>11.478</v>
      </c>
      <c r="R683" s="184">
        <v>12.8451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44341</v>
      </c>
      <c r="E684" s="184">
        <v>34.520000000000003</v>
      </c>
      <c r="F684" s="184">
        <v>0.20319999999999999</v>
      </c>
      <c r="G684" s="184">
        <v>0.64139999999999997</v>
      </c>
      <c r="H684" s="184">
        <v>0.96519999999999995</v>
      </c>
      <c r="I684" s="184">
        <v>2.5550000000000002</v>
      </c>
      <c r="J684" s="184">
        <v>6.1173999999999999</v>
      </c>
      <c r="K684" s="184">
        <v>1.7688999999999999</v>
      </c>
      <c r="L684" s="184">
        <v>21.080300000000001</v>
      </c>
      <c r="M684" s="184">
        <v>31.5549</v>
      </c>
      <c r="N684" s="184">
        <v>67.980500000000006</v>
      </c>
      <c r="O684" s="184">
        <v>13.6785</v>
      </c>
      <c r="P684" s="184">
        <v>12.819699999999999</v>
      </c>
      <c r="Q684" s="184">
        <v>14.044700000000001</v>
      </c>
      <c r="R684" s="184">
        <v>18.476199999999999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44341</v>
      </c>
      <c r="E685" s="184">
        <v>36.19</v>
      </c>
      <c r="F685" s="184">
        <v>0.2215</v>
      </c>
      <c r="G685" s="184">
        <v>0.66759999999999997</v>
      </c>
      <c r="H685" s="184">
        <v>0.97660000000000002</v>
      </c>
      <c r="I685" s="184">
        <v>2.5794000000000001</v>
      </c>
      <c r="J685" s="184">
        <v>6.1601999999999997</v>
      </c>
      <c r="K685" s="184">
        <v>1.915</v>
      </c>
      <c r="L685" s="184">
        <v>21.402200000000001</v>
      </c>
      <c r="M685" s="184">
        <v>32.128500000000003</v>
      </c>
      <c r="N685" s="184">
        <v>68.9542</v>
      </c>
      <c r="O685" s="184">
        <v>14.216100000000001</v>
      </c>
      <c r="P685" s="184">
        <v>13.567399999999999</v>
      </c>
      <c r="Q685" s="184">
        <v>12.8287</v>
      </c>
      <c r="R685" s="184">
        <v>19.0273</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44341</v>
      </c>
      <c r="E686" s="184">
        <v>19.259</v>
      </c>
      <c r="F686" s="184">
        <v>0.74019999999999997</v>
      </c>
      <c r="G686" s="184">
        <v>1.0155000000000001</v>
      </c>
      <c r="H686" s="184">
        <v>1.2976000000000001</v>
      </c>
      <c r="I686" s="184">
        <v>3.5057</v>
      </c>
      <c r="J686" s="184">
        <v>10.6585</v>
      </c>
      <c r="K686" s="184">
        <v>6.1586999999999996</v>
      </c>
      <c r="L686" s="184">
        <v>31.931699999999999</v>
      </c>
      <c r="M686" s="184">
        <v>43.220500000000001</v>
      </c>
      <c r="N686" s="184">
        <v>89.508600000000001</v>
      </c>
      <c r="O686" s="184">
        <v>10.989699999999999</v>
      </c>
      <c r="P686" s="184">
        <v>13.7751</v>
      </c>
      <c r="Q686" s="184">
        <v>13.554</v>
      </c>
      <c r="R686" s="184">
        <v>17.2075</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44341</v>
      </c>
      <c r="E687" s="184">
        <v>20.309000000000001</v>
      </c>
      <c r="F687" s="184">
        <v>0.74109999999999998</v>
      </c>
      <c r="G687" s="184">
        <v>1.0172000000000001</v>
      </c>
      <c r="H687" s="184">
        <v>1.3004</v>
      </c>
      <c r="I687" s="184">
        <v>3.5116999999999998</v>
      </c>
      <c r="J687" s="184">
        <v>10.673299999999999</v>
      </c>
      <c r="K687" s="184">
        <v>6.1974999999999998</v>
      </c>
      <c r="L687" s="184">
        <v>32.030099999999997</v>
      </c>
      <c r="M687" s="184">
        <v>43.405900000000003</v>
      </c>
      <c r="N687" s="184">
        <v>89.825000000000003</v>
      </c>
      <c r="O687" s="184">
        <v>11.4314</v>
      </c>
      <c r="P687" s="184">
        <v>14.904999999999999</v>
      </c>
      <c r="Q687" s="184">
        <v>14.729200000000001</v>
      </c>
      <c r="R687" s="184">
        <v>17.389399999999998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44341</v>
      </c>
      <c r="E688" s="184">
        <v>14.0555</v>
      </c>
      <c r="F688" s="184">
        <v>0.80179999999999996</v>
      </c>
      <c r="G688" s="184">
        <v>1.0293000000000001</v>
      </c>
      <c r="H688" s="184">
        <v>1.2228000000000001</v>
      </c>
      <c r="I688" s="184">
        <v>4.3544</v>
      </c>
      <c r="J688" s="184">
        <v>12.5322</v>
      </c>
      <c r="K688" s="184">
        <v>6.1185</v>
      </c>
      <c r="L688" s="184">
        <v>34.281399999999998</v>
      </c>
      <c r="M688" s="184">
        <v>46.146599999999999</v>
      </c>
      <c r="N688" s="184">
        <v>89.083200000000005</v>
      </c>
      <c r="O688" s="184">
        <v>9.1933000000000007</v>
      </c>
      <c r="P688" s="184"/>
      <c r="Q688" s="184">
        <v>8.1765000000000008</v>
      </c>
      <c r="R688" s="184">
        <v>13.695600000000001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44341</v>
      </c>
      <c r="E689" s="184">
        <v>14.7433</v>
      </c>
      <c r="F689" s="184">
        <v>0.80269999999999997</v>
      </c>
      <c r="G689" s="184">
        <v>1.032</v>
      </c>
      <c r="H689" s="184">
        <v>1.2269000000000001</v>
      </c>
      <c r="I689" s="184">
        <v>4.3617999999999997</v>
      </c>
      <c r="J689" s="184">
        <v>12.5494</v>
      </c>
      <c r="K689" s="184">
        <v>6.1577999999999999</v>
      </c>
      <c r="L689" s="184">
        <v>34.375700000000002</v>
      </c>
      <c r="M689" s="184">
        <v>46.294800000000002</v>
      </c>
      <c r="N689" s="184">
        <v>89.380899999999997</v>
      </c>
      <c r="O689" s="184">
        <v>9.8622999999999994</v>
      </c>
      <c r="P689" s="184"/>
      <c r="Q689" s="184">
        <v>9.3762000000000008</v>
      </c>
      <c r="R689" s="184">
        <v>13.985200000000001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44341</v>
      </c>
      <c r="E690" s="184">
        <v>12.998900000000001</v>
      </c>
      <c r="F690" s="184">
        <v>0.81279999999999997</v>
      </c>
      <c r="G690" s="184">
        <v>1.2170000000000001</v>
      </c>
      <c r="H690" s="184">
        <v>1.4278999999999999</v>
      </c>
      <c r="I690" s="184">
        <v>4.4977999999999998</v>
      </c>
      <c r="J690" s="184">
        <v>11.629300000000001</v>
      </c>
      <c r="K690" s="184">
        <v>5.3540999999999999</v>
      </c>
      <c r="L690" s="184">
        <v>33.21</v>
      </c>
      <c r="M690" s="184">
        <v>43.942799999999998</v>
      </c>
      <c r="N690" s="184">
        <v>83.481099999999998</v>
      </c>
      <c r="O690" s="184">
        <v>9.9304000000000006</v>
      </c>
      <c r="P690" s="184"/>
      <c r="Q690" s="184">
        <v>6.5095999999999998</v>
      </c>
      <c r="R690" s="184">
        <v>13.932700000000001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44341</v>
      </c>
      <c r="E691" s="184">
        <v>13.638299999999999</v>
      </c>
      <c r="F691" s="184">
        <v>0.81240000000000001</v>
      </c>
      <c r="G691" s="184">
        <v>1.2179</v>
      </c>
      <c r="H691" s="184">
        <v>1.4294</v>
      </c>
      <c r="I691" s="184">
        <v>4.5015999999999998</v>
      </c>
      <c r="J691" s="184">
        <v>11.638400000000001</v>
      </c>
      <c r="K691" s="184">
        <v>5.3792999999999997</v>
      </c>
      <c r="L691" s="184">
        <v>33.2776</v>
      </c>
      <c r="M691" s="184">
        <v>44.052300000000002</v>
      </c>
      <c r="N691" s="184">
        <v>83.712999999999994</v>
      </c>
      <c r="O691" s="184">
        <v>10.7514</v>
      </c>
      <c r="P691" s="184"/>
      <c r="Q691" s="184">
        <v>7.7464000000000004</v>
      </c>
      <c r="R691" s="184">
        <v>14.226699999999999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44341</v>
      </c>
      <c r="E692" s="184">
        <v>11.0519</v>
      </c>
      <c r="F692" s="184">
        <v>5.2499999999999998E-2</v>
      </c>
      <c r="G692" s="184">
        <v>0.21940000000000001</v>
      </c>
      <c r="H692" s="184">
        <v>1.1144000000000001</v>
      </c>
      <c r="I692" s="184">
        <v>3.0335999999999999</v>
      </c>
      <c r="J692" s="184">
        <v>6.0185000000000004</v>
      </c>
      <c r="K692" s="184">
        <v>1.8242</v>
      </c>
      <c r="L692" s="184">
        <v>21.914300000000001</v>
      </c>
      <c r="M692" s="184">
        <v>29.714099999999998</v>
      </c>
      <c r="N692" s="184">
        <v>62.477800000000002</v>
      </c>
      <c r="O692" s="184">
        <v>4.3887</v>
      </c>
      <c r="P692" s="184"/>
      <c r="Q692" s="184">
        <v>3.03</v>
      </c>
      <c r="R692" s="184">
        <v>11.5482</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44341</v>
      </c>
      <c r="E693" s="184">
        <v>11.4748</v>
      </c>
      <c r="F693" s="184">
        <v>5.3199999999999997E-2</v>
      </c>
      <c r="G693" s="184">
        <v>0.22359999999999999</v>
      </c>
      <c r="H693" s="184">
        <v>1.1217999999999999</v>
      </c>
      <c r="I693" s="184">
        <v>3.0497999999999998</v>
      </c>
      <c r="J693" s="184">
        <v>6.0575999999999999</v>
      </c>
      <c r="K693" s="184">
        <v>1.9238999999999999</v>
      </c>
      <c r="L693" s="184">
        <v>22.150300000000001</v>
      </c>
      <c r="M693" s="184">
        <v>30.104199999999999</v>
      </c>
      <c r="N693" s="184">
        <v>63.154200000000003</v>
      </c>
      <c r="O693" s="184">
        <v>5.4316000000000004</v>
      </c>
      <c r="P693" s="184"/>
      <c r="Q693" s="184">
        <v>4.1910999999999996</v>
      </c>
      <c r="R693" s="184">
        <v>12.1031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44341</v>
      </c>
      <c r="E694" s="184">
        <v>11.5268</v>
      </c>
      <c r="F694" s="184">
        <v>7.3800000000000004E-2</v>
      </c>
      <c r="G694" s="184">
        <v>0.12770000000000001</v>
      </c>
      <c r="H694" s="184">
        <v>0.99</v>
      </c>
      <c r="I694" s="184">
        <v>3.234</v>
      </c>
      <c r="J694" s="184">
        <v>6.7454000000000001</v>
      </c>
      <c r="K694" s="184">
        <v>1.8664000000000001</v>
      </c>
      <c r="L694" s="184">
        <v>21.241599999999998</v>
      </c>
      <c r="M694" s="184">
        <v>29.099699999999999</v>
      </c>
      <c r="N694" s="184">
        <v>60.881</v>
      </c>
      <c r="O694" s="184">
        <v>5.2432999999999996</v>
      </c>
      <c r="P694" s="184"/>
      <c r="Q694" s="184">
        <v>4.5926</v>
      </c>
      <c r="R694" s="184">
        <v>12.4786</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44341</v>
      </c>
      <c r="E695" s="184">
        <v>11.917400000000001</v>
      </c>
      <c r="F695" s="184">
        <v>7.4700000000000003E-2</v>
      </c>
      <c r="G695" s="184">
        <v>0.13109999999999999</v>
      </c>
      <c r="H695" s="184">
        <v>0.99580000000000002</v>
      </c>
      <c r="I695" s="184">
        <v>3.2471000000000001</v>
      </c>
      <c r="J695" s="184">
        <v>6.7771999999999997</v>
      </c>
      <c r="K695" s="184">
        <v>1.9514</v>
      </c>
      <c r="L695" s="184">
        <v>21.45</v>
      </c>
      <c r="M695" s="184">
        <v>29.4328</v>
      </c>
      <c r="N695" s="184">
        <v>61.4452</v>
      </c>
      <c r="O695" s="184">
        <v>6.2816000000000001</v>
      </c>
      <c r="P695" s="184"/>
      <c r="Q695" s="184">
        <v>5.6999000000000004</v>
      </c>
      <c r="R695" s="184">
        <v>12.930099999999999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44341</v>
      </c>
      <c r="E696" s="184">
        <v>131.7388</v>
      </c>
      <c r="F696" s="184">
        <v>9.7199999999999995E-2</v>
      </c>
      <c r="G696" s="184">
        <v>0.40500000000000003</v>
      </c>
      <c r="H696" s="184">
        <v>0.93359999999999999</v>
      </c>
      <c r="I696" s="184">
        <v>2.1320000000000001</v>
      </c>
      <c r="J696" s="184">
        <v>6.4893999999999998</v>
      </c>
      <c r="K696" s="184">
        <v>2.5733999999999999</v>
      </c>
      <c r="L696" s="184">
        <v>21.532499999999999</v>
      </c>
      <c r="M696" s="184">
        <v>35.598599999999998</v>
      </c>
      <c r="N696" s="184">
        <v>72.1601</v>
      </c>
      <c r="O696" s="184">
        <v>13.784700000000001</v>
      </c>
      <c r="P696" s="184">
        <v>15.2087</v>
      </c>
      <c r="Q696" s="184">
        <v>14.428599999999999</v>
      </c>
      <c r="R696" s="184">
        <v>19.608599999999999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44341</v>
      </c>
      <c r="E697" s="184">
        <v>122.6859</v>
      </c>
      <c r="F697" s="184">
        <v>9.4600000000000004E-2</v>
      </c>
      <c r="G697" s="184">
        <v>0.39589999999999997</v>
      </c>
      <c r="H697" s="184">
        <v>0.91649999999999998</v>
      </c>
      <c r="I697" s="184">
        <v>2.0973999999999999</v>
      </c>
      <c r="J697" s="184">
        <v>6.4069000000000003</v>
      </c>
      <c r="K697" s="184">
        <v>2.3313000000000001</v>
      </c>
      <c r="L697" s="184">
        <v>20.9648</v>
      </c>
      <c r="M697" s="184">
        <v>34.6432</v>
      </c>
      <c r="N697" s="184">
        <v>70.538300000000007</v>
      </c>
      <c r="O697" s="184">
        <v>12.745900000000001</v>
      </c>
      <c r="P697" s="184">
        <v>14.1539</v>
      </c>
      <c r="Q697" s="184">
        <v>11.693199999999999</v>
      </c>
      <c r="R697" s="184">
        <v>18.495899999999999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44341</v>
      </c>
      <c r="E698" s="184">
        <v>196.08032727378099</v>
      </c>
      <c r="F698" s="184">
        <v>5.4800000000000001E-2</v>
      </c>
      <c r="G698" s="184">
        <v>0.40060000000000001</v>
      </c>
      <c r="H698" s="184">
        <v>1.0236000000000001</v>
      </c>
      <c r="I698" s="184">
        <v>2.4527999999999999</v>
      </c>
      <c r="J698" s="184">
        <v>6.3387000000000002</v>
      </c>
      <c r="K698" s="184">
        <v>1.4258999999999999</v>
      </c>
      <c r="L698" s="184">
        <v>18.889399999999998</v>
      </c>
      <c r="M698" s="184">
        <v>31.4299</v>
      </c>
      <c r="N698" s="184">
        <v>65.747600000000006</v>
      </c>
      <c r="O698" s="184">
        <v>10.1661</v>
      </c>
      <c r="P698" s="184">
        <v>12.9339</v>
      </c>
      <c r="Q698" s="184">
        <v>17.793099999999999</v>
      </c>
      <c r="R698" s="184">
        <v>11.6289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0.14081287878787876</v>
      </c>
      <c r="G699" s="186">
        <v>0.6494333333333332</v>
      </c>
      <c r="H699" s="186">
        <v>1.6643818181818182</v>
      </c>
      <c r="I699" s="186">
        <v>3.0938166666666675</v>
      </c>
      <c r="J699" s="186">
        <v>8.2677393939393937</v>
      </c>
      <c r="K699" s="186">
        <v>5.3057212121212132</v>
      </c>
      <c r="L699" s="186">
        <v>26.39904924242424</v>
      </c>
      <c r="M699" s="186">
        <v>38.23349166666668</v>
      </c>
      <c r="N699" s="186">
        <v>78.219224242424232</v>
      </c>
      <c r="O699" s="186">
        <v>11.624220000000003</v>
      </c>
      <c r="P699" s="186">
        <v>15.226178888888885</v>
      </c>
      <c r="Q699" s="186">
        <v>14.166628030303036</v>
      </c>
      <c r="R699" s="186">
        <v>17.604110156250009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0.10675</v>
      </c>
      <c r="G700" s="186">
        <v>0.57315000000000005</v>
      </c>
      <c r="H700" s="186">
        <v>1.3446500000000001</v>
      </c>
      <c r="I700" s="186">
        <v>2.8517999999999999</v>
      </c>
      <c r="J700" s="186">
        <v>7.1626500000000002</v>
      </c>
      <c r="K700" s="186">
        <v>3.4638</v>
      </c>
      <c r="L700" s="186">
        <v>24.25235</v>
      </c>
      <c r="M700" s="186">
        <v>37.000700000000002</v>
      </c>
      <c r="N700" s="186">
        <v>73.564050000000009</v>
      </c>
      <c r="O700" s="186">
        <v>11.062249999999999</v>
      </c>
      <c r="P700" s="186">
        <v>14.74175</v>
      </c>
      <c r="Q700" s="186">
        <v>14.28575</v>
      </c>
      <c r="R700" s="186">
        <v>16.03885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44341</v>
      </c>
      <c r="E703" s="184">
        <v>30.353100000000001</v>
      </c>
      <c r="F703" s="184">
        <v>2.9700000000000001E-2</v>
      </c>
      <c r="G703" s="184">
        <v>0.33090000000000003</v>
      </c>
      <c r="H703" s="184">
        <v>0.9032</v>
      </c>
      <c r="I703" s="184">
        <v>1.9998</v>
      </c>
      <c r="J703" s="184">
        <v>5.3023999999999996</v>
      </c>
      <c r="K703" s="184">
        <v>2.5897000000000001</v>
      </c>
      <c r="L703" s="184">
        <v>15.754300000000001</v>
      </c>
      <c r="M703" s="184">
        <v>24.518899999999999</v>
      </c>
      <c r="N703" s="184">
        <v>46.380899999999997</v>
      </c>
      <c r="O703" s="184">
        <v>11.505000000000001</v>
      </c>
      <c r="P703" s="184">
        <v>12.6013</v>
      </c>
      <c r="Q703" s="184">
        <v>11.678800000000001</v>
      </c>
      <c r="R703" s="184">
        <v>15.214700000000001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44341</v>
      </c>
      <c r="E704" s="184">
        <v>32.232599999999998</v>
      </c>
      <c r="F704" s="184">
        <v>3.2599999999999997E-2</v>
      </c>
      <c r="G704" s="184">
        <v>0.34279999999999999</v>
      </c>
      <c r="H704" s="184">
        <v>0.91010000000000002</v>
      </c>
      <c r="I704" s="184">
        <v>2.0173999999999999</v>
      </c>
      <c r="J704" s="184">
        <v>5.3752000000000004</v>
      </c>
      <c r="K704" s="184">
        <v>2.8296999999999999</v>
      </c>
      <c r="L704" s="184">
        <v>16.368200000000002</v>
      </c>
      <c r="M704" s="184">
        <v>25.562799999999999</v>
      </c>
      <c r="N704" s="184">
        <v>47.853299999999997</v>
      </c>
      <c r="O704" s="184">
        <v>12.472799999999999</v>
      </c>
      <c r="P704" s="184">
        <v>13.5284</v>
      </c>
      <c r="Q704" s="184">
        <v>13.0601</v>
      </c>
      <c r="R704" s="184">
        <v>16.281099999999999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44341</v>
      </c>
      <c r="E705" s="184">
        <v>105.5485</v>
      </c>
      <c r="F705" s="184">
        <v>0.16389999999999999</v>
      </c>
      <c r="G705" s="184">
        <v>0.85009999999999997</v>
      </c>
      <c r="H705" s="184">
        <v>1.6497999999999999</v>
      </c>
      <c r="I705" s="184">
        <v>2.5674000000000001</v>
      </c>
      <c r="J705" s="184">
        <v>8.1143000000000001</v>
      </c>
      <c r="K705" s="184">
        <v>2.8997999999999999</v>
      </c>
      <c r="L705" s="184">
        <v>25.657800000000002</v>
      </c>
      <c r="M705" s="184">
        <v>39.062199999999997</v>
      </c>
      <c r="N705" s="184">
        <v>66.866900000000001</v>
      </c>
      <c r="O705" s="184">
        <v>9.4476999999999993</v>
      </c>
      <c r="P705" s="184">
        <v>10.8315</v>
      </c>
      <c r="Q705" s="184">
        <v>14.420999999999999</v>
      </c>
      <c r="R705" s="184">
        <v>12.574999999999999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44341</v>
      </c>
      <c r="E706" s="184">
        <v>109.863</v>
      </c>
      <c r="F706" s="184">
        <v>0.16489999999999999</v>
      </c>
      <c r="G706" s="184">
        <v>0.85440000000000005</v>
      </c>
      <c r="H706" s="184">
        <v>1.6575</v>
      </c>
      <c r="I706" s="184">
        <v>2.5830000000000002</v>
      </c>
      <c r="J706" s="184">
        <v>8.1518999999999995</v>
      </c>
      <c r="K706" s="184">
        <v>3.0093000000000001</v>
      </c>
      <c r="L706" s="184">
        <v>25.9801</v>
      </c>
      <c r="M706" s="184">
        <v>39.686500000000002</v>
      </c>
      <c r="N706" s="184">
        <v>68.041200000000003</v>
      </c>
      <c r="O706" s="184">
        <v>10.069000000000001</v>
      </c>
      <c r="P706" s="184">
        <v>11.396699999999999</v>
      </c>
      <c r="Q706" s="184">
        <v>12.131399999999999</v>
      </c>
      <c r="R706" s="184">
        <v>13.2963</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44341</v>
      </c>
      <c r="E707" s="184">
        <v>70.144999999999996</v>
      </c>
      <c r="F707" s="184">
        <v>0.13020000000000001</v>
      </c>
      <c r="G707" s="184">
        <v>0.61380000000000001</v>
      </c>
      <c r="H707" s="184">
        <v>1.1680999999999999</v>
      </c>
      <c r="I707" s="184">
        <v>1.7974000000000001</v>
      </c>
      <c r="J707" s="184">
        <v>6.3506999999999998</v>
      </c>
      <c r="K707" s="184">
        <v>3.9251</v>
      </c>
      <c r="L707" s="184">
        <v>23.282399999999999</v>
      </c>
      <c r="M707" s="184">
        <v>33.316200000000002</v>
      </c>
      <c r="N707" s="184">
        <v>52.893300000000004</v>
      </c>
      <c r="O707" s="184">
        <v>6.9720000000000004</v>
      </c>
      <c r="P707" s="184">
        <v>8.6568000000000005</v>
      </c>
      <c r="Q707" s="184">
        <v>11.779400000000001</v>
      </c>
      <c r="R707" s="184">
        <v>7.9231999999999996</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44341</v>
      </c>
      <c r="E708" s="184">
        <v>73.6661</v>
      </c>
      <c r="F708" s="184">
        <v>0.13139999999999999</v>
      </c>
      <c r="G708" s="184">
        <v>0.61899999999999999</v>
      </c>
      <c r="H708" s="184">
        <v>1.1773</v>
      </c>
      <c r="I708" s="184">
        <v>1.8160000000000001</v>
      </c>
      <c r="J708" s="184">
        <v>6.3952</v>
      </c>
      <c r="K708" s="184">
        <v>4.0514000000000001</v>
      </c>
      <c r="L708" s="184">
        <v>23.613900000000001</v>
      </c>
      <c r="M708" s="184">
        <v>33.905999999999999</v>
      </c>
      <c r="N708" s="184">
        <v>53.902299999999997</v>
      </c>
      <c r="O708" s="184">
        <v>7.6311</v>
      </c>
      <c r="P708" s="184">
        <v>9.3445</v>
      </c>
      <c r="Q708" s="184">
        <v>10.3324</v>
      </c>
      <c r="R708" s="184">
        <v>8.5840999999999994</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44341</v>
      </c>
      <c r="E709" s="184">
        <v>23.5456</v>
      </c>
      <c r="F709" s="184">
        <v>0.11609999999999999</v>
      </c>
      <c r="G709" s="184">
        <v>0.43290000000000001</v>
      </c>
      <c r="H709" s="184">
        <v>1.2148000000000001</v>
      </c>
      <c r="I709" s="184">
        <v>2.9784000000000002</v>
      </c>
      <c r="J709" s="184">
        <v>6.0301999999999998</v>
      </c>
      <c r="K709" s="184">
        <v>1.9704999999999999</v>
      </c>
      <c r="L709" s="184">
        <v>18.0059</v>
      </c>
      <c r="M709" s="184">
        <v>29.890999999999998</v>
      </c>
      <c r="N709" s="184">
        <v>59.399900000000002</v>
      </c>
      <c r="O709" s="184">
        <v>9.9567999999999994</v>
      </c>
      <c r="P709" s="184">
        <v>12.4734</v>
      </c>
      <c r="Q709" s="184">
        <v>12.8689</v>
      </c>
      <c r="R709" s="184">
        <v>13.8086</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44341</v>
      </c>
      <c r="E710" s="184">
        <v>24.040600000000001</v>
      </c>
      <c r="F710" s="184">
        <v>0.11700000000000001</v>
      </c>
      <c r="G710" s="184">
        <v>0.437</v>
      </c>
      <c r="H710" s="184">
        <v>1.2214</v>
      </c>
      <c r="I710" s="184">
        <v>2.9923999999999999</v>
      </c>
      <c r="J710" s="184">
        <v>6.0627000000000004</v>
      </c>
      <c r="K710" s="184">
        <v>2.0577000000000001</v>
      </c>
      <c r="L710" s="184">
        <v>18.211099999999998</v>
      </c>
      <c r="M710" s="184">
        <v>30.233599999999999</v>
      </c>
      <c r="N710" s="184">
        <v>59.972099999999998</v>
      </c>
      <c r="O710" s="184">
        <v>10.316800000000001</v>
      </c>
      <c r="P710" s="184">
        <v>12.816000000000001</v>
      </c>
      <c r="Q710" s="184">
        <v>13.2014</v>
      </c>
      <c r="R710" s="184">
        <v>14.211499999999999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44341</v>
      </c>
      <c r="E711" s="184">
        <v>21.956</v>
      </c>
      <c r="F711" s="184">
        <v>0.1067</v>
      </c>
      <c r="G711" s="184">
        <v>0.36940000000000001</v>
      </c>
      <c r="H711" s="184">
        <v>1.014</v>
      </c>
      <c r="I711" s="184">
        <v>2.4641000000000002</v>
      </c>
      <c r="J711" s="184">
        <v>5.0486000000000004</v>
      </c>
      <c r="K711" s="184">
        <v>1.9866999999999999</v>
      </c>
      <c r="L711" s="184">
        <v>14.6785</v>
      </c>
      <c r="M711" s="184">
        <v>24.513000000000002</v>
      </c>
      <c r="N711" s="184">
        <v>48.342300000000002</v>
      </c>
      <c r="O711" s="184">
        <v>9.4863</v>
      </c>
      <c r="P711" s="184">
        <v>11.384499999999999</v>
      </c>
      <c r="Q711" s="184">
        <v>11.7591</v>
      </c>
      <c r="R711" s="184">
        <v>12.500500000000001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44341</v>
      </c>
      <c r="E712" s="184">
        <v>22.515499999999999</v>
      </c>
      <c r="F712" s="184">
        <v>0.1089</v>
      </c>
      <c r="G712" s="184">
        <v>0.37580000000000002</v>
      </c>
      <c r="H712" s="184">
        <v>1.0257000000000001</v>
      </c>
      <c r="I712" s="184">
        <v>2.4870999999999999</v>
      </c>
      <c r="J712" s="184">
        <v>5.1025999999999998</v>
      </c>
      <c r="K712" s="184">
        <v>2.1324000000000001</v>
      </c>
      <c r="L712" s="184">
        <v>15.013500000000001</v>
      </c>
      <c r="M712" s="184">
        <v>25.061800000000002</v>
      </c>
      <c r="N712" s="184">
        <v>49.225900000000003</v>
      </c>
      <c r="O712" s="184">
        <v>10.0341</v>
      </c>
      <c r="P712" s="184">
        <v>11.830299999999999</v>
      </c>
      <c r="Q712" s="184">
        <v>12.157400000000001</v>
      </c>
      <c r="R712" s="184">
        <v>13.182499999999999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44341</v>
      </c>
      <c r="E713" s="184">
        <v>11.477</v>
      </c>
      <c r="F713" s="184">
        <v>0.15179999999999999</v>
      </c>
      <c r="G713" s="184">
        <v>1.6436999999999999</v>
      </c>
      <c r="H713" s="184">
        <v>1.0317000000000001</v>
      </c>
      <c r="I713" s="184">
        <v>2.2458999999999998</v>
      </c>
      <c r="J713" s="184">
        <v>12.4369</v>
      </c>
      <c r="K713" s="184">
        <v>1.5223</v>
      </c>
      <c r="L713" s="184">
        <v>34.089599999999997</v>
      </c>
      <c r="M713" s="184">
        <v>41.232799999999997</v>
      </c>
      <c r="N713" s="184">
        <v>72.301500000000004</v>
      </c>
      <c r="O713" s="184"/>
      <c r="P713" s="184"/>
      <c r="Q713" s="184">
        <v>4.8532000000000002</v>
      </c>
      <c r="R713" s="184">
        <v>-2.9499999999999998E-2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44341</v>
      </c>
      <c r="E714" s="184">
        <v>11.477</v>
      </c>
      <c r="F714" s="184">
        <v>0.1527</v>
      </c>
      <c r="G714" s="184">
        <v>1.6446000000000001</v>
      </c>
      <c r="H714" s="184">
        <v>1.0326</v>
      </c>
      <c r="I714" s="184">
        <v>2.2467999999999999</v>
      </c>
      <c r="J714" s="184">
        <v>12.4369</v>
      </c>
      <c r="K714" s="184">
        <v>1.5232000000000001</v>
      </c>
      <c r="L714" s="184">
        <v>34.089599999999997</v>
      </c>
      <c r="M714" s="184">
        <v>41.234499999999997</v>
      </c>
      <c r="N714" s="184">
        <v>72.301500000000004</v>
      </c>
      <c r="O714" s="184"/>
      <c r="P714" s="184"/>
      <c r="Q714" s="184">
        <v>4.8532000000000002</v>
      </c>
      <c r="R714" s="184">
        <v>-2.9100000000000001E-2</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44341</v>
      </c>
      <c r="E715" s="184">
        <v>14.2804</v>
      </c>
      <c r="F715" s="184">
        <v>0.26469999999999999</v>
      </c>
      <c r="G715" s="184">
        <v>0.9073</v>
      </c>
      <c r="H715" s="184">
        <v>1.2427999999999999</v>
      </c>
      <c r="I715" s="184">
        <v>1.792</v>
      </c>
      <c r="J715" s="184">
        <v>10.8529</v>
      </c>
      <c r="K715" s="184">
        <v>6.6999000000000004</v>
      </c>
      <c r="L715" s="184">
        <v>33.762999999999998</v>
      </c>
      <c r="M715" s="184">
        <v>41.335500000000003</v>
      </c>
      <c r="N715" s="184">
        <v>82.294399999999996</v>
      </c>
      <c r="O715" s="184"/>
      <c r="P715" s="184"/>
      <c r="Q715" s="184">
        <v>33.085999999999999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44341</v>
      </c>
      <c r="E716" s="184">
        <v>14.443</v>
      </c>
      <c r="F716" s="184">
        <v>0.26800000000000002</v>
      </c>
      <c r="G716" s="184">
        <v>0.91810000000000003</v>
      </c>
      <c r="H716" s="184">
        <v>1.2626999999999999</v>
      </c>
      <c r="I716" s="184">
        <v>1.8352999999999999</v>
      </c>
      <c r="J716" s="184">
        <v>10.9549</v>
      </c>
      <c r="K716" s="184">
        <v>6.9645999999999999</v>
      </c>
      <c r="L716" s="184">
        <v>34.408499999999997</v>
      </c>
      <c r="M716" s="184">
        <v>42.362900000000003</v>
      </c>
      <c r="N716" s="184">
        <v>84.057599999999994</v>
      </c>
      <c r="O716" s="184"/>
      <c r="P716" s="184"/>
      <c r="Q716" s="184">
        <v>34.3003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44341</v>
      </c>
      <c r="E717" s="184">
        <v>86.072699999999998</v>
      </c>
      <c r="F717" s="184">
        <v>0.1759</v>
      </c>
      <c r="G717" s="184">
        <v>0.59379999999999999</v>
      </c>
      <c r="H717" s="184">
        <v>1.1846000000000001</v>
      </c>
      <c r="I717" s="184">
        <v>2.3180000000000001</v>
      </c>
      <c r="J717" s="184">
        <v>6.9074999999999998</v>
      </c>
      <c r="K717" s="184">
        <v>2.8997999999999999</v>
      </c>
      <c r="L717" s="184">
        <v>22.576599999999999</v>
      </c>
      <c r="M717" s="184">
        <v>34.863900000000001</v>
      </c>
      <c r="N717" s="184">
        <v>74.167500000000004</v>
      </c>
      <c r="O717" s="184">
        <v>11.232900000000001</v>
      </c>
      <c r="P717" s="184">
        <v>12.6007</v>
      </c>
      <c r="Q717" s="184">
        <v>13.1317</v>
      </c>
      <c r="R717" s="184">
        <v>13.398199999999999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44341</v>
      </c>
      <c r="E718" s="184">
        <v>89.061599999999999</v>
      </c>
      <c r="F718" s="184">
        <v>0.17660000000000001</v>
      </c>
      <c r="G718" s="184">
        <v>0.59699999999999998</v>
      </c>
      <c r="H718" s="184">
        <v>1.1902999999999999</v>
      </c>
      <c r="I718" s="184">
        <v>2.3296999999999999</v>
      </c>
      <c r="J718" s="184">
        <v>6.9362000000000004</v>
      </c>
      <c r="K718" s="184">
        <v>2.9904000000000002</v>
      </c>
      <c r="L718" s="184">
        <v>22.817699999999999</v>
      </c>
      <c r="M718" s="184">
        <v>35.263599999999997</v>
      </c>
      <c r="N718" s="184">
        <v>74.824299999999994</v>
      </c>
      <c r="O718" s="184">
        <v>11.632</v>
      </c>
      <c r="P718" s="184">
        <v>13.004099999999999</v>
      </c>
      <c r="Q718" s="184">
        <v>11.473800000000001</v>
      </c>
      <c r="R718" s="184">
        <v>13.8164</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44341</v>
      </c>
      <c r="E719" s="184">
        <v>111.4923</v>
      </c>
      <c r="F719" s="184">
        <v>7.9600000000000004E-2</v>
      </c>
      <c r="G719" s="184">
        <v>0.81859999999999999</v>
      </c>
      <c r="H719" s="184">
        <v>1.6652</v>
      </c>
      <c r="I719" s="184">
        <v>2.4744000000000002</v>
      </c>
      <c r="J719" s="184">
        <v>10.885</v>
      </c>
      <c r="K719" s="184">
        <v>5.8178999999999998</v>
      </c>
      <c r="L719" s="184">
        <v>39.351100000000002</v>
      </c>
      <c r="M719" s="184">
        <v>44.592799999999997</v>
      </c>
      <c r="N719" s="184">
        <v>83.145700000000005</v>
      </c>
      <c r="O719" s="184">
        <v>16.6952</v>
      </c>
      <c r="P719" s="184">
        <v>15.802099999999999</v>
      </c>
      <c r="Q719" s="184">
        <v>14.8222</v>
      </c>
      <c r="R719" s="184">
        <v>24.8033</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44341</v>
      </c>
      <c r="E720" s="184">
        <v>113.45189999999999</v>
      </c>
      <c r="F720" s="184">
        <v>8.1199999999999994E-2</v>
      </c>
      <c r="G720" s="184">
        <v>0.82479999999999998</v>
      </c>
      <c r="H720" s="184">
        <v>1.6754</v>
      </c>
      <c r="I720" s="184">
        <v>2.4899</v>
      </c>
      <c r="J720" s="184">
        <v>10.9152</v>
      </c>
      <c r="K720" s="184">
        <v>5.9055999999999997</v>
      </c>
      <c r="L720" s="184">
        <v>39.573300000000003</v>
      </c>
      <c r="M720" s="184">
        <v>44.924399999999999</v>
      </c>
      <c r="N720" s="184">
        <v>83.701599999999999</v>
      </c>
      <c r="O720" s="184">
        <v>17.022600000000001</v>
      </c>
      <c r="P720" s="184">
        <v>16.101700000000001</v>
      </c>
      <c r="Q720" s="184">
        <v>15.0435</v>
      </c>
      <c r="R720" s="184">
        <v>25.059000000000001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44341</v>
      </c>
      <c r="E721" s="184">
        <v>29.4724</v>
      </c>
      <c r="F721" s="184">
        <v>2.1000000000000001E-2</v>
      </c>
      <c r="G721" s="184">
        <v>0.37669999999999998</v>
      </c>
      <c r="H721" s="184">
        <v>1.0304</v>
      </c>
      <c r="I721" s="184">
        <v>2.1686999999999999</v>
      </c>
      <c r="J721" s="184">
        <v>5.0873999999999997</v>
      </c>
      <c r="K721" s="184">
        <v>1.9094</v>
      </c>
      <c r="L721" s="184">
        <v>14.654999999999999</v>
      </c>
      <c r="M721" s="184">
        <v>21.7667</v>
      </c>
      <c r="N721" s="184">
        <v>47.425400000000003</v>
      </c>
      <c r="O721" s="184">
        <v>8.1654999999999998</v>
      </c>
      <c r="P721" s="184">
        <v>9.9707000000000008</v>
      </c>
      <c r="Q721" s="184">
        <v>9.9724000000000004</v>
      </c>
      <c r="R721" s="184">
        <v>10.968</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44341</v>
      </c>
      <c r="E722" s="184">
        <v>28.104800000000001</v>
      </c>
      <c r="F722" s="184">
        <v>1.8499999999999999E-2</v>
      </c>
      <c r="G722" s="184">
        <v>0.36780000000000002</v>
      </c>
      <c r="H722" s="184">
        <v>1.0145999999999999</v>
      </c>
      <c r="I722" s="184">
        <v>2.1372</v>
      </c>
      <c r="J722" s="184">
        <v>5.0140000000000002</v>
      </c>
      <c r="K722" s="184">
        <v>1.7040999999999999</v>
      </c>
      <c r="L722" s="184">
        <v>14.161300000000001</v>
      </c>
      <c r="M722" s="184">
        <v>20.9756</v>
      </c>
      <c r="N722" s="184">
        <v>46.181199999999997</v>
      </c>
      <c r="O722" s="184">
        <v>7.2266000000000004</v>
      </c>
      <c r="P722" s="184">
        <v>9.1601999999999997</v>
      </c>
      <c r="Q722" s="184">
        <v>9.5844000000000005</v>
      </c>
      <c r="R722" s="184">
        <v>10.021000000000001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44341</v>
      </c>
      <c r="E723" s="184">
        <v>13.6898</v>
      </c>
      <c r="F723" s="184">
        <v>-0.36459999999999998</v>
      </c>
      <c r="G723" s="184">
        <v>0.81299999999999994</v>
      </c>
      <c r="H723" s="184">
        <v>1.798</v>
      </c>
      <c r="I723" s="184">
        <v>2.8936999999999999</v>
      </c>
      <c r="J723" s="184">
        <v>8.4606999999999992</v>
      </c>
      <c r="K723" s="184">
        <v>5.7241999999999997</v>
      </c>
      <c r="L723" s="184">
        <v>23.936699999999998</v>
      </c>
      <c r="M723" s="184">
        <v>33.945799999999998</v>
      </c>
      <c r="N723" s="184">
        <v>61.523899999999998</v>
      </c>
      <c r="O723" s="184"/>
      <c r="P723" s="184"/>
      <c r="Q723" s="184">
        <v>15.222899999999999</v>
      </c>
      <c r="R723" s="184">
        <v>16.647099999999998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44341</v>
      </c>
      <c r="E724" s="184">
        <v>13.608499999999999</v>
      </c>
      <c r="F724" s="184">
        <v>-0.36530000000000001</v>
      </c>
      <c r="G724" s="184">
        <v>0.81040000000000001</v>
      </c>
      <c r="H724" s="184">
        <v>1.7937000000000001</v>
      </c>
      <c r="I724" s="184">
        <v>2.8843000000000001</v>
      </c>
      <c r="J724" s="184">
        <v>8.4359999999999999</v>
      </c>
      <c r="K724" s="184">
        <v>5.6561000000000003</v>
      </c>
      <c r="L724" s="184">
        <v>23.782299999999999</v>
      </c>
      <c r="M724" s="184">
        <v>33.685299999999998</v>
      </c>
      <c r="N724" s="184">
        <v>61.083599999999997</v>
      </c>
      <c r="O724" s="184"/>
      <c r="P724" s="184"/>
      <c r="Q724" s="184">
        <v>14.9137</v>
      </c>
      <c r="R724" s="184">
        <v>16.346800000000002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44341</v>
      </c>
      <c r="E725" s="184">
        <v>46.73</v>
      </c>
      <c r="F725" s="184">
        <v>1.0699999999999999E-2</v>
      </c>
      <c r="G725" s="184">
        <v>0.34139999999999998</v>
      </c>
      <c r="H725" s="184">
        <v>1.04</v>
      </c>
      <c r="I725" s="184">
        <v>2.6063000000000001</v>
      </c>
      <c r="J725" s="184">
        <v>6.2069999999999999</v>
      </c>
      <c r="K725" s="184">
        <v>2.5343</v>
      </c>
      <c r="L725" s="184">
        <v>20.1996</v>
      </c>
      <c r="M725" s="184">
        <v>31.017499999999998</v>
      </c>
      <c r="N725" s="184">
        <v>64.045500000000004</v>
      </c>
      <c r="O725" s="184">
        <v>10.762700000000001</v>
      </c>
      <c r="P725" s="184">
        <v>13.651400000000001</v>
      </c>
      <c r="Q725" s="184">
        <v>13.8894</v>
      </c>
      <c r="R725" s="184">
        <v>14.2658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7.705217391304349E-2</v>
      </c>
      <c r="G726" s="186">
        <v>0.6905782608695652</v>
      </c>
      <c r="H726" s="186">
        <v>1.2566913043478261</v>
      </c>
      <c r="I726" s="186">
        <v>2.3532695652173921</v>
      </c>
      <c r="J726" s="186">
        <v>7.7158434782608705</v>
      </c>
      <c r="K726" s="186">
        <v>3.4480043478260867</v>
      </c>
      <c r="L726" s="186">
        <v>24.08565217391304</v>
      </c>
      <c r="M726" s="186">
        <v>33.606665217391303</v>
      </c>
      <c r="N726" s="186">
        <v>63.475295652173919</v>
      </c>
      <c r="O726" s="186">
        <v>10.62524117647059</v>
      </c>
      <c r="P726" s="186">
        <v>12.067899999999998</v>
      </c>
      <c r="Q726" s="186">
        <v>13.849417391304348</v>
      </c>
      <c r="R726" s="186">
        <v>12.992595238095237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0.11609999999999999</v>
      </c>
      <c r="G727" s="186">
        <v>0.61380000000000001</v>
      </c>
      <c r="H727" s="186">
        <v>1.1846000000000001</v>
      </c>
      <c r="I727" s="186">
        <v>2.3296999999999999</v>
      </c>
      <c r="J727" s="186">
        <v>6.9074999999999998</v>
      </c>
      <c r="K727" s="186">
        <v>2.8997999999999999</v>
      </c>
      <c r="L727" s="186">
        <v>23.282399999999999</v>
      </c>
      <c r="M727" s="186">
        <v>33.905999999999999</v>
      </c>
      <c r="N727" s="186">
        <v>61.523899999999998</v>
      </c>
      <c r="O727" s="186">
        <v>10.069000000000001</v>
      </c>
      <c r="P727" s="186">
        <v>12.4734</v>
      </c>
      <c r="Q727" s="186">
        <v>12.8689</v>
      </c>
      <c r="R727" s="186">
        <v>13.398199999999999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44341</v>
      </c>
      <c r="E730" s="184">
        <v>17.43</v>
      </c>
      <c r="F730" s="184">
        <v>-0.11459999999999999</v>
      </c>
      <c r="G730" s="184">
        <v>0</v>
      </c>
      <c r="H730" s="184">
        <v>0.46110000000000001</v>
      </c>
      <c r="I730" s="184">
        <v>0.9849</v>
      </c>
      <c r="J730" s="184">
        <v>1.7513000000000001</v>
      </c>
      <c r="K730" s="184">
        <v>0.80969999999999998</v>
      </c>
      <c r="L730" s="184">
        <v>9.2789999999999999</v>
      </c>
      <c r="M730" s="184">
        <v>15.660299999999999</v>
      </c>
      <c r="N730" s="184">
        <v>30.0746</v>
      </c>
      <c r="O730" s="184">
        <v>8.6142000000000003</v>
      </c>
      <c r="P730" s="184">
        <v>10.02</v>
      </c>
      <c r="Q730" s="184">
        <v>8.9336000000000002</v>
      </c>
      <c r="R730" s="184">
        <v>10.915900000000001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44341</v>
      </c>
      <c r="E731" s="184">
        <v>16.27</v>
      </c>
      <c r="F731" s="184">
        <v>-6.1400000000000003E-2</v>
      </c>
      <c r="G731" s="184">
        <v>0</v>
      </c>
      <c r="H731" s="184">
        <v>0.43209999999999998</v>
      </c>
      <c r="I731" s="184">
        <v>0.93049999999999999</v>
      </c>
      <c r="J731" s="184">
        <v>1.6875</v>
      </c>
      <c r="K731" s="184">
        <v>0.55620000000000003</v>
      </c>
      <c r="L731" s="184">
        <v>8.6839999999999993</v>
      </c>
      <c r="M731" s="184">
        <v>14.82</v>
      </c>
      <c r="N731" s="184">
        <v>28.8203</v>
      </c>
      <c r="O731" s="184">
        <v>7.5659999999999998</v>
      </c>
      <c r="P731" s="184">
        <v>8.8602000000000007</v>
      </c>
      <c r="Q731" s="184">
        <v>7.7843</v>
      </c>
      <c r="R731" s="184">
        <v>9.8748000000000005</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44341</v>
      </c>
      <c r="E732" s="184">
        <v>16.579999999999998</v>
      </c>
      <c r="F732" s="184">
        <v>0.1208</v>
      </c>
      <c r="G732" s="184">
        <v>6.0400000000000002E-2</v>
      </c>
      <c r="H732" s="184">
        <v>0.36320000000000002</v>
      </c>
      <c r="I732" s="184">
        <v>1.2210000000000001</v>
      </c>
      <c r="J732" s="184">
        <v>2.9813999999999998</v>
      </c>
      <c r="K732" s="184">
        <v>1.2827999999999999</v>
      </c>
      <c r="L732" s="184">
        <v>8.1539000000000001</v>
      </c>
      <c r="M732" s="184">
        <v>16.025200000000002</v>
      </c>
      <c r="N732" s="184">
        <v>29.6325</v>
      </c>
      <c r="O732" s="184">
        <v>9.8344000000000005</v>
      </c>
      <c r="P732" s="184">
        <v>10.371600000000001</v>
      </c>
      <c r="Q732" s="184">
        <v>9.1356999999999999</v>
      </c>
      <c r="R732" s="184">
        <v>10.262600000000001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44341</v>
      </c>
      <c r="E733" s="184">
        <v>15.45</v>
      </c>
      <c r="F733" s="184">
        <v>6.4799999999999996E-2</v>
      </c>
      <c r="G733" s="184">
        <v>6.4799999999999996E-2</v>
      </c>
      <c r="H733" s="184">
        <v>0.32469999999999999</v>
      </c>
      <c r="I733" s="184">
        <v>1.1788000000000001</v>
      </c>
      <c r="J733" s="184">
        <v>2.8628</v>
      </c>
      <c r="K733" s="184">
        <v>0.91439999999999999</v>
      </c>
      <c r="L733" s="184">
        <v>7.3662000000000001</v>
      </c>
      <c r="M733" s="184">
        <v>14.7845</v>
      </c>
      <c r="N733" s="184">
        <v>27.791599999999999</v>
      </c>
      <c r="O733" s="184">
        <v>8.5096000000000007</v>
      </c>
      <c r="P733" s="184">
        <v>9.0413999999999994</v>
      </c>
      <c r="Q733" s="184">
        <v>7.8117999999999999</v>
      </c>
      <c r="R733" s="184">
        <v>8.8239999999999998</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44341</v>
      </c>
      <c r="E734" s="184">
        <v>12</v>
      </c>
      <c r="F734" s="184">
        <v>0</v>
      </c>
      <c r="G734" s="184">
        <v>8.3400000000000002E-2</v>
      </c>
      <c r="H734" s="184">
        <v>0.25059999999999999</v>
      </c>
      <c r="I734" s="184">
        <v>0.33439999999999998</v>
      </c>
      <c r="J734" s="184">
        <v>0.67110000000000003</v>
      </c>
      <c r="K734" s="184">
        <v>1.2658</v>
      </c>
      <c r="L734" s="184">
        <v>3.6269</v>
      </c>
      <c r="M734" s="184">
        <v>6.7615999999999996</v>
      </c>
      <c r="N734" s="184">
        <v>17.1875</v>
      </c>
      <c r="O734" s="184"/>
      <c r="P734" s="184"/>
      <c r="Q734" s="184">
        <v>10.442500000000001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44341</v>
      </c>
      <c r="E735" s="184">
        <v>11.77</v>
      </c>
      <c r="F735" s="184">
        <v>0</v>
      </c>
      <c r="G735" s="184">
        <v>8.5000000000000006E-2</v>
      </c>
      <c r="H735" s="184">
        <v>0.2555</v>
      </c>
      <c r="I735" s="184">
        <v>0.34100000000000003</v>
      </c>
      <c r="J735" s="184">
        <v>0.59830000000000005</v>
      </c>
      <c r="K735" s="184">
        <v>1.03</v>
      </c>
      <c r="L735" s="184">
        <v>3.1551</v>
      </c>
      <c r="M735" s="184">
        <v>5.9405999999999999</v>
      </c>
      <c r="N735" s="184">
        <v>15.960599999999999</v>
      </c>
      <c r="O735" s="184"/>
      <c r="P735" s="184"/>
      <c r="Q735" s="184">
        <v>9.2842000000000002</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44341</v>
      </c>
      <c r="E736" s="184">
        <v>16.382999999999999</v>
      </c>
      <c r="F736" s="184">
        <v>4.8899999999999999E-2</v>
      </c>
      <c r="G736" s="184">
        <v>0.11609999999999999</v>
      </c>
      <c r="H736" s="184">
        <v>1.0797000000000001</v>
      </c>
      <c r="I736" s="184">
        <v>1.7578</v>
      </c>
      <c r="J736" s="184">
        <v>3.7490000000000001</v>
      </c>
      <c r="K736" s="184">
        <v>4.1645000000000003</v>
      </c>
      <c r="L736" s="184">
        <v>12.097200000000001</v>
      </c>
      <c r="M736" s="184">
        <v>18.135300000000001</v>
      </c>
      <c r="N736" s="184">
        <v>33.673299999999998</v>
      </c>
      <c r="O736" s="184">
        <v>8.9876000000000005</v>
      </c>
      <c r="P736" s="184">
        <v>9.9781999999999993</v>
      </c>
      <c r="Q736" s="184">
        <v>10.036300000000001</v>
      </c>
      <c r="R736" s="184">
        <v>10.8429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44341</v>
      </c>
      <c r="E737" s="184">
        <v>15.196999999999999</v>
      </c>
      <c r="F737" s="184">
        <v>4.6100000000000002E-2</v>
      </c>
      <c r="G737" s="184">
        <v>9.8799999999999999E-2</v>
      </c>
      <c r="H737" s="184">
        <v>1.0506</v>
      </c>
      <c r="I737" s="184">
        <v>1.6930000000000001</v>
      </c>
      <c r="J737" s="184">
        <v>3.6065</v>
      </c>
      <c r="K737" s="184">
        <v>3.7621000000000002</v>
      </c>
      <c r="L737" s="184">
        <v>11.227399999999999</v>
      </c>
      <c r="M737" s="184">
        <v>16.7653</v>
      </c>
      <c r="N737" s="184">
        <v>31.587199999999999</v>
      </c>
      <c r="O737" s="184">
        <v>7.3323999999999998</v>
      </c>
      <c r="P737" s="184">
        <v>8.3726000000000003</v>
      </c>
      <c r="Q737" s="184">
        <v>8.4459</v>
      </c>
      <c r="R737" s="184">
        <v>9.1617999999999995</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44341</v>
      </c>
      <c r="E738" s="184">
        <v>17.960799999999999</v>
      </c>
      <c r="F738" s="184">
        <v>2.2800000000000001E-2</v>
      </c>
      <c r="G738" s="184">
        <v>0.18410000000000001</v>
      </c>
      <c r="H738" s="184">
        <v>0.48170000000000002</v>
      </c>
      <c r="I738" s="184">
        <v>1.0895999999999999</v>
      </c>
      <c r="J738" s="184">
        <v>2.2597</v>
      </c>
      <c r="K738" s="184">
        <v>1.3629</v>
      </c>
      <c r="L738" s="184">
        <v>8.4903999999999993</v>
      </c>
      <c r="M738" s="184">
        <v>12.5229</v>
      </c>
      <c r="N738" s="184">
        <v>22.9678</v>
      </c>
      <c r="O738" s="184">
        <v>10.0976</v>
      </c>
      <c r="P738" s="184">
        <v>10.151</v>
      </c>
      <c r="Q738" s="184">
        <v>9.2502999999999993</v>
      </c>
      <c r="R738" s="184">
        <v>11.4878</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44341</v>
      </c>
      <c r="E739" s="184">
        <v>17.087499999999999</v>
      </c>
      <c r="F739" s="184">
        <v>1.9900000000000001E-2</v>
      </c>
      <c r="G739" s="184">
        <v>0.17180000000000001</v>
      </c>
      <c r="H739" s="184">
        <v>0.4597</v>
      </c>
      <c r="I739" s="184">
        <v>1.0461</v>
      </c>
      <c r="J739" s="184">
        <v>2.1600999999999999</v>
      </c>
      <c r="K739" s="184">
        <v>1.1023000000000001</v>
      </c>
      <c r="L739" s="184">
        <v>7.9410999999999996</v>
      </c>
      <c r="M739" s="184">
        <v>11.6713</v>
      </c>
      <c r="N739" s="184">
        <v>21.720600000000001</v>
      </c>
      <c r="O739" s="184">
        <v>8.9542999999999999</v>
      </c>
      <c r="P739" s="184">
        <v>9.2105999999999995</v>
      </c>
      <c r="Q739" s="184">
        <v>8.4306999999999999</v>
      </c>
      <c r="R739" s="184">
        <v>10.3786</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44341</v>
      </c>
      <c r="E740" s="184">
        <v>11.8744</v>
      </c>
      <c r="F740" s="184">
        <v>0.1898</v>
      </c>
      <c r="G740" s="184">
        <v>0.49509999999999998</v>
      </c>
      <c r="H740" s="184">
        <v>1.0114000000000001</v>
      </c>
      <c r="I740" s="184">
        <v>1.4438</v>
      </c>
      <c r="J740" s="184">
        <v>3.5211999999999999</v>
      </c>
      <c r="K740" s="184">
        <v>1.3286</v>
      </c>
      <c r="L740" s="184">
        <v>9.0365000000000002</v>
      </c>
      <c r="M740" s="184">
        <v>14.4068</v>
      </c>
      <c r="N740" s="184">
        <v>28.321999999999999</v>
      </c>
      <c r="O740" s="184"/>
      <c r="P740" s="184"/>
      <c r="Q740" s="184">
        <v>6.4581</v>
      </c>
      <c r="R740" s="184">
        <v>7.4611000000000001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44341</v>
      </c>
      <c r="E741" s="184">
        <v>12.428599999999999</v>
      </c>
      <c r="F741" s="184">
        <v>0.19350000000000001</v>
      </c>
      <c r="G741" s="184">
        <v>0.50870000000000004</v>
      </c>
      <c r="H741" s="184">
        <v>1.0357000000000001</v>
      </c>
      <c r="I741" s="184">
        <v>1.4952000000000001</v>
      </c>
      <c r="J741" s="184">
        <v>3.6425000000000001</v>
      </c>
      <c r="K741" s="184">
        <v>1.6688000000000001</v>
      </c>
      <c r="L741" s="184">
        <v>9.7787000000000006</v>
      </c>
      <c r="M741" s="184">
        <v>15.546099999999999</v>
      </c>
      <c r="N741" s="184">
        <v>30.087900000000001</v>
      </c>
      <c r="O741" s="184"/>
      <c r="P741" s="184"/>
      <c r="Q741" s="184">
        <v>8.2418999999999993</v>
      </c>
      <c r="R741" s="184">
        <v>9.2014999999999993</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44341</v>
      </c>
      <c r="E742" s="184">
        <v>44.52</v>
      </c>
      <c r="F742" s="184">
        <v>4.2700000000000002E-2</v>
      </c>
      <c r="G742" s="184">
        <v>0.54649999999999999</v>
      </c>
      <c r="H742" s="184">
        <v>1.2393000000000001</v>
      </c>
      <c r="I742" s="184">
        <v>1.9814000000000001</v>
      </c>
      <c r="J742" s="184">
        <v>4.6692</v>
      </c>
      <c r="K742" s="184">
        <v>2.6871</v>
      </c>
      <c r="L742" s="184">
        <v>14.106999999999999</v>
      </c>
      <c r="M742" s="184">
        <v>18.561900000000001</v>
      </c>
      <c r="N742" s="184">
        <v>31.942399999999999</v>
      </c>
      <c r="O742" s="184">
        <v>8.5635999999999992</v>
      </c>
      <c r="P742" s="184">
        <v>10.748799999999999</v>
      </c>
      <c r="Q742" s="184">
        <v>9.3566000000000003</v>
      </c>
      <c r="R742" s="184">
        <v>9.4334000000000007</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44341</v>
      </c>
      <c r="E743" s="184">
        <v>47.985999999999997</v>
      </c>
      <c r="F743" s="184">
        <v>4.5900000000000003E-2</v>
      </c>
      <c r="G743" s="184">
        <v>0.55740000000000001</v>
      </c>
      <c r="H743" s="184">
        <v>1.2576000000000001</v>
      </c>
      <c r="I743" s="184">
        <v>2.0154000000000001</v>
      </c>
      <c r="J743" s="184">
        <v>4.7454999999999998</v>
      </c>
      <c r="K743" s="184">
        <v>2.8815</v>
      </c>
      <c r="L743" s="184">
        <v>14.546900000000001</v>
      </c>
      <c r="M743" s="184">
        <v>19.252500000000001</v>
      </c>
      <c r="N743" s="184">
        <v>32.973100000000002</v>
      </c>
      <c r="O743" s="184">
        <v>9.5765999999999991</v>
      </c>
      <c r="P743" s="184">
        <v>12.046200000000001</v>
      </c>
      <c r="Q743" s="184">
        <v>10.3058</v>
      </c>
      <c r="R743" s="184">
        <v>10.2446</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44341</v>
      </c>
      <c r="E746" s="184">
        <v>16.18</v>
      </c>
      <c r="F746" s="184">
        <v>0.12379999999999999</v>
      </c>
      <c r="G746" s="184">
        <v>0.24779999999999999</v>
      </c>
      <c r="H746" s="184">
        <v>0.4345</v>
      </c>
      <c r="I746" s="184">
        <v>0.4345</v>
      </c>
      <c r="J746" s="184">
        <v>1.3784000000000001</v>
      </c>
      <c r="K746" s="184">
        <v>1.125</v>
      </c>
      <c r="L746" s="184">
        <v>8.4450000000000003</v>
      </c>
      <c r="M746" s="184">
        <v>10.8979</v>
      </c>
      <c r="N746" s="184">
        <v>23.889700000000001</v>
      </c>
      <c r="O746" s="184">
        <v>7.8644999999999996</v>
      </c>
      <c r="P746" s="184">
        <v>8.6987000000000005</v>
      </c>
      <c r="Q746" s="184">
        <v>7.7159000000000004</v>
      </c>
      <c r="R746" s="184">
        <v>7.8677999999999999</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44341</v>
      </c>
      <c r="E747" s="184">
        <v>17</v>
      </c>
      <c r="F747" s="184">
        <v>0.1178</v>
      </c>
      <c r="G747" s="184">
        <v>0.23580000000000001</v>
      </c>
      <c r="H747" s="184">
        <v>0.41349999999999998</v>
      </c>
      <c r="I747" s="184">
        <v>0.4728</v>
      </c>
      <c r="J747" s="184">
        <v>1.3714999999999999</v>
      </c>
      <c r="K747" s="184">
        <v>1.2506999999999999</v>
      </c>
      <c r="L747" s="184">
        <v>8.7652000000000001</v>
      </c>
      <c r="M747" s="184">
        <v>11.4024</v>
      </c>
      <c r="N747" s="184">
        <v>24.633400000000002</v>
      </c>
      <c r="O747" s="184">
        <v>8.5719999999999992</v>
      </c>
      <c r="P747" s="184">
        <v>9.4923000000000002</v>
      </c>
      <c r="Q747" s="184">
        <v>8.5416000000000007</v>
      </c>
      <c r="R747" s="184">
        <v>8.5535999999999994</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44341</v>
      </c>
      <c r="E748" s="184">
        <v>19.735900000000001</v>
      </c>
      <c r="F748" s="184">
        <v>-3.1899999999999998E-2</v>
      </c>
      <c r="G748" s="184">
        <v>0.13139999999999999</v>
      </c>
      <c r="H748" s="184">
        <v>0.50880000000000003</v>
      </c>
      <c r="I748" s="184">
        <v>1.3907</v>
      </c>
      <c r="J748" s="184">
        <v>2.6073</v>
      </c>
      <c r="K748" s="184">
        <v>0.1573</v>
      </c>
      <c r="L748" s="184">
        <v>8.2125000000000004</v>
      </c>
      <c r="M748" s="184">
        <v>12.7888</v>
      </c>
      <c r="N748" s="184">
        <v>23.9163</v>
      </c>
      <c r="O748" s="184">
        <v>7.4406999999999996</v>
      </c>
      <c r="P748" s="184">
        <v>6.2458</v>
      </c>
      <c r="Q748" s="184">
        <v>6.8752000000000004</v>
      </c>
      <c r="R748" s="184">
        <v>9.6849000000000007</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44341</v>
      </c>
      <c r="E749" s="184">
        <v>21.372599999999998</v>
      </c>
      <c r="F749" s="184">
        <v>-2.9499999999999998E-2</v>
      </c>
      <c r="G749" s="184">
        <v>0.14199999999999999</v>
      </c>
      <c r="H749" s="184">
        <v>0.52729999999999999</v>
      </c>
      <c r="I749" s="184">
        <v>1.4285000000000001</v>
      </c>
      <c r="J749" s="184">
        <v>2.6970999999999998</v>
      </c>
      <c r="K749" s="184">
        <v>0.36530000000000001</v>
      </c>
      <c r="L749" s="184">
        <v>8.6928000000000001</v>
      </c>
      <c r="M749" s="184">
        <v>13.593999999999999</v>
      </c>
      <c r="N749" s="184">
        <v>25.1448</v>
      </c>
      <c r="O749" s="184">
        <v>8.8398000000000003</v>
      </c>
      <c r="P749" s="184">
        <v>7.6090999999999998</v>
      </c>
      <c r="Q749" s="184">
        <v>7.5818000000000003</v>
      </c>
      <c r="R749" s="184">
        <v>10.733599999999999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44341</v>
      </c>
      <c r="E750" s="184">
        <v>24.9</v>
      </c>
      <c r="F750" s="184">
        <v>-0.1203</v>
      </c>
      <c r="G750" s="184">
        <v>-4.0099999999999997E-2</v>
      </c>
      <c r="H750" s="184">
        <v>0.28189999999999998</v>
      </c>
      <c r="I750" s="184">
        <v>0.56540000000000001</v>
      </c>
      <c r="J750" s="184">
        <v>2.2166999999999999</v>
      </c>
      <c r="K750" s="184">
        <v>0.85050000000000003</v>
      </c>
      <c r="L750" s="184">
        <v>7.0046999999999997</v>
      </c>
      <c r="M750" s="184">
        <v>10.323399999999999</v>
      </c>
      <c r="N750" s="184">
        <v>22.6601</v>
      </c>
      <c r="O750" s="184">
        <v>7.8327999999999998</v>
      </c>
      <c r="P750" s="184">
        <v>7.2721999999999998</v>
      </c>
      <c r="Q750" s="184">
        <v>7.6173000000000002</v>
      </c>
      <c r="R750" s="184">
        <v>8.4027999999999992</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44341</v>
      </c>
      <c r="E751" s="184">
        <v>23.38</v>
      </c>
      <c r="F751" s="184">
        <v>-0.12820000000000001</v>
      </c>
      <c r="G751" s="184">
        <v>-4.2799999999999998E-2</v>
      </c>
      <c r="H751" s="184">
        <v>0.30030000000000001</v>
      </c>
      <c r="I751" s="184">
        <v>0.51590000000000003</v>
      </c>
      <c r="J751" s="184">
        <v>2.1406999999999998</v>
      </c>
      <c r="K751" s="184">
        <v>0.55910000000000004</v>
      </c>
      <c r="L751" s="184">
        <v>6.4177999999999997</v>
      </c>
      <c r="M751" s="184">
        <v>9.4568999999999992</v>
      </c>
      <c r="N751" s="184">
        <v>21.391500000000001</v>
      </c>
      <c r="O751" s="184">
        <v>6.6717000000000004</v>
      </c>
      <c r="P751" s="184">
        <v>6.2552000000000003</v>
      </c>
      <c r="Q751" s="184">
        <v>6.7689000000000004</v>
      </c>
      <c r="R751" s="184">
        <v>7.2976999999999999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44341</v>
      </c>
      <c r="E752" s="184">
        <v>12.3551</v>
      </c>
      <c r="F752" s="184">
        <v>-3.9600000000000003E-2</v>
      </c>
      <c r="G752" s="184">
        <v>0.17030000000000001</v>
      </c>
      <c r="H752" s="184">
        <v>0.5796</v>
      </c>
      <c r="I752" s="184">
        <v>1.4483999999999999</v>
      </c>
      <c r="J752" s="184">
        <v>2.3544</v>
      </c>
      <c r="K752" s="184">
        <v>2.0265</v>
      </c>
      <c r="L752" s="184">
        <v>6.9271000000000003</v>
      </c>
      <c r="M752" s="184">
        <v>10.3439</v>
      </c>
      <c r="N752" s="184">
        <v>21.042999999999999</v>
      </c>
      <c r="O752" s="184"/>
      <c r="P752" s="184"/>
      <c r="Q752" s="184">
        <v>9.9986999999999995</v>
      </c>
      <c r="R752" s="184">
        <v>9.7803000000000004</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44341</v>
      </c>
      <c r="E753" s="184">
        <v>11.8727</v>
      </c>
      <c r="F753" s="184">
        <v>-4.4600000000000001E-2</v>
      </c>
      <c r="G753" s="184">
        <v>0.15179999999999999</v>
      </c>
      <c r="H753" s="184">
        <v>0.54710000000000003</v>
      </c>
      <c r="I753" s="184">
        <v>1.3834</v>
      </c>
      <c r="J753" s="184">
        <v>2.2046000000000001</v>
      </c>
      <c r="K753" s="184">
        <v>1.595</v>
      </c>
      <c r="L753" s="184">
        <v>6.0118999999999998</v>
      </c>
      <c r="M753" s="184">
        <v>8.9288000000000007</v>
      </c>
      <c r="N753" s="184">
        <v>18.9602</v>
      </c>
      <c r="O753" s="184"/>
      <c r="P753" s="184"/>
      <c r="Q753" s="184">
        <v>8.0421999999999993</v>
      </c>
      <c r="R753" s="184">
        <v>7.8548999999999998</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44341</v>
      </c>
      <c r="E754" s="184">
        <v>17.046199999999999</v>
      </c>
      <c r="F754" s="184">
        <v>-2.9899999999999999E-2</v>
      </c>
      <c r="G754" s="184">
        <v>0.11219999999999999</v>
      </c>
      <c r="H754" s="184">
        <v>0.63229999999999997</v>
      </c>
      <c r="I754" s="184">
        <v>1.2081999999999999</v>
      </c>
      <c r="J754" s="184">
        <v>2.1745999999999999</v>
      </c>
      <c r="K754" s="184">
        <v>1.3032999999999999</v>
      </c>
      <c r="L754" s="184">
        <v>6.1624999999999996</v>
      </c>
      <c r="M754" s="184">
        <v>11.273400000000001</v>
      </c>
      <c r="N754" s="184">
        <v>23.451599999999999</v>
      </c>
      <c r="O754" s="184">
        <v>8.2797000000000001</v>
      </c>
      <c r="P754" s="184">
        <v>8.8818999999999999</v>
      </c>
      <c r="Q754" s="184">
        <v>8.391</v>
      </c>
      <c r="R754" s="184">
        <v>9.1471999999999998</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44341</v>
      </c>
      <c r="E755" s="184">
        <v>17.919899999999998</v>
      </c>
      <c r="F755" s="184">
        <v>-2.7300000000000001E-2</v>
      </c>
      <c r="G755" s="184">
        <v>0.1229</v>
      </c>
      <c r="H755" s="184">
        <v>0.65100000000000002</v>
      </c>
      <c r="I755" s="184">
        <v>1.2458</v>
      </c>
      <c r="J755" s="184">
        <v>2.2608999999999999</v>
      </c>
      <c r="K755" s="184">
        <v>1.5412999999999999</v>
      </c>
      <c r="L755" s="184">
        <v>6.6692</v>
      </c>
      <c r="M755" s="184">
        <v>12.074299999999999</v>
      </c>
      <c r="N755" s="184">
        <v>24.648</v>
      </c>
      <c r="O755" s="184">
        <v>9.1827000000000005</v>
      </c>
      <c r="P755" s="184">
        <v>9.7461000000000002</v>
      </c>
      <c r="Q755" s="184">
        <v>9.2126999999999999</v>
      </c>
      <c r="R755" s="184">
        <v>10.155200000000001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44341</v>
      </c>
      <c r="E756" s="184">
        <v>22.687000000000001</v>
      </c>
      <c r="F756" s="184">
        <v>0.128</v>
      </c>
      <c r="G756" s="184">
        <v>0.46500000000000002</v>
      </c>
      <c r="H756" s="184">
        <v>1.0511999999999999</v>
      </c>
      <c r="I756" s="184">
        <v>1.6761999999999999</v>
      </c>
      <c r="J756" s="184">
        <v>3.8022</v>
      </c>
      <c r="K756" s="184">
        <v>3.0992999999999999</v>
      </c>
      <c r="L756" s="184">
        <v>11.8302</v>
      </c>
      <c r="M756" s="184">
        <v>18.032399999999999</v>
      </c>
      <c r="N756" s="184">
        <v>36.767499999999998</v>
      </c>
      <c r="O756" s="184">
        <v>7.9459</v>
      </c>
      <c r="P756" s="184">
        <v>8.7234999999999996</v>
      </c>
      <c r="Q756" s="184">
        <v>8.9080999999999992</v>
      </c>
      <c r="R756" s="184">
        <v>9.5052000000000003</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44341</v>
      </c>
      <c r="E757" s="184">
        <v>21.222000000000001</v>
      </c>
      <c r="F757" s="184">
        <v>0.12740000000000001</v>
      </c>
      <c r="G757" s="184">
        <v>0.4592</v>
      </c>
      <c r="H757" s="184">
        <v>1.0330999999999999</v>
      </c>
      <c r="I757" s="184">
        <v>1.6428</v>
      </c>
      <c r="J757" s="184">
        <v>3.7294</v>
      </c>
      <c r="K757" s="184">
        <v>2.8896000000000002</v>
      </c>
      <c r="L757" s="184">
        <v>11.389900000000001</v>
      </c>
      <c r="M757" s="184">
        <v>17.306899999999999</v>
      </c>
      <c r="N757" s="184">
        <v>35.595199999999998</v>
      </c>
      <c r="O757" s="184">
        <v>7.0046999999999997</v>
      </c>
      <c r="P757" s="184">
        <v>7.8263999999999996</v>
      </c>
      <c r="Q757" s="184">
        <v>8.1462000000000003</v>
      </c>
      <c r="R757" s="184">
        <v>8.5303000000000004</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44341</v>
      </c>
      <c r="E758" s="184">
        <v>15.427099999999999</v>
      </c>
      <c r="F758" s="184">
        <v>-4.9200000000000001E-2</v>
      </c>
      <c r="G758" s="184">
        <v>0.16489999999999999</v>
      </c>
      <c r="H758" s="184">
        <v>0.65180000000000005</v>
      </c>
      <c r="I758" s="184">
        <v>1.4981</v>
      </c>
      <c r="J758" s="184">
        <v>3.4910000000000001</v>
      </c>
      <c r="K758" s="184">
        <v>2.3077999999999999</v>
      </c>
      <c r="L758" s="184">
        <v>12.5844</v>
      </c>
      <c r="M758" s="184">
        <v>19.4316</v>
      </c>
      <c r="N758" s="184">
        <v>37.341000000000001</v>
      </c>
      <c r="O758" s="184">
        <v>11.7187</v>
      </c>
      <c r="P758" s="184"/>
      <c r="Q758" s="184">
        <v>10.5763</v>
      </c>
      <c r="R758" s="184">
        <v>13.7399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44341</v>
      </c>
      <c r="E759" s="184">
        <v>14.21</v>
      </c>
      <c r="F759" s="184">
        <v>-5.3499999999999999E-2</v>
      </c>
      <c r="G759" s="184">
        <v>0.1452</v>
      </c>
      <c r="H759" s="184">
        <v>0.61739999999999995</v>
      </c>
      <c r="I759" s="184">
        <v>1.4297</v>
      </c>
      <c r="J759" s="184">
        <v>3.3342000000000001</v>
      </c>
      <c r="K759" s="184">
        <v>1.8886000000000001</v>
      </c>
      <c r="L759" s="184">
        <v>11.679600000000001</v>
      </c>
      <c r="M759" s="184">
        <v>17.9939</v>
      </c>
      <c r="N759" s="184">
        <v>35.092700000000001</v>
      </c>
      <c r="O759" s="184">
        <v>9.8091000000000008</v>
      </c>
      <c r="P759" s="184"/>
      <c r="Q759" s="184">
        <v>8.4890000000000008</v>
      </c>
      <c r="R759" s="184">
        <v>11.9108</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44341</v>
      </c>
      <c r="E760" s="184">
        <v>13.881</v>
      </c>
      <c r="F760" s="184">
        <v>2.1600000000000001E-2</v>
      </c>
      <c r="G760" s="184">
        <v>0.28179999999999999</v>
      </c>
      <c r="H760" s="184">
        <v>0.65990000000000004</v>
      </c>
      <c r="I760" s="184">
        <v>1.2251000000000001</v>
      </c>
      <c r="J760" s="184">
        <v>3.5508999999999999</v>
      </c>
      <c r="K760" s="184">
        <v>2.1488</v>
      </c>
      <c r="L760" s="184">
        <v>11.5388</v>
      </c>
      <c r="M760" s="184">
        <v>18.3477</v>
      </c>
      <c r="N760" s="184">
        <v>37.042200000000001</v>
      </c>
      <c r="O760" s="184"/>
      <c r="P760" s="184"/>
      <c r="Q760" s="184">
        <v>14.3954</v>
      </c>
      <c r="R760" s="184">
        <v>14.7928</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44341</v>
      </c>
      <c r="E761" s="184">
        <v>13.512</v>
      </c>
      <c r="F761" s="184">
        <v>2.9600000000000001E-2</v>
      </c>
      <c r="G761" s="184">
        <v>0.28199999999999997</v>
      </c>
      <c r="H761" s="184">
        <v>0.64800000000000002</v>
      </c>
      <c r="I761" s="184">
        <v>1.1982999999999999</v>
      </c>
      <c r="J761" s="184">
        <v>3.4609000000000001</v>
      </c>
      <c r="K761" s="184">
        <v>1.9080999999999999</v>
      </c>
      <c r="L761" s="184">
        <v>10.9724</v>
      </c>
      <c r="M761" s="184">
        <v>17.444600000000001</v>
      </c>
      <c r="N761" s="184">
        <v>35.6218</v>
      </c>
      <c r="O761" s="184"/>
      <c r="P761" s="184"/>
      <c r="Q761" s="184">
        <v>13.138299999999999</v>
      </c>
      <c r="R761" s="184">
        <v>13.573399999999999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44341</v>
      </c>
      <c r="E762" s="184">
        <v>11.621600000000001</v>
      </c>
      <c r="F762" s="184">
        <v>-2.8400000000000002E-2</v>
      </c>
      <c r="G762" s="184">
        <v>0.1724</v>
      </c>
      <c r="H762" s="184">
        <v>0.62250000000000005</v>
      </c>
      <c r="I762" s="184">
        <v>1.0662</v>
      </c>
      <c r="J762" s="184">
        <v>3.0375000000000001</v>
      </c>
      <c r="K762" s="184">
        <v>1.0573999999999999</v>
      </c>
      <c r="L762" s="184">
        <v>9.4384999999999994</v>
      </c>
      <c r="M762" s="184">
        <v>13.5565</v>
      </c>
      <c r="N762" s="184">
        <v>24.731400000000001</v>
      </c>
      <c r="O762" s="184">
        <v>-2.4510999999999998</v>
      </c>
      <c r="P762" s="184">
        <v>2.5716000000000001</v>
      </c>
      <c r="Q762" s="184">
        <v>2.5398000000000001</v>
      </c>
      <c r="R762" s="184">
        <v>-4.2327000000000004</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44341</v>
      </c>
      <c r="E763" s="184">
        <v>12.3354</v>
      </c>
      <c r="F763" s="184">
        <v>-2.6700000000000002E-2</v>
      </c>
      <c r="G763" s="184">
        <v>0.18029999999999999</v>
      </c>
      <c r="H763" s="184">
        <v>0.63800000000000001</v>
      </c>
      <c r="I763" s="184">
        <v>1.0973999999999999</v>
      </c>
      <c r="J763" s="184">
        <v>3.1103000000000001</v>
      </c>
      <c r="K763" s="184">
        <v>1.2576000000000001</v>
      </c>
      <c r="L763" s="184">
        <v>9.8804999999999996</v>
      </c>
      <c r="M763" s="184">
        <v>14.2484</v>
      </c>
      <c r="N763" s="184">
        <v>25.7559</v>
      </c>
      <c r="O763" s="184">
        <v>-1.631</v>
      </c>
      <c r="P763" s="184">
        <v>3.5783</v>
      </c>
      <c r="Q763" s="184">
        <v>3.5649999999999999</v>
      </c>
      <c r="R763" s="184">
        <v>-3.4628999999999999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44341</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44341</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44341</v>
      </c>
      <c r="E768" s="184">
        <v>37.234499999999997</v>
      </c>
      <c r="F768" s="184">
        <v>-6.4100000000000004E-2</v>
      </c>
      <c r="G768" s="184">
        <v>0.18779999999999999</v>
      </c>
      <c r="H768" s="184">
        <v>0.57320000000000004</v>
      </c>
      <c r="I768" s="184">
        <v>0.96750000000000003</v>
      </c>
      <c r="J768" s="184">
        <v>2.8969999999999998</v>
      </c>
      <c r="K768" s="184">
        <v>2.2852999999999999</v>
      </c>
      <c r="L768" s="184">
        <v>9.0996000000000006</v>
      </c>
      <c r="M768" s="184">
        <v>13.747299999999999</v>
      </c>
      <c r="N768" s="184">
        <v>23.1023</v>
      </c>
      <c r="O768" s="184">
        <v>7.4146000000000001</v>
      </c>
      <c r="P768" s="184">
        <v>7.4425999999999997</v>
      </c>
      <c r="Q768" s="184">
        <v>7.8895</v>
      </c>
      <c r="R768" s="184">
        <v>7.4997999999999996</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44341</v>
      </c>
      <c r="E769" s="184">
        <v>40.7104</v>
      </c>
      <c r="F769" s="184">
        <v>-6.0100000000000001E-2</v>
      </c>
      <c r="G769" s="184">
        <v>0.20380000000000001</v>
      </c>
      <c r="H769" s="184">
        <v>0.60119999999999996</v>
      </c>
      <c r="I769" s="184">
        <v>1.0241</v>
      </c>
      <c r="J769" s="184">
        <v>3.0287999999999999</v>
      </c>
      <c r="K769" s="184">
        <v>2.6493000000000002</v>
      </c>
      <c r="L769" s="184">
        <v>9.8849999999999998</v>
      </c>
      <c r="M769" s="184">
        <v>14.9297</v>
      </c>
      <c r="N769" s="184">
        <v>24.775600000000001</v>
      </c>
      <c r="O769" s="184">
        <v>8.6137999999999995</v>
      </c>
      <c r="P769" s="184">
        <v>8.7365999999999993</v>
      </c>
      <c r="Q769" s="184">
        <v>9.5631000000000004</v>
      </c>
      <c r="R769" s="184">
        <v>8.7758000000000003</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44341</v>
      </c>
      <c r="E770" s="184">
        <v>45.076599999999999</v>
      </c>
      <c r="F770" s="184">
        <v>-7.5600000000000001E-2</v>
      </c>
      <c r="G770" s="184">
        <v>0.41949999999999998</v>
      </c>
      <c r="H770" s="184">
        <v>0.70099999999999996</v>
      </c>
      <c r="I770" s="184">
        <v>1.4277</v>
      </c>
      <c r="J770" s="184">
        <v>3.1612</v>
      </c>
      <c r="K770" s="184">
        <v>1.2259</v>
      </c>
      <c r="L770" s="184">
        <v>10.561299999999999</v>
      </c>
      <c r="M770" s="184">
        <v>16.337499999999999</v>
      </c>
      <c r="N770" s="184">
        <v>31.271699999999999</v>
      </c>
      <c r="O770" s="184">
        <v>9.0455000000000005</v>
      </c>
      <c r="P770" s="184">
        <v>9.1077999999999992</v>
      </c>
      <c r="Q770" s="184">
        <v>8.2390000000000008</v>
      </c>
      <c r="R770" s="184">
        <v>11.715400000000001</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44341</v>
      </c>
      <c r="E771" s="184">
        <v>48.890599999999999</v>
      </c>
      <c r="F771" s="184">
        <v>-7.1499999999999994E-2</v>
      </c>
      <c r="G771" s="184">
        <v>0.43409999999999999</v>
      </c>
      <c r="H771" s="184">
        <v>0.72809999999999997</v>
      </c>
      <c r="I771" s="184">
        <v>1.4835</v>
      </c>
      <c r="J771" s="184">
        <v>3.2892000000000001</v>
      </c>
      <c r="K771" s="184">
        <v>1.5947</v>
      </c>
      <c r="L771" s="184">
        <v>11.337199999999999</v>
      </c>
      <c r="M771" s="184">
        <v>17.5444</v>
      </c>
      <c r="N771" s="184">
        <v>33.015700000000002</v>
      </c>
      <c r="O771" s="184">
        <v>10.4755</v>
      </c>
      <c r="P771" s="184">
        <v>10.3415</v>
      </c>
      <c r="Q771" s="184">
        <v>8.7318999999999996</v>
      </c>
      <c r="R771" s="184">
        <v>13.094799999999999</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44341</v>
      </c>
      <c r="E772" s="184">
        <v>45.076599999999999</v>
      </c>
      <c r="F772" s="184">
        <v>-7.5600000000000001E-2</v>
      </c>
      <c r="G772" s="184">
        <v>0.41949999999999998</v>
      </c>
      <c r="H772" s="184">
        <v>0.70099999999999996</v>
      </c>
      <c r="I772" s="184">
        <v>1.4277</v>
      </c>
      <c r="J772" s="184">
        <v>3.1612</v>
      </c>
      <c r="K772" s="184">
        <v>1.2259</v>
      </c>
      <c r="L772" s="184">
        <v>10.561299999999999</v>
      </c>
      <c r="M772" s="184">
        <v>16.337499999999999</v>
      </c>
      <c r="N772" s="184">
        <v>31.271699999999999</v>
      </c>
      <c r="O772" s="184">
        <v>9.0455000000000005</v>
      </c>
      <c r="P772" s="184">
        <v>9.1077999999999992</v>
      </c>
      <c r="Q772" s="184">
        <v>8.2390000000000008</v>
      </c>
      <c r="R772" s="184">
        <v>11.715400000000001</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44341</v>
      </c>
      <c r="E773" s="184">
        <v>45.076599999999999</v>
      </c>
      <c r="F773" s="184">
        <v>-7.5600000000000001E-2</v>
      </c>
      <c r="G773" s="184">
        <v>0.41949999999999998</v>
      </c>
      <c r="H773" s="184">
        <v>0.70099999999999996</v>
      </c>
      <c r="I773" s="184">
        <v>1.4277</v>
      </c>
      <c r="J773" s="184">
        <v>3.1612</v>
      </c>
      <c r="K773" s="184">
        <v>1.2259</v>
      </c>
      <c r="L773" s="184">
        <v>10.561299999999999</v>
      </c>
      <c r="M773" s="184">
        <v>16.337499999999999</v>
      </c>
      <c r="N773" s="184">
        <v>31.271699999999999</v>
      </c>
      <c r="O773" s="184">
        <v>9.0455000000000005</v>
      </c>
      <c r="P773" s="184">
        <v>9.1077999999999992</v>
      </c>
      <c r="Q773" s="184">
        <v>8.2390000000000008</v>
      </c>
      <c r="R773" s="184">
        <v>11.715400000000001</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44341</v>
      </c>
      <c r="E774" s="184">
        <v>17.436299999999999</v>
      </c>
      <c r="F774" s="184">
        <v>0.124</v>
      </c>
      <c r="G774" s="184">
        <v>0.21379999999999999</v>
      </c>
      <c r="H774" s="184">
        <v>0.69469999999999998</v>
      </c>
      <c r="I774" s="184">
        <v>1.252</v>
      </c>
      <c r="J774" s="184">
        <v>3.1520000000000001</v>
      </c>
      <c r="K774" s="184">
        <v>1.6456999999999999</v>
      </c>
      <c r="L774" s="184">
        <v>10.7615</v>
      </c>
      <c r="M774" s="184">
        <v>17.809699999999999</v>
      </c>
      <c r="N774" s="184">
        <v>33.249000000000002</v>
      </c>
      <c r="O774" s="184">
        <v>9.7960999999999991</v>
      </c>
      <c r="P774" s="184">
        <v>10.0054</v>
      </c>
      <c r="Q774" s="184">
        <v>9.7089999999999996</v>
      </c>
      <c r="R774" s="184">
        <v>11.759499999999999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44341</v>
      </c>
      <c r="E775" s="184">
        <v>16.166799999999999</v>
      </c>
      <c r="F775" s="184">
        <v>0.12139999999999999</v>
      </c>
      <c r="G775" s="184">
        <v>0.20580000000000001</v>
      </c>
      <c r="H775" s="184">
        <v>0.68069999999999997</v>
      </c>
      <c r="I775" s="184">
        <v>1.2246999999999999</v>
      </c>
      <c r="J775" s="184">
        <v>3.0888</v>
      </c>
      <c r="K775" s="184">
        <v>1.4719</v>
      </c>
      <c r="L775" s="184">
        <v>10.378399999999999</v>
      </c>
      <c r="M775" s="184">
        <v>17.1983</v>
      </c>
      <c r="N775" s="184">
        <v>32.326000000000001</v>
      </c>
      <c r="O775" s="184">
        <v>8.8064</v>
      </c>
      <c r="P775" s="184">
        <v>8.7696000000000005</v>
      </c>
      <c r="Q775" s="184">
        <v>8.3354999999999997</v>
      </c>
      <c r="R775" s="184">
        <v>11.018700000000001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44341</v>
      </c>
      <c r="E776" s="184">
        <v>12.4169</v>
      </c>
      <c r="F776" s="184">
        <v>-1.6000000000000001E-3</v>
      </c>
      <c r="G776" s="184">
        <v>0.1153</v>
      </c>
      <c r="H776" s="184">
        <v>0.40920000000000001</v>
      </c>
      <c r="I776" s="184">
        <v>0.96519999999999995</v>
      </c>
      <c r="J776" s="184">
        <v>2.1353</v>
      </c>
      <c r="K776" s="184">
        <v>0.4214</v>
      </c>
      <c r="L776" s="184">
        <v>6.7679999999999998</v>
      </c>
      <c r="M776" s="184">
        <v>11.2187</v>
      </c>
      <c r="N776" s="184">
        <v>21.404599999999999</v>
      </c>
      <c r="O776" s="184"/>
      <c r="P776" s="184"/>
      <c r="Q776" s="184">
        <v>9.1760999999999999</v>
      </c>
      <c r="R776" s="184">
        <v>8.6475000000000009</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44341</v>
      </c>
      <c r="E777" s="184">
        <v>11.8925</v>
      </c>
      <c r="F777" s="184">
        <v>-6.7000000000000002E-3</v>
      </c>
      <c r="G777" s="184">
        <v>9.6799999999999997E-2</v>
      </c>
      <c r="H777" s="184">
        <v>0.37730000000000002</v>
      </c>
      <c r="I777" s="184">
        <v>0.90100000000000002</v>
      </c>
      <c r="J777" s="184">
        <v>1.9809000000000001</v>
      </c>
      <c r="K777" s="184">
        <v>5.0000000000000001E-3</v>
      </c>
      <c r="L777" s="184">
        <v>5.8815</v>
      </c>
      <c r="M777" s="184">
        <v>9.8644999999999996</v>
      </c>
      <c r="N777" s="184">
        <v>19.436199999999999</v>
      </c>
      <c r="O777" s="184"/>
      <c r="P777" s="184"/>
      <c r="Q777" s="184">
        <v>7.2820999999999998</v>
      </c>
      <c r="R777" s="184">
        <v>6.7926000000000002</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44341</v>
      </c>
      <c r="E778" s="184">
        <v>41.9084</v>
      </c>
      <c r="F778" s="184">
        <v>-1.24E-2</v>
      </c>
      <c r="G778" s="184">
        <v>5.7099999999999998E-2</v>
      </c>
      <c r="H778" s="184">
        <v>0.1434</v>
      </c>
      <c r="I778" s="184">
        <v>0.75590000000000002</v>
      </c>
      <c r="J778" s="184">
        <v>1.9177999999999999</v>
      </c>
      <c r="K778" s="184">
        <v>0.44440000000000002</v>
      </c>
      <c r="L778" s="184">
        <v>7.6778000000000004</v>
      </c>
      <c r="M778" s="184">
        <v>12.778</v>
      </c>
      <c r="N778" s="184">
        <v>24.161999999999999</v>
      </c>
      <c r="O778" s="184">
        <v>8.3106000000000009</v>
      </c>
      <c r="P778" s="184">
        <v>8.3920999999999992</v>
      </c>
      <c r="Q778" s="184">
        <v>8.2135999999999996</v>
      </c>
      <c r="R778" s="184">
        <v>9.1081000000000003</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44341</v>
      </c>
      <c r="E779" s="184">
        <v>50.805502700224501</v>
      </c>
      <c r="F779" s="184">
        <v>-1.7399999999999999E-2</v>
      </c>
      <c r="G779" s="184">
        <v>4.3900000000000002E-2</v>
      </c>
      <c r="H779" s="184">
        <v>0.12189999999999999</v>
      </c>
      <c r="I779" s="184">
        <v>0.71530000000000005</v>
      </c>
      <c r="J779" s="184">
        <v>1.8239000000000001</v>
      </c>
      <c r="K779" s="184">
        <v>0.18279999999999999</v>
      </c>
      <c r="L779" s="184">
        <v>7.0880999999999998</v>
      </c>
      <c r="M779" s="184">
        <v>11.8443</v>
      </c>
      <c r="N779" s="184">
        <v>22.7727</v>
      </c>
      <c r="O779" s="184">
        <v>7.1748000000000003</v>
      </c>
      <c r="P779" s="184">
        <v>7.2354000000000003</v>
      </c>
      <c r="Q779" s="184">
        <v>7.7698999999999998</v>
      </c>
      <c r="R779" s="184">
        <v>7.9245000000000001</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44341</v>
      </c>
      <c r="E780" s="184">
        <v>12.77</v>
      </c>
      <c r="F780" s="184">
        <v>0.15690000000000001</v>
      </c>
      <c r="G780" s="184">
        <v>0.23549999999999999</v>
      </c>
      <c r="H780" s="184">
        <v>0.3931</v>
      </c>
      <c r="I780" s="184">
        <v>0.86890000000000001</v>
      </c>
      <c r="J780" s="184">
        <v>1.9154</v>
      </c>
      <c r="K780" s="184">
        <v>0.9486</v>
      </c>
      <c r="L780" s="184">
        <v>6.1513</v>
      </c>
      <c r="M780" s="184">
        <v>11.1401</v>
      </c>
      <c r="N780" s="184">
        <v>22.552800000000001</v>
      </c>
      <c r="O780" s="184"/>
      <c r="P780" s="184"/>
      <c r="Q780" s="184">
        <v>9.1440000000000001</v>
      </c>
      <c r="R780" s="184">
        <v>9.6800999999999995</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44341</v>
      </c>
      <c r="E781" s="184">
        <v>12.56</v>
      </c>
      <c r="F781" s="184">
        <v>0.1595</v>
      </c>
      <c r="G781" s="184">
        <v>0.2394</v>
      </c>
      <c r="H781" s="184">
        <v>0.3997</v>
      </c>
      <c r="I781" s="184">
        <v>0.88349999999999995</v>
      </c>
      <c r="J781" s="184">
        <v>1.8653999999999999</v>
      </c>
      <c r="K781" s="184">
        <v>0.80259999999999998</v>
      </c>
      <c r="L781" s="184">
        <v>5.9021999999999997</v>
      </c>
      <c r="M781" s="184">
        <v>10.6608</v>
      </c>
      <c r="N781" s="184">
        <v>21.941700000000001</v>
      </c>
      <c r="O781" s="184"/>
      <c r="P781" s="184"/>
      <c r="Q781" s="184">
        <v>8.4983000000000004</v>
      </c>
      <c r="R781" s="184">
        <v>9.1365999999999996</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44341</v>
      </c>
      <c r="E782" s="184">
        <v>12.605499999999999</v>
      </c>
      <c r="F782" s="184">
        <v>-7.9000000000000008E-3</v>
      </c>
      <c r="G782" s="184">
        <v>0.31669999999999998</v>
      </c>
      <c r="H782" s="184">
        <v>0.66039999999999999</v>
      </c>
      <c r="I782" s="184">
        <v>0.9919</v>
      </c>
      <c r="J782" s="184">
        <v>3.3094000000000001</v>
      </c>
      <c r="K782" s="184">
        <v>2.2351999999999999</v>
      </c>
      <c r="L782" s="184">
        <v>11.5482</v>
      </c>
      <c r="M782" s="184">
        <v>16.961300000000001</v>
      </c>
      <c r="N782" s="184">
        <v>28.598700000000001</v>
      </c>
      <c r="O782" s="184"/>
      <c r="P782" s="184"/>
      <c r="Q782" s="184">
        <v>8.8280999999999992</v>
      </c>
      <c r="R782" s="184">
        <v>10.5848</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44341</v>
      </c>
      <c r="E783" s="184">
        <v>12.2835</v>
      </c>
      <c r="F783" s="184">
        <v>-1.06E-2</v>
      </c>
      <c r="G783" s="184">
        <v>0.307</v>
      </c>
      <c r="H783" s="184">
        <v>0.64400000000000002</v>
      </c>
      <c r="I783" s="184">
        <v>0.96</v>
      </c>
      <c r="J783" s="184">
        <v>3.234</v>
      </c>
      <c r="K783" s="184">
        <v>2.0266999999999999</v>
      </c>
      <c r="L783" s="184">
        <v>11.0845</v>
      </c>
      <c r="M783" s="184">
        <v>16.2242</v>
      </c>
      <c r="N783" s="184">
        <v>27.527999999999999</v>
      </c>
      <c r="O783" s="184"/>
      <c r="P783" s="184"/>
      <c r="Q783" s="184">
        <v>7.8041</v>
      </c>
      <c r="R783" s="184">
        <v>9.7026000000000003</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1.282E-2</v>
      </c>
      <c r="G784" s="186">
        <v>0.20539400000000005</v>
      </c>
      <c r="H784" s="186">
        <v>0.58062000000000002</v>
      </c>
      <c r="I784" s="186">
        <v>1.1143380000000001</v>
      </c>
      <c r="J784" s="186">
        <v>2.6190039999999994</v>
      </c>
      <c r="K784" s="186">
        <v>1.4507840000000007</v>
      </c>
      <c r="L784" s="186">
        <v>8.7072099999999981</v>
      </c>
      <c r="M784" s="186">
        <v>13.584678000000002</v>
      </c>
      <c r="N784" s="186">
        <v>26.182162000000009</v>
      </c>
      <c r="O784" s="186">
        <v>8.0248470588235321</v>
      </c>
      <c r="P784" s="186">
        <v>8.5608843750000041</v>
      </c>
      <c r="Q784" s="186">
        <v>8.2016659999999995</v>
      </c>
      <c r="R784" s="186">
        <v>9.3651173913043468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-4.15E-3</v>
      </c>
      <c r="G785" s="186">
        <v>0.1721</v>
      </c>
      <c r="H785" s="186">
        <v>0.59040000000000004</v>
      </c>
      <c r="I785" s="186">
        <v>1.18855</v>
      </c>
      <c r="J785" s="186">
        <v>2.8799000000000001</v>
      </c>
      <c r="K785" s="186">
        <v>1.2743</v>
      </c>
      <c r="L785" s="186">
        <v>8.9008500000000002</v>
      </c>
      <c r="M785" s="186">
        <v>14.3276</v>
      </c>
      <c r="N785" s="186">
        <v>25.45035</v>
      </c>
      <c r="O785" s="186">
        <v>8.5929000000000002</v>
      </c>
      <c r="P785" s="186">
        <v>8.8710500000000003</v>
      </c>
      <c r="Q785" s="186">
        <v>8.4108499999999999</v>
      </c>
      <c r="R785" s="186">
        <v>9.682500000000001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44341</v>
      </c>
      <c r="E788" s="184">
        <v>1001.29</v>
      </c>
      <c r="F788" s="184">
        <v>0.13200000000000001</v>
      </c>
      <c r="G788" s="184">
        <v>0.47660000000000002</v>
      </c>
      <c r="H788" s="184">
        <v>0.96399999999999997</v>
      </c>
      <c r="I788" s="184">
        <v>1.5075000000000001</v>
      </c>
      <c r="J788" s="184">
        <v>7.5141</v>
      </c>
      <c r="K788" s="184">
        <v>4.9405000000000001</v>
      </c>
      <c r="L788" s="184">
        <v>22.881799999999998</v>
      </c>
      <c r="M788" s="184">
        <v>38.034700000000001</v>
      </c>
      <c r="N788" s="184">
        <v>74.516800000000003</v>
      </c>
      <c r="O788" s="184">
        <v>12.218</v>
      </c>
      <c r="P788" s="184">
        <v>15.6472</v>
      </c>
      <c r="Q788" s="184">
        <v>22.434100000000001</v>
      </c>
      <c r="R788" s="184">
        <v>16.459900000000001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44341</v>
      </c>
      <c r="E789" s="184">
        <v>1080.93</v>
      </c>
      <c r="F789" s="184">
        <v>0.13339999999999999</v>
      </c>
      <c r="G789" s="184">
        <v>0.48430000000000001</v>
      </c>
      <c r="H789" s="184">
        <v>0.97619999999999996</v>
      </c>
      <c r="I789" s="184">
        <v>1.5339</v>
      </c>
      <c r="J789" s="184">
        <v>7.5788000000000002</v>
      </c>
      <c r="K789" s="184">
        <v>5.1151</v>
      </c>
      <c r="L789" s="184">
        <v>23.340299999999999</v>
      </c>
      <c r="M789" s="184">
        <v>38.863799999999998</v>
      </c>
      <c r="N789" s="184">
        <v>76.0214</v>
      </c>
      <c r="O789" s="184">
        <v>13.231</v>
      </c>
      <c r="P789" s="184">
        <v>16.783999999999999</v>
      </c>
      <c r="Q789" s="184">
        <v>17.517600000000002</v>
      </c>
      <c r="R789" s="184">
        <v>17.4541</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44341</v>
      </c>
      <c r="E790" s="184">
        <v>17.02</v>
      </c>
      <c r="F790" s="184">
        <v>0.41299999999999998</v>
      </c>
      <c r="G790" s="184">
        <v>0.3538</v>
      </c>
      <c r="H790" s="184">
        <v>0.88919999999999999</v>
      </c>
      <c r="I790" s="184">
        <v>2.9020999999999999</v>
      </c>
      <c r="J790" s="184">
        <v>6.7754000000000003</v>
      </c>
      <c r="K790" s="184">
        <v>2.0996000000000001</v>
      </c>
      <c r="L790" s="184">
        <v>16.895600000000002</v>
      </c>
      <c r="M790" s="184">
        <v>31.1248</v>
      </c>
      <c r="N790" s="184">
        <v>55.433799999999998</v>
      </c>
      <c r="O790" s="184">
        <v>16.140599999999999</v>
      </c>
      <c r="P790" s="184"/>
      <c r="Q790" s="184">
        <v>16.3063</v>
      </c>
      <c r="R790" s="184">
        <v>18.8888</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44341</v>
      </c>
      <c r="E791" s="184">
        <v>16.14</v>
      </c>
      <c r="F791" s="184">
        <v>0.43559999999999999</v>
      </c>
      <c r="G791" s="184">
        <v>0.37309999999999999</v>
      </c>
      <c r="H791" s="184">
        <v>0.875</v>
      </c>
      <c r="I791" s="184">
        <v>2.8681000000000001</v>
      </c>
      <c r="J791" s="184">
        <v>6.6755000000000004</v>
      </c>
      <c r="K791" s="184">
        <v>1.8297000000000001</v>
      </c>
      <c r="L791" s="184">
        <v>16.198699999999999</v>
      </c>
      <c r="M791" s="184">
        <v>29.847100000000001</v>
      </c>
      <c r="N791" s="184">
        <v>53.276400000000002</v>
      </c>
      <c r="O791" s="184">
        <v>14.4573</v>
      </c>
      <c r="P791" s="184"/>
      <c r="Q791" s="184">
        <v>14.5656</v>
      </c>
      <c r="R791" s="184">
        <v>17.2502</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44341</v>
      </c>
      <c r="E792" s="184">
        <v>16.61</v>
      </c>
      <c r="F792" s="184">
        <v>0.1206</v>
      </c>
      <c r="G792" s="184">
        <v>1.0341</v>
      </c>
      <c r="H792" s="184">
        <v>1.7145999999999999</v>
      </c>
      <c r="I792" s="184">
        <v>2.8483000000000001</v>
      </c>
      <c r="J792" s="184">
        <v>8.7753999999999994</v>
      </c>
      <c r="K792" s="184">
        <v>11.178000000000001</v>
      </c>
      <c r="L792" s="184">
        <v>30.376799999999999</v>
      </c>
      <c r="M792" s="184">
        <v>47.513300000000001</v>
      </c>
      <c r="N792" s="184"/>
      <c r="O792" s="184"/>
      <c r="P792" s="184"/>
      <c r="Q792" s="184">
        <v>66.099999999999994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44341</v>
      </c>
      <c r="E793" s="184">
        <v>16.329999999999998</v>
      </c>
      <c r="F793" s="184">
        <v>0.1226</v>
      </c>
      <c r="G793" s="184">
        <v>0.98950000000000005</v>
      </c>
      <c r="H793" s="184">
        <v>1.6812</v>
      </c>
      <c r="I793" s="184">
        <v>2.8338000000000001</v>
      </c>
      <c r="J793" s="184">
        <v>8.5770999999999997</v>
      </c>
      <c r="K793" s="184">
        <v>10.636900000000001</v>
      </c>
      <c r="L793" s="184">
        <v>29.193000000000001</v>
      </c>
      <c r="M793" s="184">
        <v>45.414099999999998</v>
      </c>
      <c r="N793" s="184"/>
      <c r="O793" s="184"/>
      <c r="P793" s="184"/>
      <c r="Q793" s="184">
        <v>63.3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44341</v>
      </c>
      <c r="E794" s="184">
        <v>205.51</v>
      </c>
      <c r="F794" s="184">
        <v>0.19009999999999999</v>
      </c>
      <c r="G794" s="184">
        <v>0.62670000000000003</v>
      </c>
      <c r="H794" s="184">
        <v>1.0770999999999999</v>
      </c>
      <c r="I794" s="184">
        <v>3.1469999999999998</v>
      </c>
      <c r="J794" s="184">
        <v>7.2319000000000004</v>
      </c>
      <c r="K794" s="184">
        <v>3.9136000000000002</v>
      </c>
      <c r="L794" s="184">
        <v>20.803000000000001</v>
      </c>
      <c r="M794" s="184">
        <v>33.197200000000002</v>
      </c>
      <c r="N794" s="184">
        <v>65.200999999999993</v>
      </c>
      <c r="O794" s="184">
        <v>16.878499999999999</v>
      </c>
      <c r="P794" s="184">
        <v>18.357800000000001</v>
      </c>
      <c r="Q794" s="184">
        <v>14.9139</v>
      </c>
      <c r="R794" s="184">
        <v>20.253799999999998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44341</v>
      </c>
      <c r="E795" s="184">
        <v>192.9</v>
      </c>
      <c r="F795" s="184">
        <v>0.187</v>
      </c>
      <c r="G795" s="184">
        <v>0.61019999999999996</v>
      </c>
      <c r="H795" s="184">
        <v>1.0477000000000001</v>
      </c>
      <c r="I795" s="184">
        <v>3.0943999999999998</v>
      </c>
      <c r="J795" s="184">
        <v>7.1071999999999997</v>
      </c>
      <c r="K795" s="184">
        <v>3.5872000000000002</v>
      </c>
      <c r="L795" s="184">
        <v>20.029900000000001</v>
      </c>
      <c r="M795" s="184">
        <v>31.942499999999999</v>
      </c>
      <c r="N795" s="184">
        <v>63.032499999999999</v>
      </c>
      <c r="O795" s="184">
        <v>15.6434</v>
      </c>
      <c r="P795" s="184">
        <v>17.282900000000001</v>
      </c>
      <c r="Q795" s="184">
        <v>18.198499999999999</v>
      </c>
      <c r="R795" s="184">
        <v>18.725999999999999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44341</v>
      </c>
      <c r="E796" s="184">
        <v>61.822000000000003</v>
      </c>
      <c r="F796" s="184">
        <v>-0.17760000000000001</v>
      </c>
      <c r="G796" s="184">
        <v>0.34250000000000003</v>
      </c>
      <c r="H796" s="184">
        <v>1.0543</v>
      </c>
      <c r="I796" s="184">
        <v>3.3656999999999999</v>
      </c>
      <c r="J796" s="184">
        <v>8.0048999999999992</v>
      </c>
      <c r="K796" s="184">
        <v>4.8754999999999997</v>
      </c>
      <c r="L796" s="184">
        <v>24.910599999999999</v>
      </c>
      <c r="M796" s="184">
        <v>38.863399999999999</v>
      </c>
      <c r="N796" s="184">
        <v>72.928700000000006</v>
      </c>
      <c r="O796" s="184">
        <v>16.3797</v>
      </c>
      <c r="P796" s="184">
        <v>18.5928</v>
      </c>
      <c r="Q796" s="184">
        <v>15.9443</v>
      </c>
      <c r="R796" s="184">
        <v>22.1008</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44341</v>
      </c>
      <c r="E797" s="184">
        <v>170.83765580132999</v>
      </c>
      <c r="F797" s="184">
        <v>-0.1777</v>
      </c>
      <c r="G797" s="184">
        <v>0.3417</v>
      </c>
      <c r="H797" s="184">
        <v>1.0550999999999999</v>
      </c>
      <c r="I797" s="184">
        <v>3.3647</v>
      </c>
      <c r="J797" s="184">
        <v>8.0033999999999992</v>
      </c>
      <c r="K797" s="184">
        <v>4.8746999999999998</v>
      </c>
      <c r="L797" s="184">
        <v>24.910900000000002</v>
      </c>
      <c r="M797" s="184">
        <v>38.8628</v>
      </c>
      <c r="N797" s="184">
        <v>72.929000000000002</v>
      </c>
      <c r="O797" s="184">
        <v>15.3218</v>
      </c>
      <c r="P797" s="184">
        <v>17.946100000000001</v>
      </c>
      <c r="Q797" s="184">
        <v>15.5701</v>
      </c>
      <c r="R797" s="184">
        <v>21.228400000000001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44341</v>
      </c>
      <c r="E798" s="184">
        <v>58.125999999999998</v>
      </c>
      <c r="F798" s="184">
        <v>-0.182</v>
      </c>
      <c r="G798" s="184">
        <v>0.32969999999999999</v>
      </c>
      <c r="H798" s="184">
        <v>1.0325</v>
      </c>
      <c r="I798" s="184">
        <v>3.3222999999999998</v>
      </c>
      <c r="J798" s="184">
        <v>7.9065000000000003</v>
      </c>
      <c r="K798" s="184">
        <v>4.6147</v>
      </c>
      <c r="L798" s="184">
        <v>24.2805</v>
      </c>
      <c r="M798" s="184">
        <v>37.814399999999999</v>
      </c>
      <c r="N798" s="184">
        <v>71.195499999999996</v>
      </c>
      <c r="O798" s="184">
        <v>15.334899999999999</v>
      </c>
      <c r="P798" s="184">
        <v>17.61</v>
      </c>
      <c r="Q798" s="184">
        <v>13.421200000000001</v>
      </c>
      <c r="R798" s="184">
        <v>20.921600000000002</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44341</v>
      </c>
      <c r="E799" s="184">
        <v>724.942087210674</v>
      </c>
      <c r="F799" s="184">
        <v>-0.1812</v>
      </c>
      <c r="G799" s="184">
        <v>0.32890000000000003</v>
      </c>
      <c r="H799" s="184">
        <v>1.0330999999999999</v>
      </c>
      <c r="I799" s="184">
        <v>3.3228</v>
      </c>
      <c r="J799" s="184">
        <v>7.9047999999999998</v>
      </c>
      <c r="K799" s="184">
        <v>4.6173999999999999</v>
      </c>
      <c r="L799" s="184">
        <v>24.282</v>
      </c>
      <c r="M799" s="184">
        <v>37.8157</v>
      </c>
      <c r="N799" s="184">
        <v>71.198899999999995</v>
      </c>
      <c r="O799" s="184">
        <v>14.279</v>
      </c>
      <c r="P799" s="184">
        <v>16.9618</v>
      </c>
      <c r="Q799" s="184">
        <v>19.462199999999999</v>
      </c>
      <c r="R799" s="184">
        <v>20.0564</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44341</v>
      </c>
      <c r="E800" s="184">
        <v>21.312000000000001</v>
      </c>
      <c r="F800" s="184">
        <v>7.9799999999999996E-2</v>
      </c>
      <c r="G800" s="184">
        <v>0.47139999999999999</v>
      </c>
      <c r="H800" s="184">
        <v>1.4133</v>
      </c>
      <c r="I800" s="184">
        <v>3.2808000000000002</v>
      </c>
      <c r="J800" s="184">
        <v>8.3476999999999997</v>
      </c>
      <c r="K800" s="184">
        <v>3.2608000000000001</v>
      </c>
      <c r="L800" s="184">
        <v>24.967700000000001</v>
      </c>
      <c r="M800" s="184">
        <v>37.986400000000003</v>
      </c>
      <c r="N800" s="184">
        <v>74.146100000000004</v>
      </c>
      <c r="O800" s="184">
        <v>13.491899999999999</v>
      </c>
      <c r="P800" s="184">
        <v>17.3901</v>
      </c>
      <c r="Q800" s="184">
        <v>12.741400000000001</v>
      </c>
      <c r="R800" s="184">
        <v>16.9712</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44341</v>
      </c>
      <c r="E801" s="184">
        <v>19.715</v>
      </c>
      <c r="F801" s="184">
        <v>8.1199999999999994E-2</v>
      </c>
      <c r="G801" s="184">
        <v>0.45860000000000001</v>
      </c>
      <c r="H801" s="184">
        <v>1.3833</v>
      </c>
      <c r="I801" s="184">
        <v>3.2145000000000001</v>
      </c>
      <c r="J801" s="184">
        <v>8.1814999999999998</v>
      </c>
      <c r="K801" s="184">
        <v>2.8161999999999998</v>
      </c>
      <c r="L801" s="184">
        <v>23.876799999999999</v>
      </c>
      <c r="M801" s="184">
        <v>36.1721</v>
      </c>
      <c r="N801" s="184">
        <v>71.077799999999996</v>
      </c>
      <c r="O801" s="184">
        <v>11.571</v>
      </c>
      <c r="P801" s="184">
        <v>15.8934</v>
      </c>
      <c r="Q801" s="184">
        <v>11.3582</v>
      </c>
      <c r="R801" s="184">
        <v>14.9153</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44341</v>
      </c>
      <c r="E802" s="184">
        <v>810.36149999999998</v>
      </c>
      <c r="F802" s="184">
        <v>1.34E-2</v>
      </c>
      <c r="G802" s="184">
        <v>0.68740000000000001</v>
      </c>
      <c r="H802" s="184">
        <v>1.4011</v>
      </c>
      <c r="I802" s="184">
        <v>2.6916000000000002</v>
      </c>
      <c r="J802" s="184">
        <v>8.3915000000000006</v>
      </c>
      <c r="K802" s="184">
        <v>2.2366999999999999</v>
      </c>
      <c r="L802" s="184">
        <v>27.835599999999999</v>
      </c>
      <c r="M802" s="184">
        <v>44.024099999999997</v>
      </c>
      <c r="N802" s="184">
        <v>81.659800000000004</v>
      </c>
      <c r="O802" s="184">
        <v>12.229799999999999</v>
      </c>
      <c r="P802" s="184">
        <v>12.664400000000001</v>
      </c>
      <c r="Q802" s="184">
        <v>17.913399999999999</v>
      </c>
      <c r="R802" s="184">
        <v>16.8248</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44341</v>
      </c>
      <c r="E803" s="184">
        <v>874.23490000000004</v>
      </c>
      <c r="F803" s="184">
        <v>1.54E-2</v>
      </c>
      <c r="G803" s="184">
        <v>0.69530000000000003</v>
      </c>
      <c r="H803" s="184">
        <v>1.4146000000000001</v>
      </c>
      <c r="I803" s="184">
        <v>2.7183000000000002</v>
      </c>
      <c r="J803" s="184">
        <v>8.4560999999999993</v>
      </c>
      <c r="K803" s="184">
        <v>2.4215</v>
      </c>
      <c r="L803" s="184">
        <v>28.305499999999999</v>
      </c>
      <c r="M803" s="184">
        <v>44.823</v>
      </c>
      <c r="N803" s="184">
        <v>83.022099999999995</v>
      </c>
      <c r="O803" s="184">
        <v>13.160500000000001</v>
      </c>
      <c r="P803" s="184">
        <v>13.724500000000001</v>
      </c>
      <c r="Q803" s="184">
        <v>15.8689</v>
      </c>
      <c r="R803" s="184">
        <v>17.717199999999998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44341</v>
      </c>
      <c r="E804" s="184">
        <v>864.84699999999998</v>
      </c>
      <c r="F804" s="184">
        <v>5.2999999999999999E-2</v>
      </c>
      <c r="G804" s="184">
        <v>0.74199999999999999</v>
      </c>
      <c r="H804" s="184">
        <v>2.0802999999999998</v>
      </c>
      <c r="I804" s="184">
        <v>3.1566999999999998</v>
      </c>
      <c r="J804" s="184">
        <v>11.1669</v>
      </c>
      <c r="K804" s="184">
        <v>3.3771</v>
      </c>
      <c r="L804" s="184">
        <v>33.282200000000003</v>
      </c>
      <c r="M804" s="184">
        <v>44.2121</v>
      </c>
      <c r="N804" s="184">
        <v>84.1126</v>
      </c>
      <c r="O804" s="184">
        <v>12.3794</v>
      </c>
      <c r="P804" s="184">
        <v>15.237500000000001</v>
      </c>
      <c r="Q804" s="184">
        <v>18.394300000000001</v>
      </c>
      <c r="R804" s="184">
        <v>11.8139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44341</v>
      </c>
      <c r="E805" s="184">
        <v>920.19399999999996</v>
      </c>
      <c r="F805" s="184">
        <v>5.3999999999999999E-2</v>
      </c>
      <c r="G805" s="184">
        <v>0.74809999999999999</v>
      </c>
      <c r="H805" s="184">
        <v>2.0916999999999999</v>
      </c>
      <c r="I805" s="184">
        <v>3.1802000000000001</v>
      </c>
      <c r="J805" s="184">
        <v>11.2256</v>
      </c>
      <c r="K805" s="184">
        <v>3.5344000000000002</v>
      </c>
      <c r="L805" s="184">
        <v>33.670400000000001</v>
      </c>
      <c r="M805" s="184">
        <v>44.835099999999997</v>
      </c>
      <c r="N805" s="184">
        <v>85.202600000000004</v>
      </c>
      <c r="O805" s="184">
        <v>13.1037</v>
      </c>
      <c r="P805" s="184">
        <v>16.0929</v>
      </c>
      <c r="Q805" s="184">
        <v>14.571</v>
      </c>
      <c r="R805" s="184">
        <v>12.444800000000001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44341</v>
      </c>
      <c r="E806" s="184">
        <v>112.35339999999999</v>
      </c>
      <c r="F806" s="184">
        <v>0.11169999999999999</v>
      </c>
      <c r="G806" s="184">
        <v>0.48909999999999998</v>
      </c>
      <c r="H806" s="184">
        <v>1.3089</v>
      </c>
      <c r="I806" s="184">
        <v>4.1176000000000004</v>
      </c>
      <c r="J806" s="184">
        <v>7.9904000000000002</v>
      </c>
      <c r="K806" s="184">
        <v>2.327</v>
      </c>
      <c r="L806" s="184">
        <v>20.496600000000001</v>
      </c>
      <c r="M806" s="184">
        <v>33.5914</v>
      </c>
      <c r="N806" s="184">
        <v>70.489500000000007</v>
      </c>
      <c r="O806" s="184">
        <v>8.8331999999999997</v>
      </c>
      <c r="P806" s="184">
        <v>11.8734</v>
      </c>
      <c r="Q806" s="184">
        <v>15.0449</v>
      </c>
      <c r="R806" s="184">
        <v>14.1494</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44341</v>
      </c>
      <c r="E807" s="184">
        <v>120.58759999999999</v>
      </c>
      <c r="F807" s="184">
        <v>0.1148</v>
      </c>
      <c r="G807" s="184">
        <v>0.50170000000000003</v>
      </c>
      <c r="H807" s="184">
        <v>1.3310999999999999</v>
      </c>
      <c r="I807" s="184">
        <v>4.1632999999999996</v>
      </c>
      <c r="J807" s="184">
        <v>8.0988000000000007</v>
      </c>
      <c r="K807" s="184">
        <v>2.6181999999999999</v>
      </c>
      <c r="L807" s="184">
        <v>21.193000000000001</v>
      </c>
      <c r="M807" s="184">
        <v>34.752800000000001</v>
      </c>
      <c r="N807" s="184">
        <v>72.491699999999994</v>
      </c>
      <c r="O807" s="184">
        <v>9.9506999999999994</v>
      </c>
      <c r="P807" s="184">
        <v>12.8931</v>
      </c>
      <c r="Q807" s="184">
        <v>14.642099999999999</v>
      </c>
      <c r="R807" s="184">
        <v>15.472099999999999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44341</v>
      </c>
      <c r="E808" s="184">
        <v>28.45</v>
      </c>
      <c r="F808" s="184">
        <v>0.28199999999999997</v>
      </c>
      <c r="G808" s="184">
        <v>0.70799999999999996</v>
      </c>
      <c r="H808" s="184">
        <v>1.3537999999999999</v>
      </c>
      <c r="I808" s="184">
        <v>2.4855999999999998</v>
      </c>
      <c r="J808" s="184">
        <v>7.2370999999999999</v>
      </c>
      <c r="K808" s="184">
        <v>3.9459</v>
      </c>
      <c r="L808" s="184">
        <v>19.7895</v>
      </c>
      <c r="M808" s="184">
        <v>30.325199999999999</v>
      </c>
      <c r="N808" s="184">
        <v>61.281199999999998</v>
      </c>
      <c r="O808" s="184">
        <v>9.9304000000000006</v>
      </c>
      <c r="P808" s="184">
        <v>11.735900000000001</v>
      </c>
      <c r="Q808" s="184">
        <v>15.7126</v>
      </c>
      <c r="R808" s="184">
        <v>16.986599999999999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44341</v>
      </c>
      <c r="E809" s="184">
        <v>31.22</v>
      </c>
      <c r="F809" s="184">
        <v>0.28910000000000002</v>
      </c>
      <c r="G809" s="184">
        <v>0.7097</v>
      </c>
      <c r="H809" s="184">
        <v>1.3635999999999999</v>
      </c>
      <c r="I809" s="184">
        <v>2.5623999999999998</v>
      </c>
      <c r="J809" s="184">
        <v>7.3959000000000001</v>
      </c>
      <c r="K809" s="184">
        <v>4.2751999999999999</v>
      </c>
      <c r="L809" s="184">
        <v>20.540500000000002</v>
      </c>
      <c r="M809" s="184">
        <v>31.563400000000001</v>
      </c>
      <c r="N809" s="184">
        <v>63.455500000000001</v>
      </c>
      <c r="O809" s="184">
        <v>11.608000000000001</v>
      </c>
      <c r="P809" s="184">
        <v>13.553800000000001</v>
      </c>
      <c r="Q809" s="184">
        <v>17.222899999999999</v>
      </c>
      <c r="R809" s="184">
        <v>18.559200000000001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44341</v>
      </c>
      <c r="E810" s="184">
        <v>124.6</v>
      </c>
      <c r="F810" s="184">
        <v>8.0000000000000002E-3</v>
      </c>
      <c r="G810" s="184">
        <v>0.18490000000000001</v>
      </c>
      <c r="H810" s="184">
        <v>1.2514000000000001</v>
      </c>
      <c r="I810" s="184">
        <v>3.2738999999999998</v>
      </c>
      <c r="J810" s="184">
        <v>7.2196999999999996</v>
      </c>
      <c r="K810" s="184">
        <v>5.1654</v>
      </c>
      <c r="L810" s="184">
        <v>20.584499999999998</v>
      </c>
      <c r="M810" s="184">
        <v>32.215600000000002</v>
      </c>
      <c r="N810" s="184">
        <v>61.482599999999998</v>
      </c>
      <c r="O810" s="184">
        <v>8.5093999999999994</v>
      </c>
      <c r="P810" s="184">
        <v>11.257</v>
      </c>
      <c r="Q810" s="184">
        <v>14.3348</v>
      </c>
      <c r="R810" s="184">
        <v>13.048999999999999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44341</v>
      </c>
      <c r="E811" s="184">
        <v>117.39</v>
      </c>
      <c r="F811" s="184">
        <v>8.5000000000000006E-3</v>
      </c>
      <c r="G811" s="184">
        <v>0.1792</v>
      </c>
      <c r="H811" s="184">
        <v>1.2419</v>
      </c>
      <c r="I811" s="184">
        <v>3.2545000000000002</v>
      </c>
      <c r="J811" s="184">
        <v>7.1565000000000003</v>
      </c>
      <c r="K811" s="184">
        <v>4.9905999999999997</v>
      </c>
      <c r="L811" s="184">
        <v>20.165800000000001</v>
      </c>
      <c r="M811" s="184">
        <v>31.529399999999999</v>
      </c>
      <c r="N811" s="184">
        <v>60.346899999999998</v>
      </c>
      <c r="O811" s="184">
        <v>7.7584999999999997</v>
      </c>
      <c r="P811" s="184">
        <v>10.4575</v>
      </c>
      <c r="Q811" s="184">
        <v>17.024899999999999</v>
      </c>
      <c r="R811" s="184">
        <v>12.2844</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44341</v>
      </c>
      <c r="E812" s="184">
        <v>43.606299999999997</v>
      </c>
      <c r="F812" s="184">
        <v>-0.22509999999999999</v>
      </c>
      <c r="G812" s="184">
        <v>4.3400000000000001E-2</v>
      </c>
      <c r="H812" s="184">
        <v>0.76649999999999996</v>
      </c>
      <c r="I812" s="184">
        <v>2.149</v>
      </c>
      <c r="J812" s="184">
        <v>6.0475000000000003</v>
      </c>
      <c r="K812" s="184">
        <v>1.0668</v>
      </c>
      <c r="L812" s="184">
        <v>22.718800000000002</v>
      </c>
      <c r="M812" s="184">
        <v>35.561399999999999</v>
      </c>
      <c r="N812" s="184">
        <v>63.664000000000001</v>
      </c>
      <c r="O812" s="184">
        <v>12.7912</v>
      </c>
      <c r="P812" s="184">
        <v>16.557700000000001</v>
      </c>
      <c r="Q812" s="184">
        <v>12.3184</v>
      </c>
      <c r="R812" s="184">
        <v>17.5259</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44341</v>
      </c>
      <c r="E813" s="184">
        <v>47.408799999999999</v>
      </c>
      <c r="F813" s="184">
        <v>-0.22309999999999999</v>
      </c>
      <c r="G813" s="184">
        <v>5.1900000000000002E-2</v>
      </c>
      <c r="H813" s="184">
        <v>0.78169999999999995</v>
      </c>
      <c r="I813" s="184">
        <v>2.1793999999999998</v>
      </c>
      <c r="J813" s="184">
        <v>6.12</v>
      </c>
      <c r="K813" s="184">
        <v>1.2591000000000001</v>
      </c>
      <c r="L813" s="184">
        <v>23.194500000000001</v>
      </c>
      <c r="M813" s="184">
        <v>36.354799999999997</v>
      </c>
      <c r="N813" s="184">
        <v>64.955799999999996</v>
      </c>
      <c r="O813" s="184">
        <v>13.673500000000001</v>
      </c>
      <c r="P813" s="184">
        <v>17.698899999999998</v>
      </c>
      <c r="Q813" s="184">
        <v>15.892899999999999</v>
      </c>
      <c r="R813" s="184">
        <v>18.444800000000001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44341</v>
      </c>
      <c r="E814" s="184">
        <v>46.624000000000002</v>
      </c>
      <c r="F814" s="184">
        <v>2.7900000000000001E-2</v>
      </c>
      <c r="G814" s="184">
        <v>0.21279999999999999</v>
      </c>
      <c r="H814" s="184">
        <v>0.96360000000000001</v>
      </c>
      <c r="I814" s="184">
        <v>2.4342999999999999</v>
      </c>
      <c r="J814" s="184">
        <v>5.9467999999999996</v>
      </c>
      <c r="K814" s="184">
        <v>1.4028</v>
      </c>
      <c r="L814" s="184">
        <v>19.042000000000002</v>
      </c>
      <c r="M814" s="184">
        <v>31.8477</v>
      </c>
      <c r="N814" s="184">
        <v>64.319400000000002</v>
      </c>
      <c r="O814" s="184">
        <v>12.6365</v>
      </c>
      <c r="P814" s="184">
        <v>15.413600000000001</v>
      </c>
      <c r="Q814" s="184">
        <v>14.0511</v>
      </c>
      <c r="R814" s="184">
        <v>13.034000000000001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44341</v>
      </c>
      <c r="E815" s="184">
        <v>50.607999999999997</v>
      </c>
      <c r="F815" s="184">
        <v>2.9600000000000001E-2</v>
      </c>
      <c r="G815" s="184">
        <v>0.2238</v>
      </c>
      <c r="H815" s="184">
        <v>0.98370000000000002</v>
      </c>
      <c r="I815" s="184">
        <v>2.4723000000000002</v>
      </c>
      <c r="J815" s="184">
        <v>6.0385999999999997</v>
      </c>
      <c r="K815" s="184">
        <v>1.6511</v>
      </c>
      <c r="L815" s="184">
        <v>19.6265</v>
      </c>
      <c r="M815" s="184">
        <v>32.801499999999997</v>
      </c>
      <c r="N815" s="184">
        <v>65.917000000000002</v>
      </c>
      <c r="O815" s="184">
        <v>13.7407</v>
      </c>
      <c r="P815" s="184">
        <v>16.627500000000001</v>
      </c>
      <c r="Q815" s="184">
        <v>17.159500000000001</v>
      </c>
      <c r="R815" s="184">
        <v>14.1218</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44341</v>
      </c>
      <c r="E816" s="184">
        <v>112.771</v>
      </c>
      <c r="F816" s="184">
        <v>0.7802</v>
      </c>
      <c r="G816" s="184">
        <v>0.99770000000000003</v>
      </c>
      <c r="H816" s="184">
        <v>1.4146000000000001</v>
      </c>
      <c r="I816" s="184">
        <v>2.4352999999999998</v>
      </c>
      <c r="J816" s="184">
        <v>7.2610000000000001</v>
      </c>
      <c r="K816" s="184">
        <v>4.5763999999999996</v>
      </c>
      <c r="L816" s="184">
        <v>22.136399999999998</v>
      </c>
      <c r="M816" s="184">
        <v>30.408799999999999</v>
      </c>
      <c r="N816" s="184">
        <v>64.346100000000007</v>
      </c>
      <c r="O816" s="184">
        <v>9.4507999999999992</v>
      </c>
      <c r="P816" s="184">
        <v>13.423</v>
      </c>
      <c r="Q816" s="184">
        <v>13.8127</v>
      </c>
      <c r="R816" s="184">
        <v>13.907299999999999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44341</v>
      </c>
      <c r="E817" s="184">
        <v>106.432</v>
      </c>
      <c r="F817" s="184">
        <v>0.77829999999999999</v>
      </c>
      <c r="G817" s="184">
        <v>0.98970000000000002</v>
      </c>
      <c r="H817" s="184">
        <v>1.4005000000000001</v>
      </c>
      <c r="I817" s="184">
        <v>2.4064000000000001</v>
      </c>
      <c r="J817" s="184">
        <v>7.1909000000000001</v>
      </c>
      <c r="K817" s="184">
        <v>4.3921999999999999</v>
      </c>
      <c r="L817" s="184">
        <v>21.721399999999999</v>
      </c>
      <c r="M817" s="184">
        <v>29.7318</v>
      </c>
      <c r="N817" s="184">
        <v>63.174199999999999</v>
      </c>
      <c r="O817" s="184">
        <v>8.6800999999999995</v>
      </c>
      <c r="P817" s="184">
        <v>12.6158</v>
      </c>
      <c r="Q817" s="184">
        <v>15.8909</v>
      </c>
      <c r="R817" s="184">
        <v>13.132899999999999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44341</v>
      </c>
      <c r="E818" s="184">
        <v>58.982999999999997</v>
      </c>
      <c r="F818" s="184">
        <v>0.6794</v>
      </c>
      <c r="G818" s="184">
        <v>1.0263</v>
      </c>
      <c r="H818" s="184">
        <v>1.7565999999999999</v>
      </c>
      <c r="I818" s="184">
        <v>2.5941000000000001</v>
      </c>
      <c r="J818" s="184">
        <v>5.4093999999999998</v>
      </c>
      <c r="K818" s="184">
        <v>2.4910999999999999</v>
      </c>
      <c r="L818" s="184">
        <v>13.814299999999999</v>
      </c>
      <c r="M818" s="184">
        <v>24.206900000000001</v>
      </c>
      <c r="N818" s="184">
        <v>49.567500000000003</v>
      </c>
      <c r="O818" s="184">
        <v>10.096500000000001</v>
      </c>
      <c r="P818" s="184">
        <v>10.3413</v>
      </c>
      <c r="Q818" s="184">
        <v>8.9361999999999995</v>
      </c>
      <c r="R818" s="184">
        <v>12.105600000000001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44341</v>
      </c>
      <c r="E819" s="184">
        <v>62.621400000000001</v>
      </c>
      <c r="F819" s="184">
        <v>0.68200000000000005</v>
      </c>
      <c r="G819" s="184">
        <v>1.0370999999999999</v>
      </c>
      <c r="H819" s="184">
        <v>1.7758</v>
      </c>
      <c r="I819" s="184">
        <v>2.6328</v>
      </c>
      <c r="J819" s="184">
        <v>5.5004999999999997</v>
      </c>
      <c r="K819" s="184">
        <v>2.7374999999999998</v>
      </c>
      <c r="L819" s="184">
        <v>14.3507</v>
      </c>
      <c r="M819" s="184">
        <v>25.038</v>
      </c>
      <c r="N819" s="184">
        <v>50.94</v>
      </c>
      <c r="O819" s="184">
        <v>11.0258</v>
      </c>
      <c r="P819" s="184">
        <v>11.251799999999999</v>
      </c>
      <c r="Q819" s="184">
        <v>10.305</v>
      </c>
      <c r="R819" s="184">
        <v>12.9901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44341</v>
      </c>
      <c r="E820" s="184">
        <v>34.348199999999999</v>
      </c>
      <c r="F820" s="184">
        <v>0.13469999999999999</v>
      </c>
      <c r="G820" s="184">
        <v>0.222</v>
      </c>
      <c r="H820" s="184">
        <v>0.87129999999999996</v>
      </c>
      <c r="I820" s="184">
        <v>1.7682</v>
      </c>
      <c r="J820" s="184">
        <v>4.7424999999999997</v>
      </c>
      <c r="K820" s="184">
        <v>0.67859999999999998</v>
      </c>
      <c r="L820" s="184">
        <v>15.340199999999999</v>
      </c>
      <c r="M820" s="184">
        <v>25.322700000000001</v>
      </c>
      <c r="N820" s="184">
        <v>59.1462</v>
      </c>
      <c r="O820" s="184">
        <v>7.5945</v>
      </c>
      <c r="P820" s="184">
        <v>14.19</v>
      </c>
      <c r="Q820" s="184">
        <v>19.041499999999999</v>
      </c>
      <c r="R820" s="184">
        <v>11.5007</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44341</v>
      </c>
      <c r="E821" s="184">
        <v>32.1203</v>
      </c>
      <c r="F821" s="184">
        <v>0.13220000000000001</v>
      </c>
      <c r="G821" s="184">
        <v>0.21249999999999999</v>
      </c>
      <c r="H821" s="184">
        <v>0.85399999999999998</v>
      </c>
      <c r="I821" s="184">
        <v>1.7334000000000001</v>
      </c>
      <c r="J821" s="184">
        <v>4.6618000000000004</v>
      </c>
      <c r="K821" s="184">
        <v>0.45540000000000003</v>
      </c>
      <c r="L821" s="184">
        <v>14.844099999999999</v>
      </c>
      <c r="M821" s="184">
        <v>24.490500000000001</v>
      </c>
      <c r="N821" s="184">
        <v>57.661900000000003</v>
      </c>
      <c r="O821" s="184">
        <v>6.6092000000000004</v>
      </c>
      <c r="P821" s="184">
        <v>13.156000000000001</v>
      </c>
      <c r="Q821" s="184">
        <v>17.9192</v>
      </c>
      <c r="R821" s="184">
        <v>10.496499999999999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44341</v>
      </c>
      <c r="E822" s="184">
        <v>14.463800000000001</v>
      </c>
      <c r="F822" s="184">
        <v>0.1933</v>
      </c>
      <c r="G822" s="184">
        <v>4.4999999999999998E-2</v>
      </c>
      <c r="H822" s="184">
        <v>0.55830000000000002</v>
      </c>
      <c r="I822" s="184">
        <v>1.7059</v>
      </c>
      <c r="J822" s="184">
        <v>7.1288999999999998</v>
      </c>
      <c r="K822" s="184">
        <v>3.2427999999999999</v>
      </c>
      <c r="L822" s="184">
        <v>22.69</v>
      </c>
      <c r="M822" s="184">
        <v>34.1663</v>
      </c>
      <c r="N822" s="184">
        <v>64.361400000000003</v>
      </c>
      <c r="O822" s="184"/>
      <c r="P822" s="184"/>
      <c r="Q822" s="184">
        <v>13.674799999999999</v>
      </c>
      <c r="R822" s="184">
        <v>14.3169</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44341</v>
      </c>
      <c r="E823" s="184">
        <v>13.6112</v>
      </c>
      <c r="F823" s="184">
        <v>0.18770000000000001</v>
      </c>
      <c r="G823" s="184">
        <v>2.35E-2</v>
      </c>
      <c r="H823" s="184">
        <v>0.52139999999999997</v>
      </c>
      <c r="I823" s="184">
        <v>1.6315</v>
      </c>
      <c r="J823" s="184">
        <v>6.9364999999999997</v>
      </c>
      <c r="K823" s="184">
        <v>2.7113</v>
      </c>
      <c r="L823" s="184">
        <v>21.441800000000001</v>
      </c>
      <c r="M823" s="184">
        <v>32.052700000000002</v>
      </c>
      <c r="N823" s="184">
        <v>60.894599999999997</v>
      </c>
      <c r="O823" s="184"/>
      <c r="P823" s="184"/>
      <c r="Q823" s="184">
        <v>11.301399999999999</v>
      </c>
      <c r="R823" s="184">
        <v>12.0419</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44341</v>
      </c>
      <c r="E824" s="184">
        <v>43.473799999999997</v>
      </c>
      <c r="F824" s="184">
        <v>0.67689999999999995</v>
      </c>
      <c r="G824" s="184">
        <v>0.79200000000000004</v>
      </c>
      <c r="H824" s="184">
        <v>1.3583000000000001</v>
      </c>
      <c r="I824" s="184">
        <v>2.4748000000000001</v>
      </c>
      <c r="J824" s="184">
        <v>6.3452000000000002</v>
      </c>
      <c r="K824" s="184">
        <v>9.43</v>
      </c>
      <c r="L824" s="184">
        <v>24.048200000000001</v>
      </c>
      <c r="M824" s="184">
        <v>34.258800000000001</v>
      </c>
      <c r="N824" s="184">
        <v>72.634299999999996</v>
      </c>
      <c r="O824" s="184">
        <v>21.378599999999999</v>
      </c>
      <c r="P824" s="184">
        <v>20.317799999999998</v>
      </c>
      <c r="Q824" s="184">
        <v>20.1739</v>
      </c>
      <c r="R824" s="184">
        <v>29.778700000000001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44341</v>
      </c>
      <c r="E825" s="184">
        <v>41.305</v>
      </c>
      <c r="F825" s="184">
        <v>0.67369999999999997</v>
      </c>
      <c r="G825" s="184">
        <v>0.77929999999999999</v>
      </c>
      <c r="H825" s="184">
        <v>1.3361000000000001</v>
      </c>
      <c r="I825" s="184">
        <v>2.4300000000000002</v>
      </c>
      <c r="J825" s="184">
        <v>6.2382</v>
      </c>
      <c r="K825" s="184">
        <v>9.1525999999999996</v>
      </c>
      <c r="L825" s="184">
        <v>23.441099999999999</v>
      </c>
      <c r="M825" s="184">
        <v>33.253100000000003</v>
      </c>
      <c r="N825" s="184">
        <v>70.9255</v>
      </c>
      <c r="O825" s="184">
        <v>20.373200000000001</v>
      </c>
      <c r="P825" s="184">
        <v>19.4481</v>
      </c>
      <c r="Q825" s="184">
        <v>19.407499999999999</v>
      </c>
      <c r="R825" s="184">
        <v>28.607099999999999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44341</v>
      </c>
      <c r="E826" s="184">
        <v>24.36</v>
      </c>
      <c r="F826" s="184">
        <v>-0.16389999999999999</v>
      </c>
      <c r="G826" s="184">
        <v>0.20569999999999999</v>
      </c>
      <c r="H826" s="184">
        <v>0.78610000000000002</v>
      </c>
      <c r="I826" s="184">
        <v>2.2669999999999999</v>
      </c>
      <c r="J826" s="184">
        <v>8.9444999999999997</v>
      </c>
      <c r="K826" s="184">
        <v>8.8472000000000008</v>
      </c>
      <c r="L826" s="184">
        <v>30.058700000000002</v>
      </c>
      <c r="M826" s="184">
        <v>46.218499999999999</v>
      </c>
      <c r="N826" s="184">
        <v>92.721500000000006</v>
      </c>
      <c r="O826" s="184">
        <v>21.5426</v>
      </c>
      <c r="P826" s="184">
        <v>20.383199999999999</v>
      </c>
      <c r="Q826" s="184">
        <v>15.3628</v>
      </c>
      <c r="R826" s="184">
        <v>29.523</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44341</v>
      </c>
      <c r="E827" s="184">
        <v>22.21</v>
      </c>
      <c r="F827" s="184">
        <v>-0.17979999999999999</v>
      </c>
      <c r="G827" s="184">
        <v>0.22559999999999999</v>
      </c>
      <c r="H827" s="184">
        <v>0.72560000000000002</v>
      </c>
      <c r="I827" s="184">
        <v>2.1619000000000002</v>
      </c>
      <c r="J827" s="184">
        <v>8.7659000000000002</v>
      </c>
      <c r="K827" s="184">
        <v>8.2886000000000006</v>
      </c>
      <c r="L827" s="184">
        <v>28.753599999999999</v>
      </c>
      <c r="M827" s="184">
        <v>44.033700000000003</v>
      </c>
      <c r="N827" s="184">
        <v>88.860500000000002</v>
      </c>
      <c r="O827" s="184">
        <v>19.191600000000001</v>
      </c>
      <c r="P827" s="184">
        <v>18.3279</v>
      </c>
      <c r="Q827" s="184">
        <v>13.664400000000001</v>
      </c>
      <c r="R827" s="184">
        <v>27.102399999999999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44341</v>
      </c>
      <c r="E828" s="184">
        <v>71.676299999999998</v>
      </c>
      <c r="F828" s="184">
        <v>0.29820000000000002</v>
      </c>
      <c r="G828" s="184">
        <v>1.2791999999999999</v>
      </c>
      <c r="H828" s="184">
        <v>1.8992</v>
      </c>
      <c r="I828" s="184">
        <v>3.1737000000000002</v>
      </c>
      <c r="J828" s="184">
        <v>8.2643000000000004</v>
      </c>
      <c r="K828" s="184">
        <v>3.4407999999999999</v>
      </c>
      <c r="L828" s="184">
        <v>25.348800000000001</v>
      </c>
      <c r="M828" s="184">
        <v>39.5197</v>
      </c>
      <c r="N828" s="184">
        <v>74.838200000000001</v>
      </c>
      <c r="O828" s="184">
        <v>13.116400000000001</v>
      </c>
      <c r="P828" s="184">
        <v>15.9885</v>
      </c>
      <c r="Q828" s="184">
        <v>17.127300000000002</v>
      </c>
      <c r="R828" s="184">
        <v>16.4419</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44341</v>
      </c>
      <c r="E829" s="184">
        <v>66.549800000000005</v>
      </c>
      <c r="F829" s="184">
        <v>0.29549999999999998</v>
      </c>
      <c r="G829" s="184">
        <v>1.2682</v>
      </c>
      <c r="H829" s="184">
        <v>1.8795999999999999</v>
      </c>
      <c r="I829" s="184">
        <v>3.1339999999999999</v>
      </c>
      <c r="J829" s="184">
        <v>8.1694999999999993</v>
      </c>
      <c r="K829" s="184">
        <v>3.1892999999999998</v>
      </c>
      <c r="L829" s="184">
        <v>24.741</v>
      </c>
      <c r="M829" s="184">
        <v>38.534300000000002</v>
      </c>
      <c r="N829" s="184">
        <v>73.155299999999997</v>
      </c>
      <c r="O829" s="184">
        <v>12.027100000000001</v>
      </c>
      <c r="P829" s="184">
        <v>14.793699999999999</v>
      </c>
      <c r="Q829" s="184">
        <v>12.8325</v>
      </c>
      <c r="R829" s="184">
        <v>15.3354</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44341</v>
      </c>
      <c r="E830" s="184">
        <v>13.495900000000001</v>
      </c>
      <c r="F830" s="184">
        <v>-2.1499999999999998E-2</v>
      </c>
      <c r="G830" s="184">
        <v>0.41139999999999999</v>
      </c>
      <c r="H830" s="184">
        <v>1.0558000000000001</v>
      </c>
      <c r="I830" s="184">
        <v>2.8988</v>
      </c>
      <c r="J830" s="184">
        <v>5.5018000000000002</v>
      </c>
      <c r="K830" s="184">
        <v>1.37</v>
      </c>
      <c r="L830" s="184">
        <v>14.6295</v>
      </c>
      <c r="M830" s="184">
        <v>23.543600000000001</v>
      </c>
      <c r="N830" s="184">
        <v>53.822200000000002</v>
      </c>
      <c r="O830" s="184"/>
      <c r="P830" s="184"/>
      <c r="Q830" s="184">
        <v>11.9421</v>
      </c>
      <c r="R830" s="184">
        <v>11.4876</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44341</v>
      </c>
      <c r="E831" s="184">
        <v>12.861599999999999</v>
      </c>
      <c r="F831" s="184">
        <v>-2.64E-2</v>
      </c>
      <c r="G831" s="184">
        <v>0.3911</v>
      </c>
      <c r="H831" s="184">
        <v>1.0210999999999999</v>
      </c>
      <c r="I831" s="184">
        <v>2.8277999999999999</v>
      </c>
      <c r="J831" s="184">
        <v>5.3331999999999997</v>
      </c>
      <c r="K831" s="184">
        <v>0.91800000000000004</v>
      </c>
      <c r="L831" s="184">
        <v>13.600300000000001</v>
      </c>
      <c r="M831" s="184">
        <v>21.8809</v>
      </c>
      <c r="N831" s="184">
        <v>51.062399999999997</v>
      </c>
      <c r="O831" s="184"/>
      <c r="P831" s="184"/>
      <c r="Q831" s="184">
        <v>9.9326000000000008</v>
      </c>
      <c r="R831" s="184">
        <v>9.4794999999999998</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44341</v>
      </c>
      <c r="E832" s="184">
        <v>14.5961</v>
      </c>
      <c r="F832" s="184">
        <v>-0.1908</v>
      </c>
      <c r="G832" s="184">
        <v>0.56699999999999995</v>
      </c>
      <c r="H832" s="184">
        <v>1.4428000000000001</v>
      </c>
      <c r="I832" s="184">
        <v>3.4216000000000002</v>
      </c>
      <c r="J832" s="184">
        <v>5.8901000000000003</v>
      </c>
      <c r="K832" s="184">
        <v>2.5762999999999998</v>
      </c>
      <c r="L832" s="184">
        <v>17.976900000000001</v>
      </c>
      <c r="M832" s="184">
        <v>27.948399999999999</v>
      </c>
      <c r="N832" s="184">
        <v>56.974299999999999</v>
      </c>
      <c r="O832" s="184"/>
      <c r="P832" s="184"/>
      <c r="Q832" s="184">
        <v>14.9291</v>
      </c>
      <c r="R832" s="184">
        <v>16.6114</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44341</v>
      </c>
      <c r="E833" s="184">
        <v>13.8871</v>
      </c>
      <c r="F833" s="184">
        <v>-0.19550000000000001</v>
      </c>
      <c r="G833" s="184">
        <v>0.55030000000000001</v>
      </c>
      <c r="H833" s="184">
        <v>1.4146000000000001</v>
      </c>
      <c r="I833" s="184">
        <v>3.3643000000000001</v>
      </c>
      <c r="J833" s="184">
        <v>5.7580999999999998</v>
      </c>
      <c r="K833" s="184">
        <v>2.2351000000000001</v>
      </c>
      <c r="L833" s="184">
        <v>17.0899</v>
      </c>
      <c r="M833" s="184">
        <v>26.461300000000001</v>
      </c>
      <c r="N833" s="184">
        <v>54.357700000000001</v>
      </c>
      <c r="O833" s="184"/>
      <c r="P833" s="184"/>
      <c r="Q833" s="184">
        <v>12.842599999999999</v>
      </c>
      <c r="R833" s="184">
        <v>14.5983</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44341</v>
      </c>
      <c r="E834" s="184">
        <v>137.4</v>
      </c>
      <c r="F834" s="184">
        <v>2.9100000000000001E-2</v>
      </c>
      <c r="G834" s="184">
        <v>0.5121</v>
      </c>
      <c r="H834" s="184">
        <v>1.0294000000000001</v>
      </c>
      <c r="I834" s="184">
        <v>2.3311000000000002</v>
      </c>
      <c r="J834" s="184">
        <v>6.7432999999999996</v>
      </c>
      <c r="K834" s="184">
        <v>3.6745999999999999</v>
      </c>
      <c r="L834" s="184">
        <v>19.6343</v>
      </c>
      <c r="M834" s="184">
        <v>29.0747</v>
      </c>
      <c r="N834" s="184">
        <v>57.334200000000003</v>
      </c>
      <c r="O834" s="184">
        <v>6.6647999999999996</v>
      </c>
      <c r="P834" s="184">
        <v>9.6331000000000007</v>
      </c>
      <c r="Q834" s="184">
        <v>9.5177999999999994</v>
      </c>
      <c r="R834" s="184">
        <v>7.867</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44341</v>
      </c>
      <c r="E835" s="184">
        <v>132.35</v>
      </c>
      <c r="F835" s="184">
        <v>3.0200000000000001E-2</v>
      </c>
      <c r="G835" s="184">
        <v>0.50880000000000003</v>
      </c>
      <c r="H835" s="184">
        <v>1.0305</v>
      </c>
      <c r="I835" s="184">
        <v>2.3271999999999999</v>
      </c>
      <c r="J835" s="184">
        <v>6.7339000000000002</v>
      </c>
      <c r="K835" s="184">
        <v>3.6657000000000002</v>
      </c>
      <c r="L835" s="184">
        <v>19.6114</v>
      </c>
      <c r="M835" s="184">
        <v>29.0213</v>
      </c>
      <c r="N835" s="184">
        <v>57.203899999999997</v>
      </c>
      <c r="O835" s="184">
        <v>6.5444000000000004</v>
      </c>
      <c r="P835" s="184">
        <v>9.4121000000000006</v>
      </c>
      <c r="Q835" s="184">
        <v>9.9090000000000007</v>
      </c>
      <c r="R835" s="184">
        <v>7.7544000000000004</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44341</v>
      </c>
      <c r="E836" s="184">
        <v>29.69</v>
      </c>
      <c r="F836" s="184">
        <v>0.33800000000000002</v>
      </c>
      <c r="G836" s="184">
        <v>0.67820000000000003</v>
      </c>
      <c r="H836" s="184">
        <v>0.81489999999999996</v>
      </c>
      <c r="I836" s="184">
        <v>2.5916000000000001</v>
      </c>
      <c r="J836" s="184">
        <v>6.4539</v>
      </c>
      <c r="K836" s="184">
        <v>2.3793000000000002</v>
      </c>
      <c r="L836" s="184">
        <v>22.433</v>
      </c>
      <c r="M836" s="184">
        <v>33.558300000000003</v>
      </c>
      <c r="N836" s="184">
        <v>70.828500000000005</v>
      </c>
      <c r="O836" s="184">
        <v>15.4633</v>
      </c>
      <c r="P836" s="184">
        <v>14.899800000000001</v>
      </c>
      <c r="Q836" s="184">
        <v>12.6821</v>
      </c>
      <c r="R836" s="184">
        <v>19.5306</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44341</v>
      </c>
      <c r="E837" s="184">
        <v>27.93</v>
      </c>
      <c r="F837" s="184">
        <v>0.32329999999999998</v>
      </c>
      <c r="G837" s="184">
        <v>0.68489999999999995</v>
      </c>
      <c r="H837" s="184">
        <v>0.79390000000000005</v>
      </c>
      <c r="I837" s="184">
        <v>2.5329999999999999</v>
      </c>
      <c r="J837" s="184">
        <v>6.3594999999999997</v>
      </c>
      <c r="K837" s="184">
        <v>2.1579999999999999</v>
      </c>
      <c r="L837" s="184">
        <v>21.9651</v>
      </c>
      <c r="M837" s="184">
        <v>32.747100000000003</v>
      </c>
      <c r="N837" s="184">
        <v>69.478200000000001</v>
      </c>
      <c r="O837" s="184">
        <v>14.662800000000001</v>
      </c>
      <c r="P837" s="184">
        <v>14.095700000000001</v>
      </c>
      <c r="Q837" s="184">
        <v>10.857900000000001</v>
      </c>
      <c r="R837" s="184">
        <v>18.653400000000001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44341</v>
      </c>
      <c r="E838" s="184">
        <v>228.03059999999999</v>
      </c>
      <c r="F838" s="184">
        <v>0.4461</v>
      </c>
      <c r="G838" s="184">
        <v>0.73970000000000002</v>
      </c>
      <c r="H838" s="184">
        <v>1.0447</v>
      </c>
      <c r="I838" s="184">
        <v>2.8296000000000001</v>
      </c>
      <c r="J838" s="184">
        <v>4.7457000000000003</v>
      </c>
      <c r="K838" s="184">
        <v>3.9660000000000002</v>
      </c>
      <c r="L838" s="184">
        <v>22.099399999999999</v>
      </c>
      <c r="M838" s="184">
        <v>41.124200000000002</v>
      </c>
      <c r="N838" s="184">
        <v>80.389499999999998</v>
      </c>
      <c r="O838" s="184">
        <v>17.779699999999998</v>
      </c>
      <c r="P838" s="184">
        <v>17.6005</v>
      </c>
      <c r="Q838" s="184">
        <v>16.472999999999999</v>
      </c>
      <c r="R838" s="184">
        <v>25.1953</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44341</v>
      </c>
      <c r="E839" s="184">
        <v>200.21209410293901</v>
      </c>
      <c r="F839" s="184">
        <v>0.4461</v>
      </c>
      <c r="G839" s="184">
        <v>0.73960000000000004</v>
      </c>
      <c r="H839" s="184">
        <v>1.0447</v>
      </c>
      <c r="I839" s="184">
        <v>2.8296000000000001</v>
      </c>
      <c r="J839" s="184">
        <v>4.7457000000000003</v>
      </c>
      <c r="K839" s="184">
        <v>3.9660000000000002</v>
      </c>
      <c r="L839" s="184">
        <v>22.099499999999999</v>
      </c>
      <c r="M839" s="184">
        <v>41.124400000000001</v>
      </c>
      <c r="N839" s="184">
        <v>80.389899999999997</v>
      </c>
      <c r="O839" s="184">
        <v>17.520399999999999</v>
      </c>
      <c r="P839" s="184">
        <v>17.445</v>
      </c>
      <c r="Q839" s="184">
        <v>16.3734</v>
      </c>
      <c r="R839" s="184">
        <v>24.984000000000002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44341</v>
      </c>
      <c r="E840" s="184">
        <v>219.38740000000001</v>
      </c>
      <c r="F840" s="184">
        <v>0.44400000000000001</v>
      </c>
      <c r="G840" s="184">
        <v>0.73250000000000004</v>
      </c>
      <c r="H840" s="184">
        <v>1.0307999999999999</v>
      </c>
      <c r="I840" s="184">
        <v>2.8022</v>
      </c>
      <c r="J840" s="184">
        <v>4.6818999999999997</v>
      </c>
      <c r="K840" s="184">
        <v>3.7833999999999999</v>
      </c>
      <c r="L840" s="184">
        <v>21.6799</v>
      </c>
      <c r="M840" s="184">
        <v>40.341299999999997</v>
      </c>
      <c r="N840" s="184">
        <v>79.098200000000006</v>
      </c>
      <c r="O840" s="184">
        <v>17.072099999999999</v>
      </c>
      <c r="P840" s="184">
        <v>16.959099999999999</v>
      </c>
      <c r="Q840" s="184">
        <v>15.776300000000001</v>
      </c>
      <c r="R840" s="184">
        <v>24.395299999999999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44341</v>
      </c>
      <c r="E841" s="184">
        <v>351.27637246558601</v>
      </c>
      <c r="F841" s="184">
        <v>0.44400000000000001</v>
      </c>
      <c r="G841" s="184">
        <v>0.73250000000000004</v>
      </c>
      <c r="H841" s="184">
        <v>1.0307999999999999</v>
      </c>
      <c r="I841" s="184">
        <v>2.8022</v>
      </c>
      <c r="J841" s="184">
        <v>4.6820000000000004</v>
      </c>
      <c r="K841" s="184">
        <v>3.7833000000000001</v>
      </c>
      <c r="L841" s="184">
        <v>21.6798</v>
      </c>
      <c r="M841" s="184">
        <v>40.341200000000001</v>
      </c>
      <c r="N841" s="184">
        <v>79.098100000000002</v>
      </c>
      <c r="O841" s="184">
        <v>16.807099999999998</v>
      </c>
      <c r="P841" s="184">
        <v>16.8002</v>
      </c>
      <c r="Q841" s="184">
        <v>13.0389</v>
      </c>
      <c r="R841" s="184">
        <v>24.178999999999998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0.16612962962962965</v>
      </c>
      <c r="G842" s="186">
        <v>0.55093148148148163</v>
      </c>
      <c r="H842" s="186">
        <v>1.1929981481481478</v>
      </c>
      <c r="I842" s="186">
        <v>2.7324629629629631</v>
      </c>
      <c r="J842" s="186">
        <v>7.0419222222222215</v>
      </c>
      <c r="K842" s="186">
        <v>3.828540740740741</v>
      </c>
      <c r="L842" s="186">
        <v>22.122635185185185</v>
      </c>
      <c r="M842" s="186">
        <v>34.820227777777774</v>
      </c>
      <c r="N842" s="186">
        <v>68.011978846153838</v>
      </c>
      <c r="O842" s="186">
        <v>13.235947826086955</v>
      </c>
      <c r="P842" s="186">
        <v>15.212190909090909</v>
      </c>
      <c r="Q842" s="186">
        <v>16.7724074074074</v>
      </c>
      <c r="R842" s="186">
        <v>17.109050000000003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0.1216</v>
      </c>
      <c r="G843" s="186">
        <v>0.51045000000000007</v>
      </c>
      <c r="H843" s="186">
        <v>1.0547</v>
      </c>
      <c r="I843" s="186">
        <v>2.8022</v>
      </c>
      <c r="J843" s="186">
        <v>7.1426999999999996</v>
      </c>
      <c r="K843" s="186">
        <v>3.4876</v>
      </c>
      <c r="L843" s="186">
        <v>22.032249999999998</v>
      </c>
      <c r="M843" s="186">
        <v>33.87885</v>
      </c>
      <c r="N843" s="186">
        <v>67.697599999999994</v>
      </c>
      <c r="O843" s="186">
        <v>13.138450000000001</v>
      </c>
      <c r="P843" s="186">
        <v>15.770299999999999</v>
      </c>
      <c r="Q843" s="186">
        <v>15.203849999999999</v>
      </c>
      <c r="R843" s="186">
        <v>16.7181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44341</v>
      </c>
      <c r="E846" s="184">
        <v>268.6925</v>
      </c>
      <c r="F846" s="184">
        <v>10.544499999999999</v>
      </c>
      <c r="G846" s="184">
        <v>5.7055999999999996</v>
      </c>
      <c r="H846" s="184">
        <v>6.0715000000000003</v>
      </c>
      <c r="I846" s="184">
        <v>5.8105000000000002</v>
      </c>
      <c r="J846" s="184">
        <v>7.5654000000000003</v>
      </c>
      <c r="K846" s="184">
        <v>7.1509999999999998</v>
      </c>
      <c r="L846" s="184">
        <v>3.6827999999999999</v>
      </c>
      <c r="M846" s="184">
        <v>5.1060999999999996</v>
      </c>
      <c r="N846" s="184">
        <v>6.2350000000000003</v>
      </c>
      <c r="O846" s="184">
        <v>7.931</v>
      </c>
      <c r="P846" s="184">
        <v>7.7556000000000003</v>
      </c>
      <c r="Q846" s="184">
        <v>8.4548000000000005</v>
      </c>
      <c r="R846" s="184">
        <v>7.5231000000000003</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44341</v>
      </c>
      <c r="E847" s="184">
        <v>273.67500000000001</v>
      </c>
      <c r="F847" s="184">
        <v>10.699400000000001</v>
      </c>
      <c r="G847" s="184">
        <v>5.8554000000000004</v>
      </c>
      <c r="H847" s="184">
        <v>6.2205000000000004</v>
      </c>
      <c r="I847" s="184">
        <v>5.9648000000000003</v>
      </c>
      <c r="J847" s="184">
        <v>7.7180999999999997</v>
      </c>
      <c r="K847" s="184">
        <v>7.3042999999999996</v>
      </c>
      <c r="L847" s="184">
        <v>3.8411</v>
      </c>
      <c r="M847" s="184">
        <v>5.2729999999999997</v>
      </c>
      <c r="N847" s="184">
        <v>6.4093999999999998</v>
      </c>
      <c r="O847" s="184">
        <v>8.1486999999999998</v>
      </c>
      <c r="P847" s="184">
        <v>7.9923000000000002</v>
      </c>
      <c r="Q847" s="184">
        <v>8.6310000000000002</v>
      </c>
      <c r="R847" s="184">
        <v>7.7275</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44341</v>
      </c>
      <c r="E848" s="184">
        <v>10.1913</v>
      </c>
      <c r="F848" s="184">
        <v>37.285499999999999</v>
      </c>
      <c r="G848" s="184">
        <v>10.9366</v>
      </c>
      <c r="H848" s="184">
        <v>13.2338</v>
      </c>
      <c r="I848" s="184">
        <v>8.9588000000000001</v>
      </c>
      <c r="J848" s="184">
        <v>8.9563000000000006</v>
      </c>
      <c r="K848" s="184"/>
      <c r="L848" s="184"/>
      <c r="M848" s="184"/>
      <c r="N848" s="184"/>
      <c r="O848" s="184"/>
      <c r="P848" s="184"/>
      <c r="Q848" s="184">
        <v>10.4216</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44341</v>
      </c>
      <c r="E849" s="184">
        <v>10.185700000000001</v>
      </c>
      <c r="F849" s="184">
        <v>36.947000000000003</v>
      </c>
      <c r="G849" s="184">
        <v>10.6732</v>
      </c>
      <c r="H849" s="184">
        <v>12.9839</v>
      </c>
      <c r="I849" s="184">
        <v>8.6545000000000005</v>
      </c>
      <c r="J849" s="184">
        <v>8.6542999999999992</v>
      </c>
      <c r="K849" s="184"/>
      <c r="L849" s="184"/>
      <c r="M849" s="184"/>
      <c r="N849" s="184"/>
      <c r="O849" s="184"/>
      <c r="P849" s="184"/>
      <c r="Q849" s="184">
        <v>10.1165</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44341</v>
      </c>
      <c r="E850" s="184">
        <v>31.598299999999998</v>
      </c>
      <c r="F850" s="184">
        <v>2.8879999999999999</v>
      </c>
      <c r="G850" s="184">
        <v>-0.77959999999999996</v>
      </c>
      <c r="H850" s="184">
        <v>2.0305</v>
      </c>
      <c r="I850" s="184">
        <v>4.7694999999999999</v>
      </c>
      <c r="J850" s="184">
        <v>5.4185999999999996</v>
      </c>
      <c r="K850" s="184">
        <v>4.4939999999999998</v>
      </c>
      <c r="L850" s="184">
        <v>3.6945999999999999</v>
      </c>
      <c r="M850" s="184">
        <v>4.7622999999999998</v>
      </c>
      <c r="N850" s="184">
        <v>5.2371999999999996</v>
      </c>
      <c r="O850" s="184">
        <v>6.3139000000000003</v>
      </c>
      <c r="P850" s="184">
        <v>6.1894999999999998</v>
      </c>
      <c r="Q850" s="184">
        <v>5.8905000000000003</v>
      </c>
      <c r="R850" s="184">
        <v>5.9630000000000001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44341</v>
      </c>
      <c r="E851" s="184">
        <v>33.504800000000003</v>
      </c>
      <c r="F851" s="184">
        <v>3.4864000000000002</v>
      </c>
      <c r="G851" s="184">
        <v>-0.13619999999999999</v>
      </c>
      <c r="H851" s="184">
        <v>2.6938</v>
      </c>
      <c r="I851" s="184">
        <v>5.4348999999999998</v>
      </c>
      <c r="J851" s="184">
        <v>6.0887000000000002</v>
      </c>
      <c r="K851" s="184">
        <v>5.1258999999999997</v>
      </c>
      <c r="L851" s="184">
        <v>4.3262999999999998</v>
      </c>
      <c r="M851" s="184">
        <v>5.4371999999999998</v>
      </c>
      <c r="N851" s="184">
        <v>5.9701000000000004</v>
      </c>
      <c r="O851" s="184">
        <v>6.9497999999999998</v>
      </c>
      <c r="P851" s="184">
        <v>6.8285999999999998</v>
      </c>
      <c r="Q851" s="184">
        <v>7.1332000000000004</v>
      </c>
      <c r="R851" s="184">
        <v>6.6383999999999999</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44341</v>
      </c>
      <c r="E852" s="184">
        <v>38.305999999999997</v>
      </c>
      <c r="F852" s="184">
        <v>12.486599999999999</v>
      </c>
      <c r="G852" s="184">
        <v>7.7961999999999998</v>
      </c>
      <c r="H852" s="184">
        <v>7.4702000000000002</v>
      </c>
      <c r="I852" s="184">
        <v>6.8922999999999996</v>
      </c>
      <c r="J852" s="184">
        <v>8.3323999999999998</v>
      </c>
      <c r="K852" s="184">
        <v>5.9223999999999997</v>
      </c>
      <c r="L852" s="184">
        <v>4.6566999999999998</v>
      </c>
      <c r="M852" s="184">
        <v>6.3689999999999998</v>
      </c>
      <c r="N852" s="184">
        <v>7.3079000000000001</v>
      </c>
      <c r="O852" s="184">
        <v>8.0584000000000007</v>
      </c>
      <c r="P852" s="184">
        <v>7.7508999999999997</v>
      </c>
      <c r="Q852" s="184">
        <v>8.1613000000000007</v>
      </c>
      <c r="R852" s="184">
        <v>7.9141000000000004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44341</v>
      </c>
      <c r="E853" s="184">
        <v>38.703499999999998</v>
      </c>
      <c r="F853" s="184">
        <v>12.735799999999999</v>
      </c>
      <c r="G853" s="184">
        <v>8.0466999999999995</v>
      </c>
      <c r="H853" s="184">
        <v>7.7310999999999996</v>
      </c>
      <c r="I853" s="184">
        <v>7.1463999999999999</v>
      </c>
      <c r="J853" s="184">
        <v>8.5812000000000008</v>
      </c>
      <c r="K853" s="184">
        <v>6.1760000000000002</v>
      </c>
      <c r="L853" s="184">
        <v>4.9128999999999996</v>
      </c>
      <c r="M853" s="184">
        <v>6.6311999999999998</v>
      </c>
      <c r="N853" s="184">
        <v>7.5694999999999997</v>
      </c>
      <c r="O853" s="184">
        <v>8.2571999999999992</v>
      </c>
      <c r="P853" s="184">
        <v>7.9234999999999998</v>
      </c>
      <c r="Q853" s="184">
        <v>8.4172999999999991</v>
      </c>
      <c r="R853" s="184">
        <v>8.1266999999999996</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44341</v>
      </c>
      <c r="E854" s="184">
        <v>327.45100000000002</v>
      </c>
      <c r="F854" s="184">
        <v>23.590499999999999</v>
      </c>
      <c r="G854" s="184">
        <v>11.135199999999999</v>
      </c>
      <c r="H854" s="184">
        <v>11.589600000000001</v>
      </c>
      <c r="I854" s="184">
        <v>10.401400000000001</v>
      </c>
      <c r="J854" s="184">
        <v>9.423</v>
      </c>
      <c r="K854" s="184">
        <v>3.5291999999999999</v>
      </c>
      <c r="L854" s="184">
        <v>4.2686000000000002</v>
      </c>
      <c r="M854" s="184">
        <v>6.2596999999999996</v>
      </c>
      <c r="N854" s="184">
        <v>7.5881999999999996</v>
      </c>
      <c r="O854" s="184">
        <v>7.8419999999999996</v>
      </c>
      <c r="P854" s="184">
        <v>7.5532000000000004</v>
      </c>
      <c r="Q854" s="184">
        <v>7.9378000000000002</v>
      </c>
      <c r="R854" s="184">
        <v>7.8947000000000003</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44341</v>
      </c>
      <c r="E855" s="184">
        <v>347.95949999999999</v>
      </c>
      <c r="F855" s="184">
        <v>24.310400000000001</v>
      </c>
      <c r="G855" s="184">
        <v>11.855700000000001</v>
      </c>
      <c r="H855" s="184">
        <v>12.3125</v>
      </c>
      <c r="I855" s="184">
        <v>11.1252</v>
      </c>
      <c r="J855" s="184">
        <v>10.1495</v>
      </c>
      <c r="K855" s="184">
        <v>4.2561999999999998</v>
      </c>
      <c r="L855" s="184">
        <v>5.0050999999999997</v>
      </c>
      <c r="M855" s="184">
        <v>7.0152999999999999</v>
      </c>
      <c r="N855" s="184">
        <v>8.3665000000000003</v>
      </c>
      <c r="O855" s="184">
        <v>8.6445000000000007</v>
      </c>
      <c r="P855" s="184">
        <v>8.3983000000000008</v>
      </c>
      <c r="Q855" s="184">
        <v>8.8564000000000007</v>
      </c>
      <c r="R855" s="184">
        <v>8.6844999999999999</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44341</v>
      </c>
      <c r="E856" s="184">
        <v>10.123900000000001</v>
      </c>
      <c r="F856" s="184">
        <v>8.6547999999999998</v>
      </c>
      <c r="G856" s="184">
        <v>5.1405000000000003</v>
      </c>
      <c r="H856" s="184">
        <v>5.2072000000000003</v>
      </c>
      <c r="I856" s="184">
        <v>3.9460999999999999</v>
      </c>
      <c r="J856" s="184">
        <v>5.5019999999999998</v>
      </c>
      <c r="K856" s="184">
        <v>4.8406000000000002</v>
      </c>
      <c r="L856" s="184"/>
      <c r="M856" s="184"/>
      <c r="N856" s="184"/>
      <c r="O856" s="184"/>
      <c r="P856" s="184"/>
      <c r="Q856" s="184">
        <v>4.7107999999999999</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44341</v>
      </c>
      <c r="E857" s="184">
        <v>10.111000000000001</v>
      </c>
      <c r="F857" s="184">
        <v>7.9436</v>
      </c>
      <c r="G857" s="184">
        <v>4.6050000000000004</v>
      </c>
      <c r="H857" s="184">
        <v>4.6970999999999998</v>
      </c>
      <c r="I857" s="184">
        <v>3.4340000000000002</v>
      </c>
      <c r="J857" s="184">
        <v>5.0080999999999998</v>
      </c>
      <c r="K857" s="184">
        <v>4.3532999999999999</v>
      </c>
      <c r="L857" s="184"/>
      <c r="M857" s="184"/>
      <c r="N857" s="184"/>
      <c r="O857" s="184"/>
      <c r="P857" s="184"/>
      <c r="Q857" s="184">
        <v>4.2202999999999999</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44341</v>
      </c>
      <c r="E858" s="184">
        <v>1179.5610999999999</v>
      </c>
      <c r="F858" s="184">
        <v>31.623999999999999</v>
      </c>
      <c r="G858" s="184">
        <v>12.378</v>
      </c>
      <c r="H858" s="184">
        <v>16.673500000000001</v>
      </c>
      <c r="I858" s="184">
        <v>9.2830999999999992</v>
      </c>
      <c r="J858" s="184">
        <v>14.596299999999999</v>
      </c>
      <c r="K858" s="184">
        <v>10.539199999999999</v>
      </c>
      <c r="L858" s="184">
        <v>3.9620000000000002</v>
      </c>
      <c r="M858" s="184">
        <v>6.9524999999999997</v>
      </c>
      <c r="N858" s="184">
        <v>8.9452999999999996</v>
      </c>
      <c r="O858" s="184"/>
      <c r="P858" s="184"/>
      <c r="Q858" s="184">
        <v>8.4626999999999999</v>
      </c>
      <c r="R858" s="184">
        <v>8.4202999999999992</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44341</v>
      </c>
      <c r="E859" s="184">
        <v>1171.5064</v>
      </c>
      <c r="F859" s="184">
        <v>31.223700000000001</v>
      </c>
      <c r="G859" s="184">
        <v>11.976699999999999</v>
      </c>
      <c r="H859" s="184">
        <v>16.271999999999998</v>
      </c>
      <c r="I859" s="184">
        <v>8.8817000000000004</v>
      </c>
      <c r="J859" s="184">
        <v>14.1911</v>
      </c>
      <c r="K859" s="184">
        <v>10.128399999999999</v>
      </c>
      <c r="L859" s="184">
        <v>3.5541999999999998</v>
      </c>
      <c r="M859" s="184">
        <v>6.5320999999999998</v>
      </c>
      <c r="N859" s="184">
        <v>8.5093999999999994</v>
      </c>
      <c r="O859" s="184"/>
      <c r="P859" s="184"/>
      <c r="Q859" s="184">
        <v>8.0976999999999997</v>
      </c>
      <c r="R859" s="184">
        <v>8.0538000000000007</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44341</v>
      </c>
      <c r="E860" s="184">
        <v>35.081499999999998</v>
      </c>
      <c r="F860" s="184">
        <v>17.1752</v>
      </c>
      <c r="G860" s="184">
        <v>7.2367999999999997</v>
      </c>
      <c r="H860" s="184">
        <v>7.5316999999999998</v>
      </c>
      <c r="I860" s="184">
        <v>6.4592000000000001</v>
      </c>
      <c r="J860" s="184">
        <v>9.0945</v>
      </c>
      <c r="K860" s="184">
        <v>8.2341999999999995</v>
      </c>
      <c r="L860" s="184">
        <v>3.6894</v>
      </c>
      <c r="M860" s="184">
        <v>6.4047000000000001</v>
      </c>
      <c r="N860" s="184">
        <v>7.7039999999999997</v>
      </c>
      <c r="O860" s="184">
        <v>8.7680000000000007</v>
      </c>
      <c r="P860" s="184">
        <v>7.7892999999999999</v>
      </c>
      <c r="Q860" s="184">
        <v>7.7872000000000003</v>
      </c>
      <c r="R860" s="184">
        <v>8.9238</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44341</v>
      </c>
      <c r="E861" s="184">
        <v>36.445799999999998</v>
      </c>
      <c r="F861" s="184">
        <v>17.534400000000002</v>
      </c>
      <c r="G861" s="184">
        <v>7.5674999999999999</v>
      </c>
      <c r="H861" s="184">
        <v>7.8663999999999996</v>
      </c>
      <c r="I861" s="184">
        <v>6.7847999999999997</v>
      </c>
      <c r="J861" s="184">
        <v>9.4254999999999995</v>
      </c>
      <c r="K861" s="184">
        <v>8.5722000000000005</v>
      </c>
      <c r="L861" s="184">
        <v>4.0369999999999999</v>
      </c>
      <c r="M861" s="184">
        <v>6.7659000000000002</v>
      </c>
      <c r="N861" s="184">
        <v>8.0747</v>
      </c>
      <c r="O861" s="184">
        <v>9.2102000000000004</v>
      </c>
      <c r="P861" s="184">
        <v>8.2466000000000008</v>
      </c>
      <c r="Q861" s="184">
        <v>8.6675000000000004</v>
      </c>
      <c r="R861" s="184">
        <v>9.3427000000000007</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44341</v>
      </c>
      <c r="E862" s="184">
        <v>10.2783</v>
      </c>
      <c r="F862" s="184">
        <v>23.4528</v>
      </c>
      <c r="G862" s="184">
        <v>0.79910000000000003</v>
      </c>
      <c r="H862" s="184">
        <v>3.8584000000000001</v>
      </c>
      <c r="I862" s="184">
        <v>5.0065999999999997</v>
      </c>
      <c r="J862" s="184">
        <v>5.5422000000000002</v>
      </c>
      <c r="K862" s="184">
        <v>3.0024000000000002</v>
      </c>
      <c r="L862" s="184">
        <v>4.4702000000000002</v>
      </c>
      <c r="M862" s="184"/>
      <c r="N862" s="184"/>
      <c r="O862" s="184"/>
      <c r="P862" s="184"/>
      <c r="Q862" s="184">
        <v>4.8371000000000004</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44341</v>
      </c>
      <c r="E863" s="184">
        <v>10.2662</v>
      </c>
      <c r="F863" s="184">
        <v>23.480399999999999</v>
      </c>
      <c r="G863" s="184">
        <v>0.62219999999999998</v>
      </c>
      <c r="H863" s="184">
        <v>3.6595</v>
      </c>
      <c r="I863" s="184">
        <v>4.8341000000000003</v>
      </c>
      <c r="J863" s="184">
        <v>5.3468999999999998</v>
      </c>
      <c r="K863" s="184">
        <v>2.7993000000000001</v>
      </c>
      <c r="L863" s="184">
        <v>4.2622999999999998</v>
      </c>
      <c r="M863" s="184"/>
      <c r="N863" s="184"/>
      <c r="O863" s="184"/>
      <c r="P863" s="184"/>
      <c r="Q863" s="184">
        <v>4.6268000000000002</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44341</v>
      </c>
      <c r="E864" s="184">
        <v>1219.2682</v>
      </c>
      <c r="F864" s="184">
        <v>4.8861999999999997</v>
      </c>
      <c r="G864" s="184">
        <v>3.7877000000000001</v>
      </c>
      <c r="H864" s="184">
        <v>4.9553000000000003</v>
      </c>
      <c r="I864" s="184">
        <v>3.8485999999999998</v>
      </c>
      <c r="J864" s="184">
        <v>5.5533000000000001</v>
      </c>
      <c r="K864" s="184">
        <v>5.7015000000000002</v>
      </c>
      <c r="L864" s="184">
        <v>3.7784</v>
      </c>
      <c r="M864" s="184">
        <v>5.0785999999999998</v>
      </c>
      <c r="N864" s="184">
        <v>5.8276000000000003</v>
      </c>
      <c r="O864" s="184"/>
      <c r="P864" s="184"/>
      <c r="Q864" s="184">
        <v>8.0198</v>
      </c>
      <c r="R864" s="184">
        <v>7.6509</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44341</v>
      </c>
      <c r="E865" s="184">
        <v>1189.4647</v>
      </c>
      <c r="F865" s="184">
        <v>4.0171999999999999</v>
      </c>
      <c r="G865" s="184">
        <v>2.9176000000000002</v>
      </c>
      <c r="H865" s="184">
        <v>4.0843999999999996</v>
      </c>
      <c r="I865" s="184">
        <v>2.9775</v>
      </c>
      <c r="J865" s="184">
        <v>4.6794000000000002</v>
      </c>
      <c r="K865" s="184">
        <v>4.8150000000000004</v>
      </c>
      <c r="L865" s="184">
        <v>2.8791000000000002</v>
      </c>
      <c r="M865" s="184">
        <v>4.1508000000000003</v>
      </c>
      <c r="N865" s="184">
        <v>4.8695000000000004</v>
      </c>
      <c r="O865" s="184"/>
      <c r="P865" s="184"/>
      <c r="Q865" s="184">
        <v>6.9846000000000004</v>
      </c>
      <c r="R865" s="184">
        <v>6.65</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17.24832</v>
      </c>
      <c r="G866" s="186">
        <v>6.4059949999999999</v>
      </c>
      <c r="H866" s="186">
        <v>7.857145</v>
      </c>
      <c r="I866" s="186">
        <v>6.5307000000000004</v>
      </c>
      <c r="J866" s="186">
        <v>7.991340000000001</v>
      </c>
      <c r="K866" s="186">
        <v>5.9413944444444446</v>
      </c>
      <c r="L866" s="186">
        <v>4.0637937500000003</v>
      </c>
      <c r="M866" s="186">
        <v>5.9098857142857151</v>
      </c>
      <c r="N866" s="186">
        <v>7.0438785714285723</v>
      </c>
      <c r="O866" s="186">
        <v>8.0123700000000007</v>
      </c>
      <c r="P866" s="186">
        <v>7.6427800000000001</v>
      </c>
      <c r="Q866" s="186">
        <v>7.5217450000000001</v>
      </c>
      <c r="R866" s="186">
        <v>7.8223928571428587</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14.955500000000001</v>
      </c>
      <c r="G867" s="186">
        <v>6.5461</v>
      </c>
      <c r="H867" s="186">
        <v>6.8453499999999998</v>
      </c>
      <c r="I867" s="186">
        <v>6.2119999999999997</v>
      </c>
      <c r="J867" s="186">
        <v>8.0252499999999998</v>
      </c>
      <c r="K867" s="186">
        <v>5.4137000000000004</v>
      </c>
      <c r="L867" s="186">
        <v>3.9995000000000003</v>
      </c>
      <c r="M867" s="186">
        <v>6.3143499999999992</v>
      </c>
      <c r="N867" s="186">
        <v>7.4386999999999999</v>
      </c>
      <c r="O867" s="186">
        <v>8.1035500000000003</v>
      </c>
      <c r="P867" s="186">
        <v>7.7724500000000001</v>
      </c>
      <c r="Q867" s="186">
        <v>8.0587499999999999</v>
      </c>
      <c r="R867" s="186">
        <v>7.9044000000000008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44341</v>
      </c>
      <c r="E870" s="184">
        <v>78.912700000000001</v>
      </c>
      <c r="F870" s="184">
        <v>0.15659999999999999</v>
      </c>
      <c r="G870" s="184">
        <v>0.45290000000000002</v>
      </c>
      <c r="H870" s="184">
        <v>1.1935</v>
      </c>
      <c r="I870" s="184">
        <v>2.1816</v>
      </c>
      <c r="J870" s="184">
        <v>6.7196999999999996</v>
      </c>
      <c r="K870" s="184">
        <v>1.7063999999999999</v>
      </c>
      <c r="L870" s="184">
        <v>18.7212</v>
      </c>
      <c r="M870" s="184">
        <v>30.2439</v>
      </c>
      <c r="N870" s="184">
        <v>62.8718</v>
      </c>
      <c r="O870" s="184">
        <v>11.896699999999999</v>
      </c>
      <c r="P870" s="184">
        <v>13.311299999999999</v>
      </c>
      <c r="Q870" s="184">
        <v>14.164099999999999</v>
      </c>
      <c r="R870" s="184">
        <v>13.835000000000001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44341</v>
      </c>
      <c r="E871" s="184">
        <v>85.470699999999994</v>
      </c>
      <c r="F871" s="184">
        <v>0.15909999999999999</v>
      </c>
      <c r="G871" s="184">
        <v>0.46289999999999998</v>
      </c>
      <c r="H871" s="184">
        <v>1.2095</v>
      </c>
      <c r="I871" s="184">
        <v>2.2168000000000001</v>
      </c>
      <c r="J871" s="184">
        <v>6.8041</v>
      </c>
      <c r="K871" s="184">
        <v>1.9138999999999999</v>
      </c>
      <c r="L871" s="184">
        <v>19.225300000000001</v>
      </c>
      <c r="M871" s="184">
        <v>31.113199999999999</v>
      </c>
      <c r="N871" s="184">
        <v>64.381600000000006</v>
      </c>
      <c r="O871" s="184">
        <v>12.917</v>
      </c>
      <c r="P871" s="184">
        <v>14.4833</v>
      </c>
      <c r="Q871" s="184">
        <v>15.100899999999999</v>
      </c>
      <c r="R871" s="184">
        <v>14.857699999999999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44341</v>
      </c>
      <c r="E872" s="184">
        <v>43.65</v>
      </c>
      <c r="F872" s="184">
        <v>0.2757</v>
      </c>
      <c r="G872" s="184">
        <v>0.43719999999999998</v>
      </c>
      <c r="H872" s="184">
        <v>0.66879999999999995</v>
      </c>
      <c r="I872" s="184">
        <v>2.1292</v>
      </c>
      <c r="J872" s="184">
        <v>6.5933999999999999</v>
      </c>
      <c r="K872" s="184">
        <v>2.2248000000000001</v>
      </c>
      <c r="L872" s="184">
        <v>16.773700000000002</v>
      </c>
      <c r="M872" s="184">
        <v>32.957700000000003</v>
      </c>
      <c r="N872" s="184">
        <v>64.779200000000003</v>
      </c>
      <c r="O872" s="184">
        <v>14.3658</v>
      </c>
      <c r="P872" s="184">
        <v>19.121099999999998</v>
      </c>
      <c r="Q872" s="184">
        <v>17.0168</v>
      </c>
      <c r="R872" s="184">
        <v>19.689499999999999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44341</v>
      </c>
      <c r="E873" s="184">
        <v>39.44</v>
      </c>
      <c r="F873" s="184">
        <v>0.25419999999999998</v>
      </c>
      <c r="G873" s="184">
        <v>0.4073</v>
      </c>
      <c r="H873" s="184">
        <v>0.66359999999999997</v>
      </c>
      <c r="I873" s="184">
        <v>2.0703999999999998</v>
      </c>
      <c r="J873" s="184">
        <v>6.5082000000000004</v>
      </c>
      <c r="K873" s="184">
        <v>1.9648000000000001</v>
      </c>
      <c r="L873" s="184">
        <v>16.1708</v>
      </c>
      <c r="M873" s="184">
        <v>31.818200000000001</v>
      </c>
      <c r="N873" s="184">
        <v>62.840600000000002</v>
      </c>
      <c r="O873" s="184">
        <v>12.978999999999999</v>
      </c>
      <c r="P873" s="184">
        <v>17.703499999999998</v>
      </c>
      <c r="Q873" s="184">
        <v>16.650600000000001</v>
      </c>
      <c r="R873" s="184">
        <v>18.270199999999999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44341</v>
      </c>
      <c r="E874" s="184">
        <v>13.336</v>
      </c>
      <c r="F874" s="184">
        <v>0.33100000000000002</v>
      </c>
      <c r="G874" s="184">
        <v>0.30080000000000001</v>
      </c>
      <c r="H874" s="184">
        <v>0.45950000000000002</v>
      </c>
      <c r="I874" s="184">
        <v>2.6162000000000001</v>
      </c>
      <c r="J874" s="184">
        <v>6.1108000000000002</v>
      </c>
      <c r="K874" s="184">
        <v>1.4144000000000001</v>
      </c>
      <c r="L874" s="184">
        <v>17.0852</v>
      </c>
      <c r="M874" s="184">
        <v>28.987300000000001</v>
      </c>
      <c r="N874" s="184">
        <v>56.013100000000001</v>
      </c>
      <c r="O874" s="184">
        <v>10.651</v>
      </c>
      <c r="P874" s="184"/>
      <c r="Q874" s="184">
        <v>8.2402999999999995</v>
      </c>
      <c r="R874" s="184">
        <v>15.609299999999999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44341</v>
      </c>
      <c r="E875" s="184">
        <v>12.670999999999999</v>
      </c>
      <c r="F875" s="184">
        <v>0.3246</v>
      </c>
      <c r="G875" s="184">
        <v>0.28489999999999999</v>
      </c>
      <c r="H875" s="184">
        <v>0.42799999999999999</v>
      </c>
      <c r="I875" s="184">
        <v>2.5493999999999999</v>
      </c>
      <c r="J875" s="184">
        <v>5.9537000000000004</v>
      </c>
      <c r="K875" s="184">
        <v>1.0124</v>
      </c>
      <c r="L875" s="184">
        <v>16.173100000000002</v>
      </c>
      <c r="M875" s="184">
        <v>27.526199999999999</v>
      </c>
      <c r="N875" s="184">
        <v>53.680999999999997</v>
      </c>
      <c r="O875" s="184">
        <v>9.1340000000000003</v>
      </c>
      <c r="P875" s="184"/>
      <c r="Q875" s="184">
        <v>6.7281000000000004</v>
      </c>
      <c r="R875" s="184">
        <v>13.982100000000001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44341</v>
      </c>
      <c r="E876" s="184">
        <v>32.982999999999997</v>
      </c>
      <c r="F876" s="184">
        <v>0.54259999999999997</v>
      </c>
      <c r="G876" s="184">
        <v>0.4446</v>
      </c>
      <c r="H876" s="184">
        <v>1.3613999999999999</v>
      </c>
      <c r="I876" s="184">
        <v>3.5247999999999999</v>
      </c>
      <c r="J876" s="184">
        <v>6.9279999999999999</v>
      </c>
      <c r="K876" s="184">
        <v>4.8711000000000002</v>
      </c>
      <c r="L876" s="184">
        <v>19.3307</v>
      </c>
      <c r="M876" s="184">
        <v>31.553100000000001</v>
      </c>
      <c r="N876" s="184">
        <v>67.681700000000006</v>
      </c>
      <c r="O876" s="184">
        <v>12.6892</v>
      </c>
      <c r="P876" s="184">
        <v>13.7859</v>
      </c>
      <c r="Q876" s="184">
        <v>13.8759</v>
      </c>
      <c r="R876" s="184">
        <v>15.2743</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44341</v>
      </c>
      <c r="E877" s="184">
        <v>30.861999999999998</v>
      </c>
      <c r="F877" s="184">
        <v>0.54079999999999995</v>
      </c>
      <c r="G877" s="184">
        <v>0.43280000000000002</v>
      </c>
      <c r="H877" s="184">
        <v>1.3396999999999999</v>
      </c>
      <c r="I877" s="184">
        <v>3.4803999999999999</v>
      </c>
      <c r="J877" s="184">
        <v>6.8258999999999999</v>
      </c>
      <c r="K877" s="184">
        <v>4.6028000000000002</v>
      </c>
      <c r="L877" s="184">
        <v>18.704599999999999</v>
      </c>
      <c r="M877" s="184">
        <v>30.505800000000001</v>
      </c>
      <c r="N877" s="184">
        <v>65.880099999999999</v>
      </c>
      <c r="O877" s="184">
        <v>11.537000000000001</v>
      </c>
      <c r="P877" s="184">
        <v>12.748200000000001</v>
      </c>
      <c r="Q877" s="184">
        <v>10.824999999999999</v>
      </c>
      <c r="R877" s="184">
        <v>14.0486</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44341</v>
      </c>
      <c r="E878" s="184">
        <v>57.435899999999997</v>
      </c>
      <c r="F878" s="184">
        <v>0.13250000000000001</v>
      </c>
      <c r="G878" s="184">
        <v>1.6167</v>
      </c>
      <c r="H878" s="184">
        <v>3.6089000000000002</v>
      </c>
      <c r="I878" s="184">
        <v>5.1406000000000001</v>
      </c>
      <c r="J878" s="184">
        <v>12.0375</v>
      </c>
      <c r="K878" s="184">
        <v>4.1882999999999999</v>
      </c>
      <c r="L878" s="184">
        <v>34.701500000000003</v>
      </c>
      <c r="M878" s="184">
        <v>50.7164</v>
      </c>
      <c r="N878" s="184">
        <v>86.114000000000004</v>
      </c>
      <c r="O878" s="184">
        <v>14.79</v>
      </c>
      <c r="P878" s="184">
        <v>15.435700000000001</v>
      </c>
      <c r="Q878" s="184">
        <v>13.4619</v>
      </c>
      <c r="R878" s="184">
        <v>15.7058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44341</v>
      </c>
      <c r="E879" s="184">
        <v>62.566600000000001</v>
      </c>
      <c r="F879" s="184">
        <v>0.1348</v>
      </c>
      <c r="G879" s="184">
        <v>1.6258999999999999</v>
      </c>
      <c r="H879" s="184">
        <v>3.625</v>
      </c>
      <c r="I879" s="184">
        <v>5.1731999999999996</v>
      </c>
      <c r="J879" s="184">
        <v>12.1159</v>
      </c>
      <c r="K879" s="184">
        <v>4.3967000000000001</v>
      </c>
      <c r="L879" s="184">
        <v>35.270699999999998</v>
      </c>
      <c r="M879" s="184">
        <v>51.655999999999999</v>
      </c>
      <c r="N879" s="184">
        <v>87.667299999999997</v>
      </c>
      <c r="O879" s="184">
        <v>15.864599999999999</v>
      </c>
      <c r="P879" s="184">
        <v>16.622399999999999</v>
      </c>
      <c r="Q879" s="184">
        <v>18.897600000000001</v>
      </c>
      <c r="R879" s="184">
        <v>16.685099999999998</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44341</v>
      </c>
      <c r="E880" s="184">
        <v>94.537000000000006</v>
      </c>
      <c r="F880" s="184">
        <v>-0.18790000000000001</v>
      </c>
      <c r="G880" s="184">
        <v>0.59699999999999998</v>
      </c>
      <c r="H880" s="184">
        <v>1.9333</v>
      </c>
      <c r="I880" s="184">
        <v>3.6886000000000001</v>
      </c>
      <c r="J880" s="184">
        <v>9.4685000000000006</v>
      </c>
      <c r="K880" s="184">
        <v>2.7442000000000002</v>
      </c>
      <c r="L880" s="184">
        <v>28.742599999999999</v>
      </c>
      <c r="M880" s="184">
        <v>35.3855</v>
      </c>
      <c r="N880" s="184">
        <v>72.474999999999994</v>
      </c>
      <c r="O880" s="184">
        <v>6.7572999999999999</v>
      </c>
      <c r="P880" s="184">
        <v>10.6761</v>
      </c>
      <c r="Q880" s="184">
        <v>14.401999999999999</v>
      </c>
      <c r="R880" s="184">
        <v>9.2994000000000003</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44341</v>
      </c>
      <c r="E881" s="184">
        <v>101.81399999999999</v>
      </c>
      <c r="F881" s="184">
        <v>-0.18629999999999999</v>
      </c>
      <c r="G881" s="184">
        <v>0.60870000000000002</v>
      </c>
      <c r="H881" s="184">
        <v>1.9547000000000001</v>
      </c>
      <c r="I881" s="184">
        <v>3.7330999999999999</v>
      </c>
      <c r="J881" s="184">
        <v>9.5810999999999993</v>
      </c>
      <c r="K881" s="184">
        <v>3.0474999999999999</v>
      </c>
      <c r="L881" s="184">
        <v>29.4849</v>
      </c>
      <c r="M881" s="184">
        <v>36.498199999999997</v>
      </c>
      <c r="N881" s="184">
        <v>74.312200000000004</v>
      </c>
      <c r="O881" s="184">
        <v>7.7811000000000003</v>
      </c>
      <c r="P881" s="184">
        <v>11.8429</v>
      </c>
      <c r="Q881" s="184">
        <v>11.8337</v>
      </c>
      <c r="R881" s="184">
        <v>10.3788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44341</v>
      </c>
      <c r="E882" s="184">
        <v>13.711</v>
      </c>
      <c r="F882" s="184">
        <v>0.10589999999999999</v>
      </c>
      <c r="G882" s="184">
        <v>2.41E-2</v>
      </c>
      <c r="H882" s="184">
        <v>0.2999</v>
      </c>
      <c r="I882" s="184">
        <v>2.5274999999999999</v>
      </c>
      <c r="J882" s="184">
        <v>5.4813999999999998</v>
      </c>
      <c r="K882" s="184">
        <v>0.6593</v>
      </c>
      <c r="L882" s="184">
        <v>19.255099999999999</v>
      </c>
      <c r="M882" s="184">
        <v>33.795900000000003</v>
      </c>
      <c r="N882" s="184"/>
      <c r="O882" s="184"/>
      <c r="P882" s="184"/>
      <c r="Q882" s="184">
        <v>37.11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44341</v>
      </c>
      <c r="E883" s="184">
        <v>13.5223</v>
      </c>
      <c r="F883" s="184">
        <v>0.1007</v>
      </c>
      <c r="G883" s="184">
        <v>5.8999999999999999E-3</v>
      </c>
      <c r="H883" s="184">
        <v>0.26919999999999999</v>
      </c>
      <c r="I883" s="184">
        <v>2.4641999999999999</v>
      </c>
      <c r="J883" s="184">
        <v>5.3319000000000001</v>
      </c>
      <c r="K883" s="184">
        <v>0.25280000000000002</v>
      </c>
      <c r="L883" s="184">
        <v>18.2743</v>
      </c>
      <c r="M883" s="184">
        <v>32.154400000000003</v>
      </c>
      <c r="N883" s="184"/>
      <c r="O883" s="184"/>
      <c r="P883" s="184"/>
      <c r="Q883" s="184">
        <v>35.222999999999999</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44341</v>
      </c>
      <c r="E884" s="184">
        <v>42.23</v>
      </c>
      <c r="F884" s="184">
        <v>0.11849999999999999</v>
      </c>
      <c r="G884" s="184">
        <v>0.81159999999999999</v>
      </c>
      <c r="H884" s="184">
        <v>1.7344999999999999</v>
      </c>
      <c r="I884" s="184">
        <v>2.2271000000000001</v>
      </c>
      <c r="J884" s="184">
        <v>8.9525000000000006</v>
      </c>
      <c r="K884" s="184">
        <v>3.8357999999999999</v>
      </c>
      <c r="L884" s="184">
        <v>27.9697</v>
      </c>
      <c r="M884" s="184">
        <v>33.850999999999999</v>
      </c>
      <c r="N884" s="184">
        <v>61.987000000000002</v>
      </c>
      <c r="O884" s="184">
        <v>14.125299999999999</v>
      </c>
      <c r="P884" s="184">
        <v>13.8293</v>
      </c>
      <c r="Q884" s="184">
        <v>12.754799999999999</v>
      </c>
      <c r="R884" s="184">
        <v>17.770399999999999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44341</v>
      </c>
      <c r="E885" s="184">
        <v>45.99</v>
      </c>
      <c r="F885" s="184">
        <v>0.13059999999999999</v>
      </c>
      <c r="G885" s="184">
        <v>0.83320000000000005</v>
      </c>
      <c r="H885" s="184">
        <v>1.7478</v>
      </c>
      <c r="I885" s="184">
        <v>2.2682000000000002</v>
      </c>
      <c r="J885" s="184">
        <v>9.0844000000000005</v>
      </c>
      <c r="K885" s="184">
        <v>4.1440000000000001</v>
      </c>
      <c r="L885" s="184">
        <v>28.715399999999999</v>
      </c>
      <c r="M885" s="184">
        <v>35.066099999999999</v>
      </c>
      <c r="N885" s="184">
        <v>63.9572</v>
      </c>
      <c r="O885" s="184">
        <v>15.3667</v>
      </c>
      <c r="P885" s="184">
        <v>15.097200000000001</v>
      </c>
      <c r="Q885" s="184">
        <v>13.9938</v>
      </c>
      <c r="R885" s="184">
        <v>19.065100000000001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44341</v>
      </c>
      <c r="E886" s="184">
        <v>13.55</v>
      </c>
      <c r="F886" s="184">
        <v>0.22189999999999999</v>
      </c>
      <c r="G886" s="184">
        <v>0.51929999999999998</v>
      </c>
      <c r="H886" s="184">
        <v>1.1194</v>
      </c>
      <c r="I886" s="184">
        <v>2.8073000000000001</v>
      </c>
      <c r="J886" s="184">
        <v>5.6117999999999997</v>
      </c>
      <c r="K886" s="184">
        <v>1.044</v>
      </c>
      <c r="L886" s="184">
        <v>15.5158</v>
      </c>
      <c r="M886" s="184">
        <v>26.281500000000001</v>
      </c>
      <c r="N886" s="184">
        <v>58.665100000000002</v>
      </c>
      <c r="O886" s="184">
        <v>10.3903</v>
      </c>
      <c r="P886" s="184"/>
      <c r="Q886" s="184">
        <v>9.0127000000000006</v>
      </c>
      <c r="R886" s="184">
        <v>14.542899999999999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44341</v>
      </c>
      <c r="E887" s="184">
        <v>12.81</v>
      </c>
      <c r="F887" s="184">
        <v>0.23469999999999999</v>
      </c>
      <c r="G887" s="184">
        <v>0.54949999999999999</v>
      </c>
      <c r="H887" s="184">
        <v>1.105</v>
      </c>
      <c r="I887" s="184">
        <v>2.8090000000000002</v>
      </c>
      <c r="J887" s="184">
        <v>5.5189000000000004</v>
      </c>
      <c r="K887" s="184">
        <v>0.86609999999999998</v>
      </c>
      <c r="L887" s="184">
        <v>15.0943</v>
      </c>
      <c r="M887" s="184">
        <v>25.588200000000001</v>
      </c>
      <c r="N887" s="184">
        <v>57.371000000000002</v>
      </c>
      <c r="O887" s="184">
        <v>8.8511000000000006</v>
      </c>
      <c r="P887" s="184"/>
      <c r="Q887" s="184">
        <v>7.2874999999999996</v>
      </c>
      <c r="R887" s="184">
        <v>13.483000000000001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44341</v>
      </c>
      <c r="E888" s="184">
        <v>53.03</v>
      </c>
      <c r="F888" s="184">
        <v>-9.4200000000000006E-2</v>
      </c>
      <c r="G888" s="184">
        <v>0.49270000000000003</v>
      </c>
      <c r="H888" s="184">
        <v>1.59</v>
      </c>
      <c r="I888" s="184">
        <v>3.3119000000000001</v>
      </c>
      <c r="J888" s="184">
        <v>7.3699000000000003</v>
      </c>
      <c r="K888" s="184">
        <v>-0.6371</v>
      </c>
      <c r="L888" s="184">
        <v>14.957700000000001</v>
      </c>
      <c r="M888" s="184">
        <v>22.556000000000001</v>
      </c>
      <c r="N888" s="184">
        <v>57.405799999999999</v>
      </c>
      <c r="O888" s="184">
        <v>7.4907000000000004</v>
      </c>
      <c r="P888" s="184">
        <v>15.2544</v>
      </c>
      <c r="Q888" s="184">
        <v>12.322100000000001</v>
      </c>
      <c r="R888" s="184">
        <v>14.739800000000001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44341</v>
      </c>
      <c r="E889" s="184">
        <v>47.56</v>
      </c>
      <c r="F889" s="184">
        <v>-8.4000000000000005E-2</v>
      </c>
      <c r="G889" s="184">
        <v>0.4859</v>
      </c>
      <c r="H889" s="184">
        <v>1.5805</v>
      </c>
      <c r="I889" s="184">
        <v>3.2789999999999999</v>
      </c>
      <c r="J889" s="184">
        <v>7.2621000000000002</v>
      </c>
      <c r="K889" s="184">
        <v>-0.95789999999999997</v>
      </c>
      <c r="L889" s="184">
        <v>14.2171</v>
      </c>
      <c r="M889" s="184">
        <v>21.326499999999999</v>
      </c>
      <c r="N889" s="184">
        <v>55.272599999999997</v>
      </c>
      <c r="O889" s="184">
        <v>6.0472999999999999</v>
      </c>
      <c r="P889" s="184">
        <v>13.5482</v>
      </c>
      <c r="Q889" s="184">
        <v>10.8019</v>
      </c>
      <c r="R889" s="184">
        <v>13.1996</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44341</v>
      </c>
      <c r="E890" s="184">
        <v>26.9941</v>
      </c>
      <c r="F890" s="184">
        <v>0.17660000000000001</v>
      </c>
      <c r="G890" s="184">
        <v>0.51119999999999999</v>
      </c>
      <c r="H890" s="184">
        <v>1.4434</v>
      </c>
      <c r="I890" s="184">
        <v>3.0438999999999998</v>
      </c>
      <c r="J890" s="184">
        <v>6.7512999999999996</v>
      </c>
      <c r="K890" s="184">
        <v>2.1444000000000001</v>
      </c>
      <c r="L890" s="184">
        <v>20.078399999999998</v>
      </c>
      <c r="M890" s="184">
        <v>36.176299999999998</v>
      </c>
      <c r="N890" s="184">
        <v>74.722499999999997</v>
      </c>
      <c r="O890" s="184">
        <v>21.511299999999999</v>
      </c>
      <c r="P890" s="184">
        <v>20.3063</v>
      </c>
      <c r="Q890" s="184">
        <v>16.309799999999999</v>
      </c>
      <c r="R890" s="184">
        <v>24.1831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44341</v>
      </c>
      <c r="E891" s="184">
        <v>24.840599999999998</v>
      </c>
      <c r="F891" s="184">
        <v>0.1734</v>
      </c>
      <c r="G891" s="184">
        <v>0.498</v>
      </c>
      <c r="H891" s="184">
        <v>1.4220999999999999</v>
      </c>
      <c r="I891" s="184">
        <v>2.9990999999999999</v>
      </c>
      <c r="J891" s="184">
        <v>6.6426999999999996</v>
      </c>
      <c r="K891" s="184">
        <v>1.8893</v>
      </c>
      <c r="L891" s="184">
        <v>19.459800000000001</v>
      </c>
      <c r="M891" s="184">
        <v>35.028199999999998</v>
      </c>
      <c r="N891" s="184">
        <v>72.635999999999996</v>
      </c>
      <c r="O891" s="184">
        <v>19.832899999999999</v>
      </c>
      <c r="P891" s="184">
        <v>18.7668</v>
      </c>
      <c r="Q891" s="184">
        <v>14.847799999999999</v>
      </c>
      <c r="R891" s="184">
        <v>22.547699999999999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44341</v>
      </c>
      <c r="E892" s="184">
        <v>13.08</v>
      </c>
      <c r="F892" s="184">
        <v>7.6499999999999999E-2</v>
      </c>
      <c r="G892" s="184">
        <v>0.38369999999999999</v>
      </c>
      <c r="H892" s="184">
        <v>0.69279999999999997</v>
      </c>
      <c r="I892" s="184">
        <v>2.8302</v>
      </c>
      <c r="J892" s="184">
        <v>7.4774000000000003</v>
      </c>
      <c r="K892" s="184">
        <v>2.2673999999999999</v>
      </c>
      <c r="L892" s="184">
        <v>22.932300000000001</v>
      </c>
      <c r="M892" s="184"/>
      <c r="N892" s="184"/>
      <c r="O892" s="184"/>
      <c r="P892" s="184"/>
      <c r="Q892" s="184">
        <v>30.8</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44341</v>
      </c>
      <c r="E893" s="184">
        <v>12.92</v>
      </c>
      <c r="F893" s="184">
        <v>0</v>
      </c>
      <c r="G893" s="184">
        <v>0.31059999999999999</v>
      </c>
      <c r="H893" s="184">
        <v>0.62309999999999999</v>
      </c>
      <c r="I893" s="184">
        <v>2.7027000000000001</v>
      </c>
      <c r="J893" s="184">
        <v>7.3090000000000002</v>
      </c>
      <c r="K893" s="184">
        <v>1.8125</v>
      </c>
      <c r="L893" s="184">
        <v>21.771899999999999</v>
      </c>
      <c r="M893" s="184"/>
      <c r="N893" s="184"/>
      <c r="O893" s="184"/>
      <c r="P893" s="184"/>
      <c r="Q893" s="184">
        <v>29.2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44341</v>
      </c>
      <c r="E894" s="184">
        <v>10.185600000000001</v>
      </c>
      <c r="F894" s="184">
        <v>0.26079999999999998</v>
      </c>
      <c r="G894" s="184">
        <v>0.3765</v>
      </c>
      <c r="H894" s="184">
        <v>0.67310000000000003</v>
      </c>
      <c r="I894" s="184">
        <v>2.5141</v>
      </c>
      <c r="J894" s="184">
        <v>4.5298999999999996</v>
      </c>
      <c r="K894" s="184">
        <v>-1.8492</v>
      </c>
      <c r="L894" s="184">
        <v>11.9407</v>
      </c>
      <c r="M894" s="184">
        <v>24.064800000000002</v>
      </c>
      <c r="N894" s="184">
        <v>52.0852</v>
      </c>
      <c r="O894" s="184">
        <v>5.9945000000000004</v>
      </c>
      <c r="P894" s="184">
        <v>12.3931</v>
      </c>
      <c r="Q894" s="184">
        <v>0.1391</v>
      </c>
      <c r="R894" s="184">
        <v>5.6555999999999997</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44341</v>
      </c>
      <c r="E895" s="184">
        <v>11.339</v>
      </c>
      <c r="F895" s="184">
        <v>0.26350000000000001</v>
      </c>
      <c r="G895" s="184">
        <v>0.38869999999999999</v>
      </c>
      <c r="H895" s="184">
        <v>0.69440000000000002</v>
      </c>
      <c r="I895" s="184">
        <v>2.5569000000000002</v>
      </c>
      <c r="J895" s="184">
        <v>4.6313000000000004</v>
      </c>
      <c r="K895" s="184">
        <v>-1.5857000000000001</v>
      </c>
      <c r="L895" s="184">
        <v>12.5526</v>
      </c>
      <c r="M895" s="184">
        <v>25.107600000000001</v>
      </c>
      <c r="N895" s="184">
        <v>53.903599999999997</v>
      </c>
      <c r="O895" s="184">
        <v>7.5979999999999999</v>
      </c>
      <c r="P895" s="184">
        <v>13.9475</v>
      </c>
      <c r="Q895" s="184">
        <v>13.598100000000001</v>
      </c>
      <c r="R895" s="184">
        <v>7.2518000000000002</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44341</v>
      </c>
      <c r="E896" s="184">
        <v>14.321999999999999</v>
      </c>
      <c r="F896" s="184">
        <v>-0.1255</v>
      </c>
      <c r="G896" s="184">
        <v>4.8899999999999999E-2</v>
      </c>
      <c r="H896" s="184">
        <v>0.86629999999999996</v>
      </c>
      <c r="I896" s="184">
        <v>2.7403</v>
      </c>
      <c r="J896" s="184">
        <v>5.5260999999999996</v>
      </c>
      <c r="K896" s="184">
        <v>0.92310000000000003</v>
      </c>
      <c r="L896" s="184">
        <v>21.7029</v>
      </c>
      <c r="M896" s="184">
        <v>34.3401</v>
      </c>
      <c r="N896" s="184">
        <v>68.118300000000005</v>
      </c>
      <c r="O896" s="184"/>
      <c r="P896" s="184"/>
      <c r="Q896" s="184">
        <v>21.299900000000001</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44341</v>
      </c>
      <c r="E897" s="184">
        <v>13.861000000000001</v>
      </c>
      <c r="F897" s="184">
        <v>-0.12970000000000001</v>
      </c>
      <c r="G897" s="184">
        <v>2.8899999999999999E-2</v>
      </c>
      <c r="H897" s="184">
        <v>0.83660000000000001</v>
      </c>
      <c r="I897" s="184">
        <v>2.6741000000000001</v>
      </c>
      <c r="J897" s="184">
        <v>5.3667999999999996</v>
      </c>
      <c r="K897" s="184">
        <v>0.49299999999999999</v>
      </c>
      <c r="L897" s="184">
        <v>20.656300000000002</v>
      </c>
      <c r="M897" s="184">
        <v>32.603099999999998</v>
      </c>
      <c r="N897" s="184">
        <v>65.188900000000004</v>
      </c>
      <c r="O897" s="184"/>
      <c r="P897" s="184"/>
      <c r="Q897" s="184">
        <v>19.185199999999998</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44341</v>
      </c>
      <c r="E898" s="184">
        <v>14.835000000000001</v>
      </c>
      <c r="F898" s="184">
        <v>0.38569999999999999</v>
      </c>
      <c r="G898" s="184">
        <v>1.0489999999999999</v>
      </c>
      <c r="H898" s="184">
        <v>1.1385000000000001</v>
      </c>
      <c r="I898" s="184">
        <v>1.6514</v>
      </c>
      <c r="J898" s="184">
        <v>5.1829000000000001</v>
      </c>
      <c r="K898" s="184">
        <v>4.93</v>
      </c>
      <c r="L898" s="184">
        <v>19.617799999999999</v>
      </c>
      <c r="M898" s="184">
        <v>25.773599999999998</v>
      </c>
      <c r="N898" s="184">
        <v>51.966799999999999</v>
      </c>
      <c r="O898" s="184"/>
      <c r="P898" s="184"/>
      <c r="Q898" s="184">
        <v>16.7029</v>
      </c>
      <c r="R898" s="184">
        <v>16.141300000000001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44341</v>
      </c>
      <c r="E899" s="184">
        <v>14.417</v>
      </c>
      <c r="F899" s="184">
        <v>0.38300000000000001</v>
      </c>
      <c r="G899" s="184">
        <v>1.0371999999999999</v>
      </c>
      <c r="H899" s="184">
        <v>1.1152</v>
      </c>
      <c r="I899" s="184">
        <v>1.6069</v>
      </c>
      <c r="J899" s="184">
        <v>5.0801999999999996</v>
      </c>
      <c r="K899" s="184">
        <v>4.6302000000000003</v>
      </c>
      <c r="L899" s="184">
        <v>18.932500000000001</v>
      </c>
      <c r="M899" s="184">
        <v>24.693000000000001</v>
      </c>
      <c r="N899" s="184">
        <v>50.223999999999997</v>
      </c>
      <c r="O899" s="184"/>
      <c r="P899" s="184"/>
      <c r="Q899" s="184">
        <v>15.4039</v>
      </c>
      <c r="R899" s="184">
        <v>14.831799999999999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44341</v>
      </c>
      <c r="E900" s="184">
        <v>12.9237</v>
      </c>
      <c r="F900" s="184">
        <v>-0.12520000000000001</v>
      </c>
      <c r="G900" s="184">
        <v>0.1061</v>
      </c>
      <c r="H900" s="184">
        <v>1.2599</v>
      </c>
      <c r="I900" s="184">
        <v>1.7815000000000001</v>
      </c>
      <c r="J900" s="184">
        <v>7.6875999999999998</v>
      </c>
      <c r="K900" s="184">
        <v>5.8261000000000003</v>
      </c>
      <c r="L900" s="184">
        <v>29.405200000000001</v>
      </c>
      <c r="M900" s="184"/>
      <c r="N900" s="184"/>
      <c r="O900" s="184"/>
      <c r="P900" s="184"/>
      <c r="Q900" s="184">
        <v>29.236999999999998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44341</v>
      </c>
      <c r="E901" s="184">
        <v>12.781000000000001</v>
      </c>
      <c r="F901" s="184">
        <v>-0.1313</v>
      </c>
      <c r="G901" s="184">
        <v>8.3000000000000004E-2</v>
      </c>
      <c r="H901" s="184">
        <v>1.2196</v>
      </c>
      <c r="I901" s="184">
        <v>1.7013</v>
      </c>
      <c r="J901" s="184">
        <v>7.4973000000000001</v>
      </c>
      <c r="K901" s="184">
        <v>5.2904999999999998</v>
      </c>
      <c r="L901" s="184">
        <v>28.048200000000001</v>
      </c>
      <c r="M901" s="184"/>
      <c r="N901" s="184"/>
      <c r="O901" s="184"/>
      <c r="P901" s="184"/>
      <c r="Q901" s="184">
        <v>27.81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44341</v>
      </c>
      <c r="E902" s="184">
        <v>16.856000000000002</v>
      </c>
      <c r="F902" s="184">
        <v>-4.7399999999999998E-2</v>
      </c>
      <c r="G902" s="184">
        <v>0.12470000000000001</v>
      </c>
      <c r="H902" s="184">
        <v>1.2433000000000001</v>
      </c>
      <c r="I902" s="184">
        <v>2.7553999999999998</v>
      </c>
      <c r="J902" s="184">
        <v>5.8461999999999996</v>
      </c>
      <c r="K902" s="184">
        <v>2.8243999999999998</v>
      </c>
      <c r="L902" s="184">
        <v>23.2164</v>
      </c>
      <c r="M902" s="184">
        <v>37.074100000000001</v>
      </c>
      <c r="N902" s="184">
        <v>86.542699999999996</v>
      </c>
      <c r="O902" s="184"/>
      <c r="P902" s="184"/>
      <c r="Q902" s="184">
        <v>29.2837</v>
      </c>
      <c r="R902" s="184">
        <v>25.709800000000001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44341</v>
      </c>
      <c r="E903" s="184">
        <v>16.306999999999999</v>
      </c>
      <c r="F903" s="184">
        <v>-4.9000000000000002E-2</v>
      </c>
      <c r="G903" s="184">
        <v>0.10440000000000001</v>
      </c>
      <c r="H903" s="184">
        <v>1.2102999999999999</v>
      </c>
      <c r="I903" s="184">
        <v>2.6953999999999998</v>
      </c>
      <c r="J903" s="184">
        <v>5.7042999999999999</v>
      </c>
      <c r="K903" s="184">
        <v>2.4438</v>
      </c>
      <c r="L903" s="184">
        <v>22.268899999999999</v>
      </c>
      <c r="M903" s="184">
        <v>35.5077</v>
      </c>
      <c r="N903" s="184">
        <v>83.658100000000005</v>
      </c>
      <c r="O903" s="184"/>
      <c r="P903" s="184"/>
      <c r="Q903" s="184">
        <v>27.194900000000001</v>
      </c>
      <c r="R903" s="184">
        <v>23.686</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44341</v>
      </c>
      <c r="E904" s="184">
        <v>34.0413</v>
      </c>
      <c r="F904" s="184">
        <v>0.31830000000000003</v>
      </c>
      <c r="G904" s="184">
        <v>1.2793000000000001</v>
      </c>
      <c r="H904" s="184">
        <v>1.3925000000000001</v>
      </c>
      <c r="I904" s="184">
        <v>2.99</v>
      </c>
      <c r="J904" s="184">
        <v>5.2190000000000003</v>
      </c>
      <c r="K904" s="184">
        <v>1.0487</v>
      </c>
      <c r="L904" s="184">
        <v>15.9595</v>
      </c>
      <c r="M904" s="184">
        <v>31.5352</v>
      </c>
      <c r="N904" s="184">
        <v>59.4634</v>
      </c>
      <c r="O904" s="184">
        <v>13.9824</v>
      </c>
      <c r="P904" s="184">
        <v>16.647200000000002</v>
      </c>
      <c r="Q904" s="184">
        <v>16.4618</v>
      </c>
      <c r="R904" s="184">
        <v>19.234100000000002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44341</v>
      </c>
      <c r="E905" s="184">
        <v>30.563199999999998</v>
      </c>
      <c r="F905" s="184">
        <v>0.31480000000000002</v>
      </c>
      <c r="G905" s="184">
        <v>1.266</v>
      </c>
      <c r="H905" s="184">
        <v>1.3688</v>
      </c>
      <c r="I905" s="184">
        <v>2.9430999999999998</v>
      </c>
      <c r="J905" s="184">
        <v>5.1123000000000003</v>
      </c>
      <c r="K905" s="184">
        <v>0.76219999999999999</v>
      </c>
      <c r="L905" s="184">
        <v>15.2989</v>
      </c>
      <c r="M905" s="184">
        <v>30.369599999999998</v>
      </c>
      <c r="N905" s="184">
        <v>57.475700000000003</v>
      </c>
      <c r="O905" s="184">
        <v>12.5974</v>
      </c>
      <c r="P905" s="184">
        <v>15.1631</v>
      </c>
      <c r="Q905" s="184">
        <v>14.9107</v>
      </c>
      <c r="R905" s="184">
        <v>17.7943</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44341</v>
      </c>
      <c r="E906" s="184">
        <v>67.0779</v>
      </c>
      <c r="F906" s="184">
        <v>0.42830000000000001</v>
      </c>
      <c r="G906" s="184">
        <v>0.94799999999999995</v>
      </c>
      <c r="H906" s="184">
        <v>2.4796999999999998</v>
      </c>
      <c r="I906" s="184">
        <v>3.5533000000000001</v>
      </c>
      <c r="J906" s="184">
        <v>7.7380000000000004</v>
      </c>
      <c r="K906" s="184">
        <v>0.9355</v>
      </c>
      <c r="L906" s="184">
        <v>33.877899999999997</v>
      </c>
      <c r="M906" s="184">
        <v>46.906999999999996</v>
      </c>
      <c r="N906" s="184">
        <v>91.923699999999997</v>
      </c>
      <c r="O906" s="184">
        <v>13.078799999999999</v>
      </c>
      <c r="P906" s="184">
        <v>15.347899999999999</v>
      </c>
      <c r="Q906" s="184">
        <v>14.1075</v>
      </c>
      <c r="R906" s="184">
        <v>17.371700000000001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44341</v>
      </c>
      <c r="E907" s="184">
        <v>71.712299999999999</v>
      </c>
      <c r="F907" s="184">
        <v>0.43020000000000003</v>
      </c>
      <c r="G907" s="184">
        <v>0.95620000000000005</v>
      </c>
      <c r="H907" s="184">
        <v>2.4943</v>
      </c>
      <c r="I907" s="184">
        <v>3.5821000000000001</v>
      </c>
      <c r="J907" s="184">
        <v>7.8015999999999996</v>
      </c>
      <c r="K907" s="184">
        <v>1.0991</v>
      </c>
      <c r="L907" s="184">
        <v>34.322400000000002</v>
      </c>
      <c r="M907" s="184">
        <v>47.652799999999999</v>
      </c>
      <c r="N907" s="184">
        <v>93.203999999999994</v>
      </c>
      <c r="O907" s="184">
        <v>13.8643</v>
      </c>
      <c r="P907" s="184">
        <v>16.308399999999999</v>
      </c>
      <c r="Q907" s="184">
        <v>18.454999999999998</v>
      </c>
      <c r="R907" s="184">
        <v>18.146699999999999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44341</v>
      </c>
      <c r="E908" s="184">
        <v>94.61</v>
      </c>
      <c r="F908" s="184">
        <v>0.25430000000000003</v>
      </c>
      <c r="G908" s="184">
        <v>0.47789999999999999</v>
      </c>
      <c r="H908" s="184">
        <v>1.2304999999999999</v>
      </c>
      <c r="I908" s="184">
        <v>2.625</v>
      </c>
      <c r="J908" s="184">
        <v>7.1947000000000001</v>
      </c>
      <c r="K908" s="184">
        <v>2.8593000000000002</v>
      </c>
      <c r="L908" s="184">
        <v>24.7166</v>
      </c>
      <c r="M908" s="184">
        <v>37.3748</v>
      </c>
      <c r="N908" s="184">
        <v>67.007900000000006</v>
      </c>
      <c r="O908" s="184">
        <v>15.789099999999999</v>
      </c>
      <c r="P908" s="184">
        <v>16.299299999999999</v>
      </c>
      <c r="Q908" s="184">
        <v>15.5528</v>
      </c>
      <c r="R908" s="184">
        <v>20.657900000000001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44341</v>
      </c>
      <c r="E909" s="184">
        <v>100.39</v>
      </c>
      <c r="F909" s="184">
        <v>0.24970000000000001</v>
      </c>
      <c r="G909" s="184">
        <v>0.49049999999999999</v>
      </c>
      <c r="H909" s="184">
        <v>1.2403999999999999</v>
      </c>
      <c r="I909" s="184">
        <v>2.6587999999999998</v>
      </c>
      <c r="J909" s="184">
        <v>7.2771999999999997</v>
      </c>
      <c r="K909" s="184">
        <v>3.0910000000000002</v>
      </c>
      <c r="L909" s="184">
        <v>25.283899999999999</v>
      </c>
      <c r="M909" s="184">
        <v>38.2973</v>
      </c>
      <c r="N909" s="184">
        <v>68.496099999999998</v>
      </c>
      <c r="O909" s="184">
        <v>16.705200000000001</v>
      </c>
      <c r="P909" s="184">
        <v>17.1845</v>
      </c>
      <c r="Q909" s="184">
        <v>15.010300000000001</v>
      </c>
      <c r="R909" s="184">
        <v>21.582100000000001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44341</v>
      </c>
      <c r="E910" s="184">
        <v>49.6036</v>
      </c>
      <c r="F910" s="184">
        <v>-2.5000000000000001E-2</v>
      </c>
      <c r="G910" s="184">
        <v>0.47720000000000001</v>
      </c>
      <c r="H910" s="184">
        <v>0.6038</v>
      </c>
      <c r="I910" s="184">
        <v>-0.81240000000000001</v>
      </c>
      <c r="J910" s="184">
        <v>7.9743000000000004</v>
      </c>
      <c r="K910" s="184">
        <v>14.6737</v>
      </c>
      <c r="L910" s="184">
        <v>41.396500000000003</v>
      </c>
      <c r="M910" s="184">
        <v>50.046100000000003</v>
      </c>
      <c r="N910" s="184">
        <v>78.459100000000007</v>
      </c>
      <c r="O910" s="184">
        <v>16.166399999999999</v>
      </c>
      <c r="P910" s="184">
        <v>16.082899999999999</v>
      </c>
      <c r="Q910" s="184">
        <v>13.303699999999999</v>
      </c>
      <c r="R910" s="184">
        <v>24.269100000000002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44341</v>
      </c>
      <c r="E911" s="184">
        <v>51.212400000000002</v>
      </c>
      <c r="F911" s="184">
        <v>-1.9300000000000001E-2</v>
      </c>
      <c r="G911" s="184">
        <v>0.49959999999999999</v>
      </c>
      <c r="H911" s="184">
        <v>0.64300000000000002</v>
      </c>
      <c r="I911" s="184">
        <v>-0.67010000000000003</v>
      </c>
      <c r="J911" s="184">
        <v>8.3015000000000008</v>
      </c>
      <c r="K911" s="184">
        <v>15.367699999999999</v>
      </c>
      <c r="L911" s="184">
        <v>42.981099999999998</v>
      </c>
      <c r="M911" s="184">
        <v>52.423299999999998</v>
      </c>
      <c r="N911" s="184">
        <v>82.114400000000003</v>
      </c>
      <c r="O911" s="184">
        <v>17.727699999999999</v>
      </c>
      <c r="P911" s="184">
        <v>17.069500000000001</v>
      </c>
      <c r="Q911" s="184">
        <v>18.197099999999999</v>
      </c>
      <c r="R911" s="184">
        <v>26.403500000000001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44341</v>
      </c>
      <c r="E912" s="184">
        <v>214.67939999999999</v>
      </c>
      <c r="F912" s="184">
        <v>0.6976</v>
      </c>
      <c r="G912" s="184">
        <v>0.88549999999999995</v>
      </c>
      <c r="H912" s="184">
        <v>1.5874999999999999</v>
      </c>
      <c r="I912" s="184">
        <v>2.9138999999999999</v>
      </c>
      <c r="J912" s="184">
        <v>6.2965999999999998</v>
      </c>
      <c r="K912" s="184">
        <v>4.8765999999999998</v>
      </c>
      <c r="L912" s="184">
        <v>21.736999999999998</v>
      </c>
      <c r="M912" s="184">
        <v>32.122399999999999</v>
      </c>
      <c r="N912" s="184">
        <v>63.371600000000001</v>
      </c>
      <c r="O912" s="184">
        <v>14.363899999999999</v>
      </c>
      <c r="P912" s="184">
        <v>17.266100000000002</v>
      </c>
      <c r="Q912" s="184">
        <v>16.055700000000002</v>
      </c>
      <c r="R912" s="184">
        <v>18.030200000000001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44341</v>
      </c>
      <c r="E913" s="184">
        <v>198.67140000000001</v>
      </c>
      <c r="F913" s="184">
        <v>0.69499999999999995</v>
      </c>
      <c r="G913" s="184">
        <v>0.87419999999999998</v>
      </c>
      <c r="H913" s="184">
        <v>1.5674999999999999</v>
      </c>
      <c r="I913" s="184">
        <v>2.8711000000000002</v>
      </c>
      <c r="J913" s="184">
        <v>6.1927000000000003</v>
      </c>
      <c r="K913" s="184">
        <v>4.5913000000000004</v>
      </c>
      <c r="L913" s="184">
        <v>21.070699999999999</v>
      </c>
      <c r="M913" s="184">
        <v>31.071100000000001</v>
      </c>
      <c r="N913" s="184">
        <v>61.625500000000002</v>
      </c>
      <c r="O913" s="184">
        <v>13.194100000000001</v>
      </c>
      <c r="P913" s="184">
        <v>16.124700000000001</v>
      </c>
      <c r="Q913" s="184">
        <v>19.6904</v>
      </c>
      <c r="R913" s="184">
        <v>16.806000000000001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44341</v>
      </c>
      <c r="E914" s="184">
        <v>235.33969999999999</v>
      </c>
      <c r="F914" s="184">
        <v>0.1734</v>
      </c>
      <c r="G914" s="184">
        <v>0.57189999999999996</v>
      </c>
      <c r="H914" s="184">
        <v>1.1443000000000001</v>
      </c>
      <c r="I914" s="184">
        <v>2.2077</v>
      </c>
      <c r="J914" s="184">
        <v>5.9943</v>
      </c>
      <c r="K914" s="184">
        <v>-0.49309999999999998</v>
      </c>
      <c r="L914" s="184">
        <v>19.0046</v>
      </c>
      <c r="M914" s="184">
        <v>28.227799999999998</v>
      </c>
      <c r="N914" s="184">
        <v>54.583100000000002</v>
      </c>
      <c r="O914" s="184">
        <v>12.071</v>
      </c>
      <c r="P914" s="184">
        <v>14.605600000000001</v>
      </c>
      <c r="Q914" s="184">
        <v>18.2593</v>
      </c>
      <c r="R914" s="184">
        <v>12.879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44341</v>
      </c>
      <c r="E915" s="184">
        <v>250.37559999999999</v>
      </c>
      <c r="F915" s="184">
        <v>0.1762</v>
      </c>
      <c r="G915" s="184">
        <v>0.58289999999999997</v>
      </c>
      <c r="H915" s="184">
        <v>1.1636</v>
      </c>
      <c r="I915" s="184">
        <v>2.2464</v>
      </c>
      <c r="J915" s="184">
        <v>6.0864000000000003</v>
      </c>
      <c r="K915" s="184">
        <v>-0.25669999999999998</v>
      </c>
      <c r="L915" s="184">
        <v>19.575199999999999</v>
      </c>
      <c r="M915" s="184">
        <v>29.1661</v>
      </c>
      <c r="N915" s="184">
        <v>56.110199999999999</v>
      </c>
      <c r="O915" s="184">
        <v>13.1799</v>
      </c>
      <c r="P915" s="184">
        <v>15.691800000000001</v>
      </c>
      <c r="Q915" s="184">
        <v>12.7515</v>
      </c>
      <c r="R915" s="184">
        <v>13.8726</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44341</v>
      </c>
      <c r="E916" s="184">
        <v>13.1989</v>
      </c>
      <c r="F916" s="184">
        <v>7.1999999999999995E-2</v>
      </c>
      <c r="G916" s="184">
        <v>0.60980000000000001</v>
      </c>
      <c r="H916" s="184">
        <v>1.1705000000000001</v>
      </c>
      <c r="I916" s="184">
        <v>2.6074000000000002</v>
      </c>
      <c r="J916" s="184">
        <v>6.7026000000000003</v>
      </c>
      <c r="K916" s="184">
        <v>1.2372000000000001</v>
      </c>
      <c r="L916" s="184">
        <v>24.3279</v>
      </c>
      <c r="M916" s="184">
        <v>37.291200000000003</v>
      </c>
      <c r="N916" s="184">
        <v>74.951999999999998</v>
      </c>
      <c r="O916" s="184"/>
      <c r="P916" s="184"/>
      <c r="Q916" s="184">
        <v>20.761800000000001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44341</v>
      </c>
      <c r="E917" s="184">
        <v>12.819000000000001</v>
      </c>
      <c r="F917" s="184">
        <v>6.7900000000000002E-2</v>
      </c>
      <c r="G917" s="184">
        <v>0.5917</v>
      </c>
      <c r="H917" s="184">
        <v>1.1376999999999999</v>
      </c>
      <c r="I917" s="184">
        <v>2.5405000000000002</v>
      </c>
      <c r="J917" s="184">
        <v>6.5444000000000004</v>
      </c>
      <c r="K917" s="184">
        <v>0.79810000000000003</v>
      </c>
      <c r="L917" s="184">
        <v>23.235900000000001</v>
      </c>
      <c r="M917" s="184">
        <v>35.510300000000001</v>
      </c>
      <c r="N917" s="184">
        <v>71.9148</v>
      </c>
      <c r="O917" s="184"/>
      <c r="P917" s="184"/>
      <c r="Q917" s="184">
        <v>18.388300000000001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44341</v>
      </c>
      <c r="E918" s="184">
        <v>15.15</v>
      </c>
      <c r="F918" s="184">
        <v>0.26469999999999999</v>
      </c>
      <c r="G918" s="184">
        <v>0.4642</v>
      </c>
      <c r="H918" s="184">
        <v>0.53090000000000004</v>
      </c>
      <c r="I918" s="184">
        <v>1.4056</v>
      </c>
      <c r="J918" s="184">
        <v>4.0522</v>
      </c>
      <c r="K918" s="184">
        <v>-0.26329999999999998</v>
      </c>
      <c r="L918" s="184">
        <v>19.952500000000001</v>
      </c>
      <c r="M918" s="184">
        <v>31.8538</v>
      </c>
      <c r="N918" s="184">
        <v>62.553600000000003</v>
      </c>
      <c r="O918" s="184"/>
      <c r="P918" s="184"/>
      <c r="Q918" s="184">
        <v>25.870799999999999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44341</v>
      </c>
      <c r="E919" s="184">
        <v>14.9</v>
      </c>
      <c r="F919" s="184">
        <v>0.20169999999999999</v>
      </c>
      <c r="G919" s="184">
        <v>0.40429999999999999</v>
      </c>
      <c r="H919" s="184">
        <v>0.47199999999999998</v>
      </c>
      <c r="I919" s="184">
        <v>1.2916000000000001</v>
      </c>
      <c r="J919" s="184">
        <v>3.9777</v>
      </c>
      <c r="K919" s="184">
        <v>-0.46760000000000002</v>
      </c>
      <c r="L919" s="184">
        <v>19.390999999999998</v>
      </c>
      <c r="M919" s="184">
        <v>30.9315</v>
      </c>
      <c r="N919" s="184">
        <v>61.081099999999999</v>
      </c>
      <c r="O919" s="184"/>
      <c r="P919" s="184"/>
      <c r="Q919" s="184">
        <v>24.716100000000001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0.17245999999999995</v>
      </c>
      <c r="G920" s="186">
        <v>0.55647999999999986</v>
      </c>
      <c r="H920" s="186">
        <v>1.2511560000000002</v>
      </c>
      <c r="I920" s="186">
        <v>2.5881139999999991</v>
      </c>
      <c r="J920" s="186">
        <v>6.7591640000000019</v>
      </c>
      <c r="K920" s="186">
        <v>2.503876</v>
      </c>
      <c r="L920" s="186">
        <v>22.381984000000003</v>
      </c>
      <c r="M920" s="186">
        <v>33.711519565217387</v>
      </c>
      <c r="N920" s="186">
        <v>66.744059090909104</v>
      </c>
      <c r="O920" s="186">
        <v>12.685029411764708</v>
      </c>
      <c r="P920" s="186">
        <v>15.422139999999997</v>
      </c>
      <c r="Q920" s="186">
        <v>17.464155999999999</v>
      </c>
      <c r="R920" s="186">
        <v>16.776076315789478</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0.1734</v>
      </c>
      <c r="G921" s="186">
        <v>0.48819999999999997</v>
      </c>
      <c r="H921" s="186">
        <v>1.2015</v>
      </c>
      <c r="I921" s="186">
        <v>2.6418999999999997</v>
      </c>
      <c r="J921" s="186">
        <v>6.6180500000000002</v>
      </c>
      <c r="K921" s="186">
        <v>1.9016</v>
      </c>
      <c r="L921" s="186">
        <v>20.015450000000001</v>
      </c>
      <c r="M921" s="186">
        <v>32.138400000000004</v>
      </c>
      <c r="N921" s="186">
        <v>64.169399999999996</v>
      </c>
      <c r="O921" s="186">
        <v>13.0289</v>
      </c>
      <c r="P921" s="186">
        <v>15.3918</v>
      </c>
      <c r="Q921" s="186">
        <v>15.80425</v>
      </c>
      <c r="R921" s="186">
        <v>16.4132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44341</v>
      </c>
      <c r="E924" s="184">
        <v>18.1037</v>
      </c>
      <c r="F924" s="184">
        <v>4.4360999999999997</v>
      </c>
      <c r="G924" s="184">
        <v>3.3279000000000001</v>
      </c>
      <c r="H924" s="184">
        <v>6.9217000000000004</v>
      </c>
      <c r="I924" s="184">
        <v>12.226000000000001</v>
      </c>
      <c r="J924" s="184">
        <v>11.5448</v>
      </c>
      <c r="K924" s="184">
        <v>11.557399999999999</v>
      </c>
      <c r="L924" s="184">
        <v>3.9581</v>
      </c>
      <c r="M924" s="184">
        <v>6.7731000000000003</v>
      </c>
      <c r="N924" s="184">
        <v>4.4920999999999998</v>
      </c>
      <c r="O924" s="184">
        <v>10.639200000000001</v>
      </c>
      <c r="P924" s="184">
        <v>8.7436000000000007</v>
      </c>
      <c r="Q924" s="184">
        <v>9.3125999999999998</v>
      </c>
      <c r="R924" s="184">
        <v>10.757999999999999</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44341</v>
      </c>
      <c r="E925" s="184">
        <v>17.8215</v>
      </c>
      <c r="F925" s="184">
        <v>4.3014999999999999</v>
      </c>
      <c r="G925" s="184">
        <v>3.0731999999999999</v>
      </c>
      <c r="H925" s="184">
        <v>6.7088000000000001</v>
      </c>
      <c r="I925" s="184">
        <v>12.007099999999999</v>
      </c>
      <c r="J925" s="184">
        <v>11.331099999999999</v>
      </c>
      <c r="K925" s="184">
        <v>11.3322</v>
      </c>
      <c r="L925" s="184">
        <v>3.7458</v>
      </c>
      <c r="M925" s="184">
        <v>6.5564999999999998</v>
      </c>
      <c r="N925" s="184">
        <v>4.2781000000000002</v>
      </c>
      <c r="O925" s="184">
        <v>10.3924</v>
      </c>
      <c r="P925" s="184">
        <v>8.4925999999999995</v>
      </c>
      <c r="Q925" s="184">
        <v>9.0553000000000008</v>
      </c>
      <c r="R925" s="184">
        <v>10.5213</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44341</v>
      </c>
      <c r="E926" s="184">
        <v>19.292300000000001</v>
      </c>
      <c r="F926" s="184">
        <v>23.096399999999999</v>
      </c>
      <c r="G926" s="184">
        <v>12.4565</v>
      </c>
      <c r="H926" s="184">
        <v>14.309799999999999</v>
      </c>
      <c r="I926" s="184">
        <v>12.4924</v>
      </c>
      <c r="J926" s="184">
        <v>16.196000000000002</v>
      </c>
      <c r="K926" s="184">
        <v>11.281700000000001</v>
      </c>
      <c r="L926" s="184">
        <v>2.1253000000000002</v>
      </c>
      <c r="M926" s="184">
        <v>6.6676000000000002</v>
      </c>
      <c r="N926" s="184">
        <v>4.9916999999999998</v>
      </c>
      <c r="O926" s="184">
        <v>11.7593</v>
      </c>
      <c r="P926" s="184">
        <v>9.9163999999999994</v>
      </c>
      <c r="Q926" s="184">
        <v>10.2982</v>
      </c>
      <c r="R926" s="184">
        <v>11.6005</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44341</v>
      </c>
      <c r="E927" s="184">
        <v>19.595300000000002</v>
      </c>
      <c r="F927" s="184">
        <v>23.111999999999998</v>
      </c>
      <c r="G927" s="184">
        <v>12.5905</v>
      </c>
      <c r="H927" s="184">
        <v>14.4626</v>
      </c>
      <c r="I927" s="184">
        <v>12.647500000000001</v>
      </c>
      <c r="J927" s="184">
        <v>16.3611</v>
      </c>
      <c r="K927" s="184">
        <v>11.445</v>
      </c>
      <c r="L927" s="184">
        <v>2.2866</v>
      </c>
      <c r="M927" s="184">
        <v>6.8354999999999997</v>
      </c>
      <c r="N927" s="184">
        <v>5.1599000000000004</v>
      </c>
      <c r="O927" s="184">
        <v>11.973800000000001</v>
      </c>
      <c r="P927" s="184">
        <v>10.134</v>
      </c>
      <c r="Q927" s="184">
        <v>10.5549</v>
      </c>
      <c r="R927" s="184">
        <v>11.7944</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44341</v>
      </c>
      <c r="E928" s="184">
        <v>36.389400000000002</v>
      </c>
      <c r="F928" s="184">
        <v>36.346200000000003</v>
      </c>
      <c r="G928" s="184">
        <v>11.3736</v>
      </c>
      <c r="H928" s="184">
        <v>21.6694</v>
      </c>
      <c r="I928" s="184">
        <v>15.0025</v>
      </c>
      <c r="J928" s="184">
        <v>14.5326</v>
      </c>
      <c r="K928" s="184">
        <v>10.8713</v>
      </c>
      <c r="L928" s="184">
        <v>1.3371</v>
      </c>
      <c r="M928" s="184">
        <v>5.9423000000000004</v>
      </c>
      <c r="N928" s="184">
        <v>4.4207000000000001</v>
      </c>
      <c r="O928" s="184">
        <v>12.4716</v>
      </c>
      <c r="P928" s="184">
        <v>10.413600000000001</v>
      </c>
      <c r="Q928" s="184">
        <v>10.5037</v>
      </c>
      <c r="R928" s="184">
        <v>11.390700000000001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44341</v>
      </c>
      <c r="E929" s="184">
        <v>36.055999999999997</v>
      </c>
      <c r="F929" s="184">
        <v>36.276899999999998</v>
      </c>
      <c r="G929" s="184">
        <v>11.250500000000001</v>
      </c>
      <c r="H929" s="184">
        <v>21.549800000000001</v>
      </c>
      <c r="I929" s="184">
        <v>14.8714</v>
      </c>
      <c r="J929" s="184">
        <v>14.3994</v>
      </c>
      <c r="K929" s="184">
        <v>10.7384</v>
      </c>
      <c r="L929" s="184">
        <v>1.2062999999999999</v>
      </c>
      <c r="M929" s="184">
        <v>5.806</v>
      </c>
      <c r="N929" s="184">
        <v>4.2840999999999996</v>
      </c>
      <c r="O929" s="184">
        <v>12.3339</v>
      </c>
      <c r="P929" s="184">
        <v>10.285500000000001</v>
      </c>
      <c r="Q929" s="184">
        <v>6.8986000000000001</v>
      </c>
      <c r="R929" s="184">
        <v>11.245900000000001</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44341</v>
      </c>
      <c r="E930" s="184">
        <v>50.026400000000002</v>
      </c>
      <c r="F930" s="184">
        <v>29.207899999999999</v>
      </c>
      <c r="G930" s="184">
        <v>8.2886000000000006</v>
      </c>
      <c r="H930" s="184">
        <v>20.898299999999999</v>
      </c>
      <c r="I930" s="184">
        <v>13.452299999999999</v>
      </c>
      <c r="J930" s="184">
        <v>14.3558</v>
      </c>
      <c r="K930" s="184">
        <v>10.293699999999999</v>
      </c>
      <c r="L930" s="184">
        <v>1.3399000000000001</v>
      </c>
      <c r="M930" s="184">
        <v>5.6531000000000002</v>
      </c>
      <c r="N930" s="184">
        <v>3.9716999999999998</v>
      </c>
      <c r="O930" s="184">
        <v>10.3527</v>
      </c>
      <c r="P930" s="184">
        <v>9.6664999999999992</v>
      </c>
      <c r="Q930" s="184">
        <v>8.2003000000000004</v>
      </c>
      <c r="R930" s="184">
        <v>10.0746</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44341</v>
      </c>
      <c r="E931" s="184">
        <v>51.3416</v>
      </c>
      <c r="F931" s="184">
        <v>29.527200000000001</v>
      </c>
      <c r="G931" s="184">
        <v>8.5924999999999994</v>
      </c>
      <c r="H931" s="184">
        <v>21.2105</v>
      </c>
      <c r="I931" s="184">
        <v>13.762600000000001</v>
      </c>
      <c r="J931" s="184">
        <v>14.6691</v>
      </c>
      <c r="K931" s="184">
        <v>10.610300000000001</v>
      </c>
      <c r="L931" s="184">
        <v>1.6513</v>
      </c>
      <c r="M931" s="184">
        <v>5.9752999999999998</v>
      </c>
      <c r="N931" s="184">
        <v>4.2915000000000001</v>
      </c>
      <c r="O931" s="184">
        <v>10.7034</v>
      </c>
      <c r="P931" s="184">
        <v>10.0327</v>
      </c>
      <c r="Q931" s="184">
        <v>10.1829</v>
      </c>
      <c r="R931" s="184">
        <v>10.4091</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23.288025000000001</v>
      </c>
      <c r="G932" s="186">
        <v>8.8691624999999998</v>
      </c>
      <c r="H932" s="186">
        <v>15.966362499999999</v>
      </c>
      <c r="I932" s="186">
        <v>13.307725</v>
      </c>
      <c r="J932" s="186">
        <v>14.1737375</v>
      </c>
      <c r="K932" s="186">
        <v>11.016249999999999</v>
      </c>
      <c r="L932" s="186">
        <v>2.2063000000000001</v>
      </c>
      <c r="M932" s="186">
        <v>6.2761749999999994</v>
      </c>
      <c r="N932" s="186">
        <v>4.4862249999999992</v>
      </c>
      <c r="O932" s="186">
        <v>11.3282875</v>
      </c>
      <c r="P932" s="186">
        <v>9.7106124999999999</v>
      </c>
      <c r="Q932" s="186">
        <v>9.3758125000000021</v>
      </c>
      <c r="R932" s="186">
        <v>10.9743125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26.159949999999998</v>
      </c>
      <c r="G933" s="186">
        <v>9.9215</v>
      </c>
      <c r="H933" s="186">
        <v>17.68045</v>
      </c>
      <c r="I933" s="186">
        <v>13.049900000000001</v>
      </c>
      <c r="J933" s="186">
        <v>14.466000000000001</v>
      </c>
      <c r="K933" s="186">
        <v>11.076499999999999</v>
      </c>
      <c r="L933" s="186">
        <v>1.8883000000000001</v>
      </c>
      <c r="M933" s="186">
        <v>6.2659000000000002</v>
      </c>
      <c r="N933" s="186">
        <v>4.3560999999999996</v>
      </c>
      <c r="O933" s="186">
        <v>11.231349999999999</v>
      </c>
      <c r="P933" s="186">
        <v>9.9745500000000007</v>
      </c>
      <c r="Q933" s="186">
        <v>9.7477499999999999</v>
      </c>
      <c r="R933" s="186">
        <v>11.001950000000001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44341</v>
      </c>
      <c r="E936" s="184">
        <v>4459.2730000000001</v>
      </c>
      <c r="F936" s="184">
        <v>61.190899999999999</v>
      </c>
      <c r="G936" s="184">
        <v>-2.6059999999999999</v>
      </c>
      <c r="H936" s="184">
        <v>18.501000000000001</v>
      </c>
      <c r="I936" s="184">
        <v>43.506700000000002</v>
      </c>
      <c r="J936" s="184">
        <v>27.652899999999999</v>
      </c>
      <c r="K936" s="184">
        <v>19.952500000000001</v>
      </c>
      <c r="L936" s="184">
        <v>-0.85699999999999998</v>
      </c>
      <c r="M936" s="184">
        <v>-9.0793999999999997</v>
      </c>
      <c r="N936" s="184">
        <v>1.2563</v>
      </c>
      <c r="O936" s="184">
        <v>14.7264</v>
      </c>
      <c r="P936" s="184">
        <v>9.4791000000000007</v>
      </c>
      <c r="Q936" s="184">
        <v>7.1510999999999996</v>
      </c>
      <c r="R936" s="184">
        <v>23.1783</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44341</v>
      </c>
      <c r="E937" s="184">
        <v>15.0008</v>
      </c>
      <c r="F937" s="184">
        <v>36.046999999999997</v>
      </c>
      <c r="G937" s="184">
        <v>-11.4217</v>
      </c>
      <c r="H937" s="184">
        <v>18.6632</v>
      </c>
      <c r="I937" s="184">
        <v>47.606000000000002</v>
      </c>
      <c r="J937" s="184">
        <v>20.5596</v>
      </c>
      <c r="K937" s="184">
        <v>17.375</v>
      </c>
      <c r="L937" s="184">
        <v>-1.2332000000000001</v>
      </c>
      <c r="M937" s="184">
        <v>-8.4177</v>
      </c>
      <c r="N937" s="184">
        <v>1.6093</v>
      </c>
      <c r="O937" s="184">
        <v>14.737</v>
      </c>
      <c r="P937" s="184">
        <v>9.4475999999999996</v>
      </c>
      <c r="Q937" s="184">
        <v>4.5133000000000001</v>
      </c>
      <c r="R937" s="184">
        <v>22.001799999999999</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44341</v>
      </c>
      <c r="E938" s="184">
        <v>15.3622</v>
      </c>
      <c r="F938" s="184">
        <v>36.388500000000001</v>
      </c>
      <c r="G938" s="184">
        <v>-10.9163</v>
      </c>
      <c r="H938" s="184">
        <v>19.1114</v>
      </c>
      <c r="I938" s="184">
        <v>47.890900000000002</v>
      </c>
      <c r="J938" s="184">
        <v>20.952300000000001</v>
      </c>
      <c r="K938" s="184">
        <v>17.825399999999998</v>
      </c>
      <c r="L938" s="184">
        <v>-0.79110000000000003</v>
      </c>
      <c r="M938" s="184">
        <v>-8.0306999999999995</v>
      </c>
      <c r="N938" s="184">
        <v>1.9910000000000001</v>
      </c>
      <c r="O938" s="184">
        <v>15.1236</v>
      </c>
      <c r="P938" s="184">
        <v>9.7848000000000006</v>
      </c>
      <c r="Q938" s="184">
        <v>4.4806999999999997</v>
      </c>
      <c r="R938" s="184">
        <v>22.458300000000001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44341</v>
      </c>
      <c r="E939" s="184">
        <v>42.282600000000002</v>
      </c>
      <c r="F939" s="184">
        <v>60.96</v>
      </c>
      <c r="G939" s="184">
        <v>-2.6537000000000002</v>
      </c>
      <c r="H939" s="184">
        <v>18.39</v>
      </c>
      <c r="I939" s="184">
        <v>43.161999999999999</v>
      </c>
      <c r="J939" s="184">
        <v>27.522200000000002</v>
      </c>
      <c r="K939" s="184">
        <v>19.8825</v>
      </c>
      <c r="L939" s="184">
        <v>-0.75829999999999997</v>
      </c>
      <c r="M939" s="184">
        <v>-8.8744999999999994</v>
      </c>
      <c r="N939" s="184">
        <v>1.8270999999999999</v>
      </c>
      <c r="O939" s="184">
        <v>14.7605</v>
      </c>
      <c r="P939" s="184">
        <v>8.8953000000000007</v>
      </c>
      <c r="Q939" s="184">
        <v>7.2218</v>
      </c>
      <c r="R939" s="184">
        <v>23.076799999999999</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44341</v>
      </c>
      <c r="E940" s="184">
        <v>16.039300000000001</v>
      </c>
      <c r="F940" s="184">
        <v>-93.0642</v>
      </c>
      <c r="G940" s="184">
        <v>-29.600999999999999</v>
      </c>
      <c r="H940" s="184">
        <v>-43.297600000000003</v>
      </c>
      <c r="I940" s="184">
        <v>36.408099999999997</v>
      </c>
      <c r="J940" s="184">
        <v>15.197900000000001</v>
      </c>
      <c r="K940" s="184">
        <v>14.335000000000001</v>
      </c>
      <c r="L940" s="184">
        <v>-2.8068</v>
      </c>
      <c r="M940" s="184">
        <v>-8.1449999999999996</v>
      </c>
      <c r="N940" s="184">
        <v>1.4876</v>
      </c>
      <c r="O940" s="184">
        <v>15.398999999999999</v>
      </c>
      <c r="P940" s="184">
        <v>9.6121999999999996</v>
      </c>
      <c r="Q940" s="184">
        <v>4.1036000000000001</v>
      </c>
      <c r="R940" s="184">
        <v>22.7942</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44341</v>
      </c>
      <c r="E941" s="184">
        <v>14.900600000000001</v>
      </c>
      <c r="F941" s="184">
        <v>-93.334100000000007</v>
      </c>
      <c r="G941" s="184">
        <v>-30.0305</v>
      </c>
      <c r="H941" s="184">
        <v>-43.722499999999997</v>
      </c>
      <c r="I941" s="184">
        <v>35.973300000000002</v>
      </c>
      <c r="J941" s="184">
        <v>14.755699999999999</v>
      </c>
      <c r="K941" s="184">
        <v>14.729100000000001</v>
      </c>
      <c r="L941" s="184">
        <v>-2.8723000000000001</v>
      </c>
      <c r="M941" s="184">
        <v>-8.3437999999999999</v>
      </c>
      <c r="N941" s="184">
        <v>1.2067000000000001</v>
      </c>
      <c r="O941" s="184">
        <v>14.9876</v>
      </c>
      <c r="P941" s="184">
        <v>9.0457000000000001</v>
      </c>
      <c r="Q941" s="184">
        <v>4.2405999999999997</v>
      </c>
      <c r="R941" s="184">
        <v>22.460999999999999</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44341</v>
      </c>
      <c r="E942" s="184">
        <v>20.748699999999999</v>
      </c>
      <c r="F942" s="184">
        <v>-109.4105</v>
      </c>
      <c r="G942" s="184">
        <v>-109.4105</v>
      </c>
      <c r="H942" s="184">
        <v>-60.606099999999998</v>
      </c>
      <c r="I942" s="184">
        <v>79.930899999999994</v>
      </c>
      <c r="J942" s="184">
        <v>20.5214</v>
      </c>
      <c r="K942" s="184">
        <v>58.257599999999996</v>
      </c>
      <c r="L942" s="184">
        <v>22.719100000000001</v>
      </c>
      <c r="M942" s="184">
        <v>-8.6994000000000007</v>
      </c>
      <c r="N942" s="184">
        <v>4.8906000000000001</v>
      </c>
      <c r="O942" s="184">
        <v>20.9511</v>
      </c>
      <c r="P942" s="184">
        <v>10.398</v>
      </c>
      <c r="Q942" s="184">
        <v>1.8438000000000001</v>
      </c>
      <c r="R942" s="184">
        <v>37.104199999999999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44341</v>
      </c>
      <c r="E943" s="184">
        <v>19.9407</v>
      </c>
      <c r="F943" s="184">
        <v>-110.217</v>
      </c>
      <c r="G943" s="184">
        <v>-110.217</v>
      </c>
      <c r="H943" s="184">
        <v>-61.372799999999998</v>
      </c>
      <c r="I943" s="184">
        <v>79.158199999999994</v>
      </c>
      <c r="J943" s="184">
        <v>19.844899999999999</v>
      </c>
      <c r="K943" s="184">
        <v>57.513100000000001</v>
      </c>
      <c r="L943" s="184">
        <v>21.9681</v>
      </c>
      <c r="M943" s="184">
        <v>-9.3043999999999993</v>
      </c>
      <c r="N943" s="184">
        <v>4.2374000000000001</v>
      </c>
      <c r="O943" s="184">
        <v>20.306799999999999</v>
      </c>
      <c r="P943" s="184">
        <v>9.827</v>
      </c>
      <c r="Q943" s="184">
        <v>5.1653000000000002</v>
      </c>
      <c r="R943" s="184">
        <v>36.363999999999997</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44341</v>
      </c>
      <c r="E944" s="184">
        <v>43.451900000000002</v>
      </c>
      <c r="F944" s="184">
        <v>60.918199999999999</v>
      </c>
      <c r="G944" s="184">
        <v>-2.7502</v>
      </c>
      <c r="H944" s="184">
        <v>18.304200000000002</v>
      </c>
      <c r="I944" s="184">
        <v>43.072499999999998</v>
      </c>
      <c r="J944" s="184">
        <v>27.355599999999999</v>
      </c>
      <c r="K944" s="184">
        <v>19.796700000000001</v>
      </c>
      <c r="L944" s="184">
        <v>-0.96560000000000001</v>
      </c>
      <c r="M944" s="184">
        <v>-9.1440000000000001</v>
      </c>
      <c r="N944" s="184">
        <v>1.5773999999999999</v>
      </c>
      <c r="O944" s="184">
        <v>14.3735</v>
      </c>
      <c r="P944" s="184">
        <v>9.4921000000000006</v>
      </c>
      <c r="Q944" s="184">
        <v>8.5093999999999994</v>
      </c>
      <c r="R944" s="184">
        <v>22.6645</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44341</v>
      </c>
      <c r="E945" s="184">
        <v>15.383100000000001</v>
      </c>
      <c r="F945" s="184">
        <v>-67.734300000000005</v>
      </c>
      <c r="G945" s="184">
        <v>-2.7277999999999998</v>
      </c>
      <c r="H945" s="184">
        <v>5.4290000000000003</v>
      </c>
      <c r="I945" s="184">
        <v>44.121400000000001</v>
      </c>
      <c r="J945" s="184">
        <v>17.580400000000001</v>
      </c>
      <c r="K945" s="184">
        <v>16.991900000000001</v>
      </c>
      <c r="L945" s="184">
        <v>-2.8483999999999998</v>
      </c>
      <c r="M945" s="184">
        <v>-8.8778000000000006</v>
      </c>
      <c r="N945" s="184">
        <v>0.5857</v>
      </c>
      <c r="O945" s="184">
        <v>14.3331</v>
      </c>
      <c r="P945" s="184">
        <v>9.4359000000000002</v>
      </c>
      <c r="Q945" s="184">
        <v>4.6032000000000002</v>
      </c>
      <c r="R945" s="184">
        <v>22.305599999999998</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44341</v>
      </c>
      <c r="E946" s="184">
        <v>15.8871</v>
      </c>
      <c r="F946" s="184">
        <v>-67.420599999999993</v>
      </c>
      <c r="G946" s="184">
        <v>-2.1246999999999998</v>
      </c>
      <c r="H946" s="184">
        <v>6.0130999999999997</v>
      </c>
      <c r="I946" s="184">
        <v>44.7346</v>
      </c>
      <c r="J946" s="184">
        <v>18.102499999999999</v>
      </c>
      <c r="K946" s="184">
        <v>17.3996</v>
      </c>
      <c r="L946" s="184">
        <v>-2.4735999999999998</v>
      </c>
      <c r="M946" s="184">
        <v>-8.4896999999999991</v>
      </c>
      <c r="N946" s="184">
        <v>1.0001</v>
      </c>
      <c r="O946" s="184">
        <v>14.7987</v>
      </c>
      <c r="P946" s="184">
        <v>9.9001000000000001</v>
      </c>
      <c r="Q946" s="184">
        <v>4.4607000000000001</v>
      </c>
      <c r="R946" s="184">
        <v>22.789400000000001</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44341</v>
      </c>
      <c r="E947" s="184">
        <v>43.352899999999998</v>
      </c>
      <c r="F947" s="184">
        <v>60.972999999999999</v>
      </c>
      <c r="G947" s="184">
        <v>-2.7774999999999999</v>
      </c>
      <c r="H947" s="184">
        <v>18.273499999999999</v>
      </c>
      <c r="I947" s="184">
        <v>43.054400000000001</v>
      </c>
      <c r="J947" s="184">
        <v>27.3065</v>
      </c>
      <c r="K947" s="184">
        <v>19.7578</v>
      </c>
      <c r="L947" s="184">
        <v>-1.0512999999999999</v>
      </c>
      <c r="M947" s="184">
        <v>-9.1767000000000003</v>
      </c>
      <c r="N947" s="184">
        <v>1.484</v>
      </c>
      <c r="O947" s="184">
        <v>14.398400000000001</v>
      </c>
      <c r="P947" s="184">
        <v>9.1243999999999996</v>
      </c>
      <c r="Q947" s="184">
        <v>8.0090000000000003</v>
      </c>
      <c r="R947" s="184">
        <v>22.643699999999999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44341</v>
      </c>
      <c r="E948" s="184">
        <v>15.912800000000001</v>
      </c>
      <c r="F948" s="184">
        <v>50.072400000000002</v>
      </c>
      <c r="G948" s="184">
        <v>14.243499999999999</v>
      </c>
      <c r="H948" s="184">
        <v>12.7121</v>
      </c>
      <c r="I948" s="184">
        <v>49.857999999999997</v>
      </c>
      <c r="J948" s="184">
        <v>16.794499999999999</v>
      </c>
      <c r="K948" s="184">
        <v>16.250399999999999</v>
      </c>
      <c r="L948" s="184">
        <v>-2.6031</v>
      </c>
      <c r="M948" s="184">
        <v>-8.2620000000000005</v>
      </c>
      <c r="N948" s="184">
        <v>0.58179999999999998</v>
      </c>
      <c r="O948" s="184">
        <v>14.3377</v>
      </c>
      <c r="P948" s="184">
        <v>8.6225000000000005</v>
      </c>
      <c r="Q948" s="184">
        <v>4.9435000000000002</v>
      </c>
      <c r="R948" s="184">
        <v>21.6815</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44341</v>
      </c>
      <c r="E949" s="184">
        <v>16.282399999999999</v>
      </c>
      <c r="F949" s="184">
        <v>50.732500000000002</v>
      </c>
      <c r="G949" s="184">
        <v>14.7067</v>
      </c>
      <c r="H949" s="184">
        <v>13.163</v>
      </c>
      <c r="I949" s="184">
        <v>50.317799999999998</v>
      </c>
      <c r="J949" s="184">
        <v>17.244599999999998</v>
      </c>
      <c r="K949" s="184">
        <v>16.697700000000001</v>
      </c>
      <c r="L949" s="184">
        <v>-2.1783000000000001</v>
      </c>
      <c r="M949" s="184">
        <v>-7.8520000000000003</v>
      </c>
      <c r="N949" s="184">
        <v>0.94520000000000004</v>
      </c>
      <c r="O949" s="184">
        <v>14.709300000000001</v>
      </c>
      <c r="P949" s="184">
        <v>8.9191000000000003</v>
      </c>
      <c r="Q949" s="184">
        <v>4.4385000000000003</v>
      </c>
      <c r="R949" s="184">
        <v>22.059200000000001</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44341</v>
      </c>
      <c r="E950" s="184">
        <v>4501.3999999999996</v>
      </c>
      <c r="F950" s="184">
        <v>62.0167</v>
      </c>
      <c r="G950" s="184">
        <v>-2.4914999999999998</v>
      </c>
      <c r="H950" s="184">
        <v>18.8384</v>
      </c>
      <c r="I950" s="184">
        <v>43.936500000000002</v>
      </c>
      <c r="J950" s="184">
        <v>28.020700000000001</v>
      </c>
      <c r="K950" s="184">
        <v>20.446000000000002</v>
      </c>
      <c r="L950" s="184">
        <v>-0.64849999999999997</v>
      </c>
      <c r="M950" s="184">
        <v>-8.9413</v>
      </c>
      <c r="N950" s="184">
        <v>1.6177999999999999</v>
      </c>
      <c r="O950" s="184">
        <v>14.6754</v>
      </c>
      <c r="P950" s="184">
        <v>9.6597000000000008</v>
      </c>
      <c r="Q950" s="184">
        <v>4.7066999999999997</v>
      </c>
      <c r="R950" s="184">
        <v>22.680499999999999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44341</v>
      </c>
      <c r="E951" s="184">
        <v>13.140700000000001</v>
      </c>
      <c r="F951" s="184">
        <v>-91.708500000000001</v>
      </c>
      <c r="G951" s="184">
        <v>6.6016000000000004</v>
      </c>
      <c r="H951" s="184">
        <v>9.8992000000000004</v>
      </c>
      <c r="I951" s="184">
        <v>14.383699999999999</v>
      </c>
      <c r="J951" s="184">
        <v>14.228400000000001</v>
      </c>
      <c r="K951" s="184">
        <v>6.2064000000000004</v>
      </c>
      <c r="L951" s="184">
        <v>-6.2946999999999997</v>
      </c>
      <c r="M951" s="184">
        <v>-12.694699999999999</v>
      </c>
      <c r="N951" s="184">
        <v>-2.4097</v>
      </c>
      <c r="O951" s="184">
        <v>12.901</v>
      </c>
      <c r="P951" s="184">
        <v>7.7657999999999996</v>
      </c>
      <c r="Q951" s="184">
        <v>3.1583999999999999</v>
      </c>
      <c r="R951" s="184">
        <v>20.644300000000001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44341</v>
      </c>
      <c r="E952" s="184">
        <v>13.616899999999999</v>
      </c>
      <c r="F952" s="184">
        <v>-91.176500000000004</v>
      </c>
      <c r="G952" s="184">
        <v>7.0416999999999996</v>
      </c>
      <c r="H952" s="184">
        <v>10.3596</v>
      </c>
      <c r="I952" s="184">
        <v>14.8072</v>
      </c>
      <c r="J952" s="184">
        <v>14.6435</v>
      </c>
      <c r="K952" s="184">
        <v>6.6165000000000003</v>
      </c>
      <c r="L952" s="184">
        <v>-5.9333999999999998</v>
      </c>
      <c r="M952" s="184">
        <v>-12.357100000000001</v>
      </c>
      <c r="N952" s="184">
        <v>-2.0285000000000002</v>
      </c>
      <c r="O952" s="184">
        <v>13.4152</v>
      </c>
      <c r="P952" s="184">
        <v>8.2873999999999999</v>
      </c>
      <c r="Q952" s="184">
        <v>3.7469000000000001</v>
      </c>
      <c r="R952" s="184">
        <v>21.136099999999999</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44341</v>
      </c>
      <c r="E953" s="184">
        <v>4401.1139000000003</v>
      </c>
      <c r="F953" s="184">
        <v>61.639000000000003</v>
      </c>
      <c r="G953" s="184">
        <v>-2.6789999999999998</v>
      </c>
      <c r="H953" s="184">
        <v>18.575199999999999</v>
      </c>
      <c r="I953" s="184">
        <v>43.634500000000003</v>
      </c>
      <c r="J953" s="184">
        <v>27.8232</v>
      </c>
      <c r="K953" s="184">
        <v>20.179600000000001</v>
      </c>
      <c r="L953" s="184">
        <v>-0.76490000000000002</v>
      </c>
      <c r="M953" s="184">
        <v>-8.9860000000000007</v>
      </c>
      <c r="N953" s="184">
        <v>1.7252000000000001</v>
      </c>
      <c r="O953" s="184">
        <v>14.783300000000001</v>
      </c>
      <c r="P953" s="184">
        <v>9.5083000000000002</v>
      </c>
      <c r="Q953" s="184">
        <v>8.9524000000000008</v>
      </c>
      <c r="R953" s="184">
        <v>23.227799999999998</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44341</v>
      </c>
      <c r="E954" s="184">
        <v>14.6031</v>
      </c>
      <c r="F954" s="184">
        <v>-15.989599999999999</v>
      </c>
      <c r="G954" s="184">
        <v>-1.6244000000000001</v>
      </c>
      <c r="H954" s="184">
        <v>11.630599999999999</v>
      </c>
      <c r="I954" s="184">
        <v>43.564</v>
      </c>
      <c r="J954" s="184">
        <v>17.237400000000001</v>
      </c>
      <c r="K954" s="184">
        <v>14.642200000000001</v>
      </c>
      <c r="L954" s="184">
        <v>-2.6829000000000001</v>
      </c>
      <c r="M954" s="184">
        <v>-8.5311000000000003</v>
      </c>
      <c r="N954" s="184">
        <v>1.2384999999999999</v>
      </c>
      <c r="O954" s="184">
        <v>14.273899999999999</v>
      </c>
      <c r="P954" s="184">
        <v>9.3569999999999993</v>
      </c>
      <c r="Q954" s="184">
        <v>4.0765000000000002</v>
      </c>
      <c r="R954" s="184">
        <v>21.897600000000001</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44341</v>
      </c>
      <c r="E955" s="184">
        <v>14.972</v>
      </c>
      <c r="F955" s="184">
        <v>-15.595800000000001</v>
      </c>
      <c r="G955" s="184">
        <v>-1.2797000000000001</v>
      </c>
      <c r="H955" s="184">
        <v>11.9381</v>
      </c>
      <c r="I955" s="184">
        <v>43.912799999999997</v>
      </c>
      <c r="J955" s="184">
        <v>17.599299999999999</v>
      </c>
      <c r="K955" s="184">
        <v>15.0299</v>
      </c>
      <c r="L955" s="184">
        <v>-2.3140000000000001</v>
      </c>
      <c r="M955" s="184">
        <v>-8.1798999999999999</v>
      </c>
      <c r="N955" s="184">
        <v>1.6220000000000001</v>
      </c>
      <c r="O955" s="184">
        <v>14.7067</v>
      </c>
      <c r="P955" s="184">
        <v>9.7142999999999997</v>
      </c>
      <c r="Q955" s="184">
        <v>4.3036000000000003</v>
      </c>
      <c r="R955" s="184">
        <v>22.3904</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44341</v>
      </c>
      <c r="E956" s="184">
        <v>423.91399999999999</v>
      </c>
      <c r="F956" s="184">
        <v>60.976100000000002</v>
      </c>
      <c r="G956" s="184">
        <v>-2.6878000000000002</v>
      </c>
      <c r="H956" s="184">
        <v>18.3674</v>
      </c>
      <c r="I956" s="184">
        <v>43.112900000000003</v>
      </c>
      <c r="J956" s="184">
        <v>27.4086</v>
      </c>
      <c r="K956" s="184">
        <v>19.866099999999999</v>
      </c>
      <c r="L956" s="184">
        <v>-0.90349999999999997</v>
      </c>
      <c r="M956" s="184">
        <v>-9.0986999999999991</v>
      </c>
      <c r="N956" s="184">
        <v>1.6234999999999999</v>
      </c>
      <c r="O956" s="184">
        <v>14.641500000000001</v>
      </c>
      <c r="P956" s="184">
        <v>9.3964999999999996</v>
      </c>
      <c r="Q956" s="184">
        <v>12.031700000000001</v>
      </c>
      <c r="R956" s="184">
        <v>23.0199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44341</v>
      </c>
      <c r="E957" s="184">
        <v>19.9223</v>
      </c>
      <c r="F957" s="184">
        <v>-68.210300000000004</v>
      </c>
      <c r="G957" s="184">
        <v>-11.1166</v>
      </c>
      <c r="H957" s="184">
        <v>-6.9527999999999999</v>
      </c>
      <c r="I957" s="184">
        <v>40.669499999999999</v>
      </c>
      <c r="J957" s="184">
        <v>14.4894</v>
      </c>
      <c r="K957" s="184">
        <v>15.4749</v>
      </c>
      <c r="L957" s="184">
        <v>-2.7850999999999999</v>
      </c>
      <c r="M957" s="184">
        <v>-8.5266999999999999</v>
      </c>
      <c r="N957" s="184">
        <v>1.3821000000000001</v>
      </c>
      <c r="O957" s="184">
        <v>15.0657</v>
      </c>
      <c r="P957" s="184">
        <v>9.7085000000000008</v>
      </c>
      <c r="Q957" s="184">
        <v>7.0084999999999997</v>
      </c>
      <c r="R957" s="184">
        <v>22.803000000000001</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44341</v>
      </c>
      <c r="E958" s="184">
        <v>20.6815</v>
      </c>
      <c r="F958" s="184">
        <v>-67.820899999999995</v>
      </c>
      <c r="G958" s="184">
        <v>-10.664899999999999</v>
      </c>
      <c r="H958" s="184">
        <v>-6.4966999999999997</v>
      </c>
      <c r="I958" s="184">
        <v>41.116799999999998</v>
      </c>
      <c r="J958" s="184">
        <v>14.9125</v>
      </c>
      <c r="K958" s="184">
        <v>15.913</v>
      </c>
      <c r="L958" s="184">
        <v>-2.3837999999999999</v>
      </c>
      <c r="M958" s="184">
        <v>-8.1486999999999998</v>
      </c>
      <c r="N958" s="184">
        <v>1.7879</v>
      </c>
      <c r="O958" s="184">
        <v>15.5436</v>
      </c>
      <c r="P958" s="184">
        <v>10.1957</v>
      </c>
      <c r="Q958" s="184">
        <v>4.5026000000000002</v>
      </c>
      <c r="R958" s="184">
        <v>23.308</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44341</v>
      </c>
      <c r="E959" s="184">
        <v>42.3474</v>
      </c>
      <c r="F959" s="184">
        <v>61.298999999999999</v>
      </c>
      <c r="G959" s="184">
        <v>-37.468299999999999</v>
      </c>
      <c r="H959" s="184">
        <v>-1.6002000000000001</v>
      </c>
      <c r="I959" s="184">
        <v>33.018099999999997</v>
      </c>
      <c r="J959" s="184">
        <v>22.752500000000001</v>
      </c>
      <c r="K959" s="184">
        <v>18.4437</v>
      </c>
      <c r="L959" s="184">
        <v>-2.6764000000000001</v>
      </c>
      <c r="M959" s="184">
        <v>-9.4672000000000001</v>
      </c>
      <c r="N959" s="184">
        <v>1.3261000000000001</v>
      </c>
      <c r="O959" s="184">
        <v>14.429399999999999</v>
      </c>
      <c r="P959" s="184">
        <v>9.3190000000000008</v>
      </c>
      <c r="Q959" s="184">
        <v>11.114000000000001</v>
      </c>
      <c r="R959" s="184">
        <v>22.747299999999999</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44341</v>
      </c>
      <c r="E960" s="184">
        <v>19.747900000000001</v>
      </c>
      <c r="F960" s="184">
        <v>-69.732200000000006</v>
      </c>
      <c r="G960" s="184">
        <v>-11.2607</v>
      </c>
      <c r="H960" s="184">
        <v>3.2761999999999998</v>
      </c>
      <c r="I960" s="184">
        <v>44.881</v>
      </c>
      <c r="J960" s="184">
        <v>16.084399999999999</v>
      </c>
      <c r="K960" s="184">
        <v>17.773800000000001</v>
      </c>
      <c r="L960" s="184">
        <v>-3.0087000000000002</v>
      </c>
      <c r="M960" s="184">
        <v>-8.6997</v>
      </c>
      <c r="N960" s="184">
        <v>0.75760000000000005</v>
      </c>
      <c r="O960" s="184">
        <v>14.369300000000001</v>
      </c>
      <c r="P960" s="184">
        <v>9.3948999999999998</v>
      </c>
      <c r="Q960" s="184">
        <v>6.8815999999999997</v>
      </c>
      <c r="R960" s="184">
        <v>22.221900000000002</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44341</v>
      </c>
      <c r="E961" s="184">
        <v>20.444700000000001</v>
      </c>
      <c r="F961" s="184">
        <v>-69.138599999999997</v>
      </c>
      <c r="G961" s="184">
        <v>-10.8774</v>
      </c>
      <c r="H961" s="184">
        <v>3.6240999999999999</v>
      </c>
      <c r="I961" s="184">
        <v>45.212000000000003</v>
      </c>
      <c r="J961" s="184">
        <v>16.3949</v>
      </c>
      <c r="K961" s="184">
        <v>18.109400000000001</v>
      </c>
      <c r="L961" s="184">
        <v>-2.6938</v>
      </c>
      <c r="M961" s="184">
        <v>-8.4046000000000003</v>
      </c>
      <c r="N961" s="184">
        <v>1.0813999999999999</v>
      </c>
      <c r="O961" s="184">
        <v>14.7836</v>
      </c>
      <c r="P961" s="184">
        <v>9.8682999999999996</v>
      </c>
      <c r="Q961" s="184">
        <v>4.2672999999999996</v>
      </c>
      <c r="R961" s="184">
        <v>22.606400000000001</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44341</v>
      </c>
      <c r="E962" s="184">
        <v>2106.4672</v>
      </c>
      <c r="F962" s="184">
        <v>61.335099999999997</v>
      </c>
      <c r="G962" s="184">
        <v>-2.9318</v>
      </c>
      <c r="H962" s="184">
        <v>18.319199999999999</v>
      </c>
      <c r="I962" s="184">
        <v>43.3185</v>
      </c>
      <c r="J962" s="184">
        <v>27.2728</v>
      </c>
      <c r="K962" s="184">
        <v>19.847300000000001</v>
      </c>
      <c r="L962" s="184">
        <v>-1.0744</v>
      </c>
      <c r="M962" s="184">
        <v>-9.3726000000000003</v>
      </c>
      <c r="N962" s="184">
        <v>1.3354999999999999</v>
      </c>
      <c r="O962" s="184">
        <v>14.437900000000001</v>
      </c>
      <c r="P962" s="184">
        <v>9.2988999999999997</v>
      </c>
      <c r="Q962" s="184">
        <v>10.0306</v>
      </c>
      <c r="R962" s="184">
        <v>22.724699999999999</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44341</v>
      </c>
      <c r="E963" s="184">
        <v>19.4254</v>
      </c>
      <c r="F963" s="184">
        <v>-52.535800000000002</v>
      </c>
      <c r="G963" s="184">
        <v>-9.0101999999999993</v>
      </c>
      <c r="H963" s="184">
        <v>2.2826</v>
      </c>
      <c r="I963" s="184">
        <v>40.2864</v>
      </c>
      <c r="J963" s="184">
        <v>16.457899999999999</v>
      </c>
      <c r="K963" s="184">
        <v>17.796700000000001</v>
      </c>
      <c r="L963" s="184">
        <v>-2.7452999999999999</v>
      </c>
      <c r="M963" s="184">
        <v>-8.6018000000000008</v>
      </c>
      <c r="N963" s="184">
        <v>1.0125</v>
      </c>
      <c r="O963" s="184">
        <v>14.5501</v>
      </c>
      <c r="P963" s="184">
        <v>9.3206000000000007</v>
      </c>
      <c r="Q963" s="184">
        <v>6.8479000000000001</v>
      </c>
      <c r="R963" s="184">
        <v>22.147200000000002</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44341</v>
      </c>
      <c r="E964" s="184">
        <v>19.3339</v>
      </c>
      <c r="F964" s="184">
        <v>-52.595799999999997</v>
      </c>
      <c r="G964" s="184">
        <v>-9.1470000000000002</v>
      </c>
      <c r="H964" s="184">
        <v>2.1315</v>
      </c>
      <c r="I964" s="184">
        <v>40.132399999999997</v>
      </c>
      <c r="J964" s="184">
        <v>16.3063</v>
      </c>
      <c r="K964" s="184">
        <v>17.642099999999999</v>
      </c>
      <c r="L964" s="184">
        <v>-2.9152999999999998</v>
      </c>
      <c r="M964" s="184">
        <v>-8.6785999999999994</v>
      </c>
      <c r="N964" s="184">
        <v>0.92220000000000002</v>
      </c>
      <c r="O964" s="184">
        <v>14.4232</v>
      </c>
      <c r="P964" s="184">
        <v>9.1989000000000001</v>
      </c>
      <c r="Q964" s="184">
        <v>6.7351000000000001</v>
      </c>
      <c r="R964" s="184">
        <v>22.0182</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44341</v>
      </c>
      <c r="E965" s="184">
        <v>15.488200000000001</v>
      </c>
      <c r="F965" s="184">
        <v>-6.5974000000000004</v>
      </c>
      <c r="G965" s="184">
        <v>1.0017</v>
      </c>
      <c r="H965" s="184">
        <v>11.8437</v>
      </c>
      <c r="I965" s="184">
        <v>44.1999</v>
      </c>
      <c r="J965" s="184">
        <v>17.709800000000001</v>
      </c>
      <c r="K965" s="184">
        <v>17.458200000000001</v>
      </c>
      <c r="L965" s="184">
        <v>-3.2726000000000002</v>
      </c>
      <c r="M965" s="184">
        <v>-8.0829000000000004</v>
      </c>
      <c r="N965" s="184">
        <v>1.3449</v>
      </c>
      <c r="O965" s="184">
        <v>15.113300000000001</v>
      </c>
      <c r="P965" s="184">
        <v>9.8828999999999994</v>
      </c>
      <c r="Q965" s="184">
        <v>4.4336000000000002</v>
      </c>
      <c r="R965" s="184">
        <v>22.911999999999999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44341</v>
      </c>
      <c r="E966" s="184">
        <v>14.9681</v>
      </c>
      <c r="F966" s="184">
        <v>-7.3140999999999998</v>
      </c>
      <c r="G966" s="184">
        <v>0.54869999999999997</v>
      </c>
      <c r="H966" s="184">
        <v>11.3813</v>
      </c>
      <c r="I966" s="184">
        <v>43.762300000000003</v>
      </c>
      <c r="J966" s="184">
        <v>17.2818</v>
      </c>
      <c r="K966" s="184">
        <v>17.084299999999999</v>
      </c>
      <c r="L966" s="184">
        <v>-3.5834999999999999</v>
      </c>
      <c r="M966" s="184">
        <v>-8.4042999999999992</v>
      </c>
      <c r="N966" s="184">
        <v>0.98099999999999998</v>
      </c>
      <c r="O966" s="184">
        <v>14.6541</v>
      </c>
      <c r="P966" s="184">
        <v>9.4376999999999995</v>
      </c>
      <c r="Q966" s="184">
        <v>4.2427000000000001</v>
      </c>
      <c r="R966" s="184">
        <v>22.428899999999999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44341</v>
      </c>
      <c r="E967" s="184">
        <v>4350.5533999999998</v>
      </c>
      <c r="F967" s="184">
        <v>61.0702</v>
      </c>
      <c r="G967" s="184">
        <v>-2.7170000000000001</v>
      </c>
      <c r="H967" s="184">
        <v>18.4071</v>
      </c>
      <c r="I967" s="184">
        <v>43.1736</v>
      </c>
      <c r="J967" s="184">
        <v>27.436499999999999</v>
      </c>
      <c r="K967" s="184">
        <v>19.917200000000001</v>
      </c>
      <c r="L967" s="184">
        <v>-0.90329999999999999</v>
      </c>
      <c r="M967" s="184">
        <v>-9.1094000000000008</v>
      </c>
      <c r="N967" s="184">
        <v>1.6375</v>
      </c>
      <c r="O967" s="184">
        <v>14.636799999999999</v>
      </c>
      <c r="P967" s="184">
        <v>9.3629999999999995</v>
      </c>
      <c r="Q967" s="184">
        <v>9.4838000000000005</v>
      </c>
      <c r="R967" s="184">
        <v>23.076499999999999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44341</v>
      </c>
      <c r="E968" s="184">
        <v>42.533000000000001</v>
      </c>
      <c r="F968" s="184">
        <v>61.547699999999999</v>
      </c>
      <c r="G968" s="184">
        <v>-3.3456000000000001</v>
      </c>
      <c r="H968" s="184">
        <v>18.182600000000001</v>
      </c>
      <c r="I968" s="184">
        <v>43.518099999999997</v>
      </c>
      <c r="J968" s="184">
        <v>27.465900000000001</v>
      </c>
      <c r="K968" s="184">
        <v>19.723099999999999</v>
      </c>
      <c r="L968" s="184">
        <v>-1.4671000000000001</v>
      </c>
      <c r="M968" s="184">
        <v>-9.7700999999999993</v>
      </c>
      <c r="N968" s="184">
        <v>1.0557000000000001</v>
      </c>
      <c r="O968" s="184">
        <v>14.384600000000001</v>
      </c>
      <c r="P968" s="184">
        <v>9.3901000000000003</v>
      </c>
      <c r="Q968" s="184">
        <v>11.2301</v>
      </c>
      <c r="R968" s="184">
        <v>22.541799999999999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-9.1645424242424216</v>
      </c>
      <c r="G969" s="186">
        <v>-11.890754545454541</v>
      </c>
      <c r="H969" s="186">
        <v>3.4414727272727275</v>
      </c>
      <c r="I969" s="186">
        <v>43.619242424242422</v>
      </c>
      <c r="J969" s="186">
        <v>20.391418181818178</v>
      </c>
      <c r="K969" s="186">
        <v>19.543475757575759</v>
      </c>
      <c r="L969" s="186">
        <v>-0.781909090909091</v>
      </c>
      <c r="M969" s="186">
        <v>-8.9318939393939392</v>
      </c>
      <c r="N969" s="186">
        <v>1.2937393939393942</v>
      </c>
      <c r="O969" s="186">
        <v>14.961554545454547</v>
      </c>
      <c r="P969" s="186">
        <v>9.3954939393939387</v>
      </c>
      <c r="Q969" s="186">
        <v>6.1041969696969698</v>
      </c>
      <c r="R969" s="186">
        <v>23.336818181818177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-7.3140999999999998</v>
      </c>
      <c r="G970" s="186">
        <v>-2.7502</v>
      </c>
      <c r="H970" s="186">
        <v>11.630599999999999</v>
      </c>
      <c r="I970" s="186">
        <v>43.518099999999997</v>
      </c>
      <c r="J970" s="186">
        <v>17.709800000000001</v>
      </c>
      <c r="K970" s="186">
        <v>17.773800000000001</v>
      </c>
      <c r="L970" s="186">
        <v>-2.3837999999999999</v>
      </c>
      <c r="M970" s="186">
        <v>-8.6994000000000007</v>
      </c>
      <c r="N970" s="186">
        <v>1.3354999999999999</v>
      </c>
      <c r="O970" s="186">
        <v>14.6754</v>
      </c>
      <c r="P970" s="186">
        <v>9.4359000000000002</v>
      </c>
      <c r="Q970" s="186">
        <v>4.7066999999999997</v>
      </c>
      <c r="R970" s="186">
        <v>22.643699999999999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44341</v>
      </c>
      <c r="E973" s="184">
        <v>682.73560767817503</v>
      </c>
      <c r="F973" s="184">
        <v>-0.1411</v>
      </c>
      <c r="G973" s="184">
        <v>0.39560000000000001</v>
      </c>
      <c r="H973" s="184">
        <v>1.0119</v>
      </c>
      <c r="I973" s="184">
        <v>2.4861</v>
      </c>
      <c r="J973" s="184">
        <v>5.3788999999999998</v>
      </c>
      <c r="K973" s="184">
        <v>3.0928</v>
      </c>
      <c r="L973" s="184">
        <v>23.713699999999999</v>
      </c>
      <c r="M973" s="184">
        <v>39.9026</v>
      </c>
      <c r="N973" s="184">
        <v>77.504199999999997</v>
      </c>
      <c r="O973" s="184">
        <v>11.033899999999999</v>
      </c>
      <c r="P973" s="184">
        <v>14.1434</v>
      </c>
      <c r="Q973" s="184">
        <v>17.722000000000001</v>
      </c>
      <c r="R973" s="184">
        <v>17.538599999999999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44341</v>
      </c>
      <c r="E974" s="184">
        <v>608.26</v>
      </c>
      <c r="F974" s="184">
        <v>-0.13789999999999999</v>
      </c>
      <c r="G974" s="184">
        <v>0.40770000000000001</v>
      </c>
      <c r="H974" s="184">
        <v>1.0298</v>
      </c>
      <c r="I974" s="184">
        <v>2.5215000000000001</v>
      </c>
      <c r="J974" s="184">
        <v>5.4615</v>
      </c>
      <c r="K974" s="184">
        <v>3.3085</v>
      </c>
      <c r="L974" s="184">
        <v>24.251300000000001</v>
      </c>
      <c r="M974" s="184">
        <v>40.846600000000002</v>
      </c>
      <c r="N974" s="184">
        <v>79.168800000000005</v>
      </c>
      <c r="O974" s="184">
        <v>12.071899999999999</v>
      </c>
      <c r="P974" s="184">
        <v>15.3505</v>
      </c>
      <c r="Q974" s="184">
        <v>16.905100000000001</v>
      </c>
      <c r="R974" s="184">
        <v>18.616399999999999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44341</v>
      </c>
      <c r="E975" s="184">
        <v>675.85094357870298</v>
      </c>
      <c r="F975" s="184">
        <v>-0.14899999999999999</v>
      </c>
      <c r="G975" s="184">
        <v>0.39660000000000001</v>
      </c>
      <c r="H975" s="184">
        <v>1.0107999999999999</v>
      </c>
      <c r="I975" s="184">
        <v>2.4828999999999999</v>
      </c>
      <c r="J975" s="184">
        <v>5.3742000000000001</v>
      </c>
      <c r="K975" s="184">
        <v>3.0857000000000001</v>
      </c>
      <c r="L975" s="184">
        <v>23.705100000000002</v>
      </c>
      <c r="M975" s="184">
        <v>39.8979</v>
      </c>
      <c r="N975" s="184">
        <v>77.4876</v>
      </c>
      <c r="O975" s="184">
        <v>10.4773</v>
      </c>
      <c r="P975" s="184">
        <v>13.814500000000001</v>
      </c>
      <c r="Q975" s="184">
        <v>17.3996</v>
      </c>
      <c r="R975" s="184">
        <v>17.059100000000001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44341</v>
      </c>
      <c r="E976" s="184">
        <v>290.77621999905699</v>
      </c>
      <c r="F976" s="184">
        <v>-0.14169999999999999</v>
      </c>
      <c r="G976" s="184">
        <v>0.40360000000000001</v>
      </c>
      <c r="H976" s="184">
        <v>1.0271999999999999</v>
      </c>
      <c r="I976" s="184">
        <v>2.5211000000000001</v>
      </c>
      <c r="J976" s="184">
        <v>5.4610000000000003</v>
      </c>
      <c r="K976" s="184">
        <v>3.3098999999999998</v>
      </c>
      <c r="L976" s="184">
        <v>24.252700000000001</v>
      </c>
      <c r="M976" s="184">
        <v>40.8459</v>
      </c>
      <c r="N976" s="184">
        <v>79.167500000000004</v>
      </c>
      <c r="O976" s="184">
        <v>11.8133</v>
      </c>
      <c r="P976" s="184">
        <v>15.2136</v>
      </c>
      <c r="Q976" s="184">
        <v>16.805800000000001</v>
      </c>
      <c r="R976" s="184">
        <v>18.618099999999998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44341</v>
      </c>
      <c r="E977" s="184">
        <v>17.79</v>
      </c>
      <c r="F977" s="184">
        <v>0.56530000000000002</v>
      </c>
      <c r="G977" s="184">
        <v>0.39500000000000002</v>
      </c>
      <c r="H977" s="184">
        <v>5.62E-2</v>
      </c>
      <c r="I977" s="184">
        <v>1.7153</v>
      </c>
      <c r="J977" s="184">
        <v>5.5785999999999998</v>
      </c>
      <c r="K977" s="184">
        <v>6.9752999999999998</v>
      </c>
      <c r="L977" s="184">
        <v>23.799600000000002</v>
      </c>
      <c r="M977" s="184">
        <v>36.531100000000002</v>
      </c>
      <c r="N977" s="184">
        <v>71.884100000000004</v>
      </c>
      <c r="O977" s="184"/>
      <c r="P977" s="184"/>
      <c r="Q977" s="184">
        <v>24.889700000000001</v>
      </c>
      <c r="R977" s="184">
        <v>28.020499999999998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44341</v>
      </c>
      <c r="E978" s="184">
        <v>17.010000000000002</v>
      </c>
      <c r="F978" s="184">
        <v>0.53190000000000004</v>
      </c>
      <c r="G978" s="184">
        <v>0.41320000000000001</v>
      </c>
      <c r="H978" s="184">
        <v>0</v>
      </c>
      <c r="I978" s="184">
        <v>1.6129</v>
      </c>
      <c r="J978" s="184">
        <v>5.4557000000000002</v>
      </c>
      <c r="K978" s="184">
        <v>6.5789</v>
      </c>
      <c r="L978" s="184">
        <v>22.815899999999999</v>
      </c>
      <c r="M978" s="184">
        <v>34.892899999999997</v>
      </c>
      <c r="N978" s="184">
        <v>69.253699999999995</v>
      </c>
      <c r="O978" s="184"/>
      <c r="P978" s="184"/>
      <c r="Q978" s="184">
        <v>22.747800000000002</v>
      </c>
      <c r="R978" s="184">
        <v>25.945599999999999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44341</v>
      </c>
      <c r="E979" s="184">
        <v>13.48</v>
      </c>
      <c r="F979" s="184">
        <v>0</v>
      </c>
      <c r="G979" s="184">
        <v>0.4471</v>
      </c>
      <c r="H979" s="184">
        <v>0.37230000000000002</v>
      </c>
      <c r="I979" s="184">
        <v>1.0495000000000001</v>
      </c>
      <c r="J979" s="184">
        <v>5.9748000000000001</v>
      </c>
      <c r="K979" s="184">
        <v>2.6657000000000002</v>
      </c>
      <c r="L979" s="184">
        <v>22.434200000000001</v>
      </c>
      <c r="M979" s="184"/>
      <c r="N979" s="184"/>
      <c r="O979" s="184"/>
      <c r="P979" s="184"/>
      <c r="Q979" s="184">
        <v>34.799999999999997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44341</v>
      </c>
      <c r="E980" s="184">
        <v>13.29</v>
      </c>
      <c r="F980" s="184">
        <v>0</v>
      </c>
      <c r="G980" s="184">
        <v>0.45350000000000001</v>
      </c>
      <c r="H980" s="184">
        <v>0.37759999999999999</v>
      </c>
      <c r="I980" s="184">
        <v>0.98780000000000001</v>
      </c>
      <c r="J980" s="184">
        <v>5.8121</v>
      </c>
      <c r="K980" s="184">
        <v>2.1522000000000001</v>
      </c>
      <c r="L980" s="184">
        <v>21.2591</v>
      </c>
      <c r="M980" s="184"/>
      <c r="N980" s="184"/>
      <c r="O980" s="184"/>
      <c r="P980" s="184"/>
      <c r="Q980" s="184">
        <v>32.9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44341</v>
      </c>
      <c r="E981" s="184">
        <v>51.98</v>
      </c>
      <c r="F981" s="184">
        <v>0.15409999999999999</v>
      </c>
      <c r="G981" s="184">
        <v>0.97130000000000005</v>
      </c>
      <c r="H981" s="184">
        <v>1.4046000000000001</v>
      </c>
      <c r="I981" s="184">
        <v>2.6055999999999999</v>
      </c>
      <c r="J981" s="184">
        <v>8.7447999999999997</v>
      </c>
      <c r="K981" s="184">
        <v>7.7529000000000003</v>
      </c>
      <c r="L981" s="184">
        <v>22.334700000000002</v>
      </c>
      <c r="M981" s="184">
        <v>35.329300000000003</v>
      </c>
      <c r="N981" s="184">
        <v>67.569299999999998</v>
      </c>
      <c r="O981" s="184">
        <v>9.0983999999999998</v>
      </c>
      <c r="P981" s="184">
        <v>13.5223</v>
      </c>
      <c r="Q981" s="184">
        <v>13.130699999999999</v>
      </c>
      <c r="R981" s="184">
        <v>19.1645</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44341</v>
      </c>
      <c r="E982" s="184">
        <v>47.26</v>
      </c>
      <c r="F982" s="184">
        <v>0.14829999999999999</v>
      </c>
      <c r="G982" s="184">
        <v>0.96130000000000004</v>
      </c>
      <c r="H982" s="184">
        <v>1.3946000000000001</v>
      </c>
      <c r="I982" s="184">
        <v>2.5830000000000002</v>
      </c>
      <c r="J982" s="184">
        <v>8.6437000000000008</v>
      </c>
      <c r="K982" s="184">
        <v>7.4579000000000004</v>
      </c>
      <c r="L982" s="184">
        <v>21.678699999999999</v>
      </c>
      <c r="M982" s="184">
        <v>34.223199999999999</v>
      </c>
      <c r="N982" s="184">
        <v>65.708299999999994</v>
      </c>
      <c r="O982" s="184">
        <v>7.8170999999999999</v>
      </c>
      <c r="P982" s="184">
        <v>12.191599999999999</v>
      </c>
      <c r="Q982" s="184">
        <v>13.117900000000001</v>
      </c>
      <c r="R982" s="184">
        <v>17.776199999999999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44341</v>
      </c>
      <c r="E983" s="184">
        <v>148.53</v>
      </c>
      <c r="F983" s="184">
        <v>-3.3700000000000001E-2</v>
      </c>
      <c r="G983" s="184">
        <v>0.33100000000000002</v>
      </c>
      <c r="H983" s="184">
        <v>0.83499999999999996</v>
      </c>
      <c r="I983" s="184">
        <v>3.0171000000000001</v>
      </c>
      <c r="J983" s="184">
        <v>7.0331999999999999</v>
      </c>
      <c r="K983" s="184">
        <v>3.2677</v>
      </c>
      <c r="L983" s="184">
        <v>22.2972</v>
      </c>
      <c r="M983" s="184">
        <v>35.520099999999999</v>
      </c>
      <c r="N983" s="184">
        <v>74.126599999999996</v>
      </c>
      <c r="O983" s="184">
        <v>14.600099999999999</v>
      </c>
      <c r="P983" s="184">
        <v>19.496200000000002</v>
      </c>
      <c r="Q983" s="184">
        <v>22.115200000000002</v>
      </c>
      <c r="R983" s="184">
        <v>20.9893</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44341</v>
      </c>
      <c r="E984" s="184">
        <v>135.82</v>
      </c>
      <c r="F984" s="184">
        <v>-3.6799999999999999E-2</v>
      </c>
      <c r="G984" s="184">
        <v>0.31759999999999999</v>
      </c>
      <c r="H984" s="184">
        <v>0.8165</v>
      </c>
      <c r="I984" s="184">
        <v>2.9719000000000002</v>
      </c>
      <c r="J984" s="184">
        <v>6.9196</v>
      </c>
      <c r="K984" s="184">
        <v>2.9798</v>
      </c>
      <c r="L984" s="184">
        <v>21.582699999999999</v>
      </c>
      <c r="M984" s="184">
        <v>34.328899999999997</v>
      </c>
      <c r="N984" s="184">
        <v>72.054699999999997</v>
      </c>
      <c r="O984" s="184">
        <v>13.280799999999999</v>
      </c>
      <c r="P984" s="184">
        <v>18.0562</v>
      </c>
      <c r="Q984" s="184">
        <v>17.453299999999999</v>
      </c>
      <c r="R984" s="184">
        <v>19.573799999999999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44341</v>
      </c>
      <c r="E985" s="184">
        <v>135.82</v>
      </c>
      <c r="F985" s="184">
        <v>-3.6799999999999999E-2</v>
      </c>
      <c r="G985" s="184">
        <v>0.31759999999999999</v>
      </c>
      <c r="H985" s="184">
        <v>0.8165</v>
      </c>
      <c r="I985" s="184">
        <v>2.9719000000000002</v>
      </c>
      <c r="J985" s="184">
        <v>6.9196</v>
      </c>
      <c r="K985" s="184">
        <v>2.9798</v>
      </c>
      <c r="L985" s="184">
        <v>21.582699999999999</v>
      </c>
      <c r="M985" s="184">
        <v>34.328899999999997</v>
      </c>
      <c r="N985" s="184">
        <v>72.054699999999997</v>
      </c>
      <c r="O985" s="184">
        <v>13.280799999999999</v>
      </c>
      <c r="P985" s="184">
        <v>18.0562</v>
      </c>
      <c r="Q985" s="184">
        <v>17.453299999999999</v>
      </c>
      <c r="R985" s="184">
        <v>19.573799999999999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44341</v>
      </c>
      <c r="E986" s="184">
        <v>342.78500000000003</v>
      </c>
      <c r="F986" s="184">
        <v>9.11E-2</v>
      </c>
      <c r="G986" s="184">
        <v>0.76219999999999999</v>
      </c>
      <c r="H986" s="184">
        <v>1.5172000000000001</v>
      </c>
      <c r="I986" s="184">
        <v>2.9746000000000001</v>
      </c>
      <c r="J986" s="184">
        <v>10.2362</v>
      </c>
      <c r="K986" s="184">
        <v>7.2735000000000003</v>
      </c>
      <c r="L986" s="184">
        <v>29.676300000000001</v>
      </c>
      <c r="M986" s="184">
        <v>41.228299999999997</v>
      </c>
      <c r="N986" s="184">
        <v>79.571100000000001</v>
      </c>
      <c r="O986" s="184">
        <v>15.145799999999999</v>
      </c>
      <c r="P986" s="184">
        <v>17.9053</v>
      </c>
      <c r="Q986" s="184">
        <v>17.1616</v>
      </c>
      <c r="R986" s="184">
        <v>20.8078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44341</v>
      </c>
      <c r="E987" s="184">
        <v>319.512</v>
      </c>
      <c r="F987" s="184">
        <v>8.8300000000000003E-2</v>
      </c>
      <c r="G987" s="184">
        <v>0.75109999999999999</v>
      </c>
      <c r="H987" s="184">
        <v>1.4978</v>
      </c>
      <c r="I987" s="184">
        <v>2.9356</v>
      </c>
      <c r="J987" s="184">
        <v>10.1431</v>
      </c>
      <c r="K987" s="184">
        <v>7.0223000000000004</v>
      </c>
      <c r="L987" s="184">
        <v>29.0608</v>
      </c>
      <c r="M987" s="184">
        <v>40.230899999999998</v>
      </c>
      <c r="N987" s="184">
        <v>77.850499999999997</v>
      </c>
      <c r="O987" s="184">
        <v>14.034599999999999</v>
      </c>
      <c r="P987" s="184">
        <v>16.718399999999999</v>
      </c>
      <c r="Q987" s="184">
        <v>17.8994</v>
      </c>
      <c r="R987" s="184">
        <v>19.669799999999999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44341</v>
      </c>
      <c r="E988" s="184">
        <v>49.667999999999999</v>
      </c>
      <c r="F988" s="184">
        <v>4.6300000000000001E-2</v>
      </c>
      <c r="G988" s="184">
        <v>0.48349999999999999</v>
      </c>
      <c r="H988" s="184">
        <v>1.4378</v>
      </c>
      <c r="I988" s="184">
        <v>3.1291000000000002</v>
      </c>
      <c r="J988" s="184">
        <v>7.7397</v>
      </c>
      <c r="K988" s="184">
        <v>3.6110000000000002</v>
      </c>
      <c r="L988" s="184">
        <v>26.833500000000001</v>
      </c>
      <c r="M988" s="184">
        <v>38.845999999999997</v>
      </c>
      <c r="N988" s="184">
        <v>75.177199999999999</v>
      </c>
      <c r="O988" s="184">
        <v>15.330399999999999</v>
      </c>
      <c r="P988" s="184">
        <v>16.861499999999999</v>
      </c>
      <c r="Q988" s="184">
        <v>15.9872</v>
      </c>
      <c r="R988" s="184">
        <v>21.104299999999999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44341</v>
      </c>
      <c r="E989" s="184">
        <v>45.009</v>
      </c>
      <c r="F989" s="184">
        <v>4.2200000000000001E-2</v>
      </c>
      <c r="G989" s="184">
        <v>0.46429999999999999</v>
      </c>
      <c r="H989" s="184">
        <v>1.4036</v>
      </c>
      <c r="I989" s="184">
        <v>3.0638000000000001</v>
      </c>
      <c r="J989" s="184">
        <v>7.5869</v>
      </c>
      <c r="K989" s="184">
        <v>3.2198000000000002</v>
      </c>
      <c r="L989" s="184">
        <v>25.864100000000001</v>
      </c>
      <c r="M989" s="184">
        <v>37.281199999999998</v>
      </c>
      <c r="N989" s="184">
        <v>72.487899999999996</v>
      </c>
      <c r="O989" s="184">
        <v>13.616199999999999</v>
      </c>
      <c r="P989" s="184">
        <v>15.463800000000001</v>
      </c>
      <c r="Q989" s="184">
        <v>11.3809</v>
      </c>
      <c r="R989" s="184">
        <v>19.2408</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44341</v>
      </c>
      <c r="E990" s="184">
        <v>105.3142</v>
      </c>
      <c r="F990" s="184">
        <v>0.11700000000000001</v>
      </c>
      <c r="G990" s="184">
        <v>0.67910000000000004</v>
      </c>
      <c r="H990" s="184">
        <v>1.9474</v>
      </c>
      <c r="I990" s="184">
        <v>3.2610000000000001</v>
      </c>
      <c r="J990" s="184">
        <v>9.4216999999999995</v>
      </c>
      <c r="K990" s="184">
        <v>3.5438000000000001</v>
      </c>
      <c r="L990" s="184">
        <v>28.0501</v>
      </c>
      <c r="M990" s="184">
        <v>44.044199999999996</v>
      </c>
      <c r="N990" s="184">
        <v>90.4161</v>
      </c>
      <c r="O990" s="184">
        <v>9.6110000000000007</v>
      </c>
      <c r="P990" s="184">
        <v>11.498900000000001</v>
      </c>
      <c r="Q990" s="184">
        <v>15.5997</v>
      </c>
      <c r="R990" s="184">
        <v>14.7287</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44341</v>
      </c>
      <c r="E991" s="184">
        <v>112.2208</v>
      </c>
      <c r="F991" s="184">
        <v>0.11890000000000001</v>
      </c>
      <c r="G991" s="184">
        <v>0.68700000000000006</v>
      </c>
      <c r="H991" s="184">
        <v>1.9613</v>
      </c>
      <c r="I991" s="184">
        <v>3.2890000000000001</v>
      </c>
      <c r="J991" s="184">
        <v>9.4893000000000001</v>
      </c>
      <c r="K991" s="184">
        <v>3.7275</v>
      </c>
      <c r="L991" s="184">
        <v>28.535699999999999</v>
      </c>
      <c r="M991" s="184">
        <v>44.913600000000002</v>
      </c>
      <c r="N991" s="184">
        <v>92.070400000000006</v>
      </c>
      <c r="O991" s="184">
        <v>10.5059</v>
      </c>
      <c r="P991" s="184">
        <v>12.4026</v>
      </c>
      <c r="Q991" s="184">
        <v>14.613200000000001</v>
      </c>
      <c r="R991" s="184">
        <v>15.715400000000001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44341</v>
      </c>
      <c r="E992" s="184">
        <v>158.767</v>
      </c>
      <c r="F992" s="184">
        <v>6.1800000000000001E-2</v>
      </c>
      <c r="G992" s="184">
        <v>0.52429999999999999</v>
      </c>
      <c r="H992" s="184">
        <v>1.2377</v>
      </c>
      <c r="I992" s="184">
        <v>2.1917</v>
      </c>
      <c r="J992" s="184">
        <v>8.8198000000000008</v>
      </c>
      <c r="K992" s="184">
        <v>4.2858999999999998</v>
      </c>
      <c r="L992" s="184">
        <v>31.369800000000001</v>
      </c>
      <c r="M992" s="184">
        <v>40.476900000000001</v>
      </c>
      <c r="N992" s="184">
        <v>85.642499999999998</v>
      </c>
      <c r="O992" s="184">
        <v>13.048500000000001</v>
      </c>
      <c r="P992" s="184">
        <v>13.8401</v>
      </c>
      <c r="Q992" s="184">
        <v>10.831099999999999</v>
      </c>
      <c r="R992" s="184">
        <v>16.9435</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44341</v>
      </c>
      <c r="E993" s="184">
        <v>210.23678132553999</v>
      </c>
      <c r="F993" s="184">
        <v>6.0900000000000003E-2</v>
      </c>
      <c r="G993" s="184">
        <v>0.51739999999999997</v>
      </c>
      <c r="H993" s="184">
        <v>1.2252000000000001</v>
      </c>
      <c r="I993" s="184">
        <v>2.1638999999999999</v>
      </c>
      <c r="J993" s="184">
        <v>8.7470999999999997</v>
      </c>
      <c r="K993" s="184">
        <v>4.0911999999999997</v>
      </c>
      <c r="L993" s="184">
        <v>30.968699999999998</v>
      </c>
      <c r="M993" s="184">
        <v>39.931800000000003</v>
      </c>
      <c r="N993" s="184">
        <v>84.766400000000004</v>
      </c>
      <c r="O993" s="184">
        <v>12.735900000000001</v>
      </c>
      <c r="P993" s="184">
        <v>13.598699999999999</v>
      </c>
      <c r="Q993" s="184">
        <v>11.810499999999999</v>
      </c>
      <c r="R993" s="184">
        <v>16.532499999999999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44341</v>
      </c>
      <c r="E994" s="184">
        <v>14.183299999999999</v>
      </c>
      <c r="F994" s="184">
        <v>0.1101</v>
      </c>
      <c r="G994" s="184">
        <v>0.60719999999999996</v>
      </c>
      <c r="H994" s="184">
        <v>1.4862</v>
      </c>
      <c r="I994" s="184">
        <v>3.8203</v>
      </c>
      <c r="J994" s="184">
        <v>8.1399000000000008</v>
      </c>
      <c r="K994" s="184">
        <v>4.0541</v>
      </c>
      <c r="L994" s="184">
        <v>24.311299999999999</v>
      </c>
      <c r="M994" s="184">
        <v>38.414200000000001</v>
      </c>
      <c r="N994" s="184">
        <v>73.640500000000003</v>
      </c>
      <c r="O994" s="184"/>
      <c r="P994" s="184"/>
      <c r="Q994" s="184">
        <v>17.547599999999999</v>
      </c>
      <c r="R994" s="184">
        <v>19.2135</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44341</v>
      </c>
      <c r="E995" s="184">
        <v>13.688499999999999</v>
      </c>
      <c r="F995" s="184">
        <v>0.1053</v>
      </c>
      <c r="G995" s="184">
        <v>0.58860000000000001</v>
      </c>
      <c r="H995" s="184">
        <v>1.4527000000000001</v>
      </c>
      <c r="I995" s="184">
        <v>3.7526000000000002</v>
      </c>
      <c r="J995" s="184">
        <v>7.9798999999999998</v>
      </c>
      <c r="K995" s="184">
        <v>3.6215000000000002</v>
      </c>
      <c r="L995" s="184">
        <v>23.2698</v>
      </c>
      <c r="M995" s="184">
        <v>36.677300000000002</v>
      </c>
      <c r="N995" s="184">
        <v>70.724299999999999</v>
      </c>
      <c r="O995" s="184"/>
      <c r="P995" s="184"/>
      <c r="Q995" s="184">
        <v>15.632400000000001</v>
      </c>
      <c r="R995" s="184">
        <v>17.259799999999998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44341</v>
      </c>
      <c r="E996" s="184">
        <v>438.89</v>
      </c>
      <c r="F996" s="184">
        <v>0.32690000000000002</v>
      </c>
      <c r="G996" s="184">
        <v>0.84560000000000002</v>
      </c>
      <c r="H996" s="184">
        <v>1.5761000000000001</v>
      </c>
      <c r="I996" s="184">
        <v>1.7291000000000001</v>
      </c>
      <c r="J996" s="184">
        <v>8.6038999999999994</v>
      </c>
      <c r="K996" s="184">
        <v>4.0838000000000001</v>
      </c>
      <c r="L996" s="184">
        <v>29.096699999999998</v>
      </c>
      <c r="M996" s="184">
        <v>36.951999999999998</v>
      </c>
      <c r="N996" s="184">
        <v>75.668400000000005</v>
      </c>
      <c r="O996" s="184">
        <v>11.5776</v>
      </c>
      <c r="P996" s="184">
        <v>13.7797</v>
      </c>
      <c r="Q996" s="184">
        <v>17.961400000000001</v>
      </c>
      <c r="R996" s="184">
        <v>15.5153</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44341</v>
      </c>
      <c r="E997" s="184">
        <v>473.26</v>
      </c>
      <c r="F997" s="184">
        <v>0.3286</v>
      </c>
      <c r="G997" s="184">
        <v>0.85240000000000005</v>
      </c>
      <c r="H997" s="184">
        <v>1.5906</v>
      </c>
      <c r="I997" s="184">
        <v>1.7587999999999999</v>
      </c>
      <c r="J997" s="184">
        <v>8.6705000000000005</v>
      </c>
      <c r="K997" s="184">
        <v>4.2423000000000002</v>
      </c>
      <c r="L997" s="184">
        <v>29.568000000000001</v>
      </c>
      <c r="M997" s="184">
        <v>37.727699999999999</v>
      </c>
      <c r="N997" s="184">
        <v>77.045400000000001</v>
      </c>
      <c r="O997" s="184">
        <v>12.5212</v>
      </c>
      <c r="P997" s="184">
        <v>14.9155</v>
      </c>
      <c r="Q997" s="184">
        <v>14.273199999999999</v>
      </c>
      <c r="R997" s="184">
        <v>16.3993</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44341</v>
      </c>
      <c r="E998" s="184">
        <v>67.040000000000006</v>
      </c>
      <c r="F998" s="184">
        <v>-0.1043</v>
      </c>
      <c r="G998" s="184">
        <v>0.58509999999999995</v>
      </c>
      <c r="H998" s="184">
        <v>1.6836</v>
      </c>
      <c r="I998" s="184">
        <v>3.0909</v>
      </c>
      <c r="J998" s="184">
        <v>8.2687000000000008</v>
      </c>
      <c r="K998" s="184">
        <v>5.5415999999999999</v>
      </c>
      <c r="L998" s="184">
        <v>26.1099</v>
      </c>
      <c r="M998" s="184">
        <v>38.856699999999996</v>
      </c>
      <c r="N998" s="184">
        <v>80.895799999999994</v>
      </c>
      <c r="O998" s="184">
        <v>11.789899999999999</v>
      </c>
      <c r="P998" s="184">
        <v>15.8682</v>
      </c>
      <c r="Q998" s="184">
        <v>13.698</v>
      </c>
      <c r="R998" s="184">
        <v>16.870899999999999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44341</v>
      </c>
      <c r="E999" s="184">
        <v>60.4</v>
      </c>
      <c r="F999" s="184">
        <v>-9.9199999999999997E-2</v>
      </c>
      <c r="G999" s="184">
        <v>0.56610000000000005</v>
      </c>
      <c r="H999" s="184">
        <v>1.6664000000000001</v>
      </c>
      <c r="I999" s="184">
        <v>3.0365000000000002</v>
      </c>
      <c r="J999" s="184">
        <v>8.1661999999999999</v>
      </c>
      <c r="K999" s="184">
        <v>5.2264999999999997</v>
      </c>
      <c r="L999" s="184">
        <v>25.389199999999999</v>
      </c>
      <c r="M999" s="184">
        <v>37.616799999999998</v>
      </c>
      <c r="N999" s="184">
        <v>78.751099999999994</v>
      </c>
      <c r="O999" s="184">
        <v>10.440200000000001</v>
      </c>
      <c r="P999" s="184">
        <v>14.275</v>
      </c>
      <c r="Q999" s="184">
        <v>12.0532</v>
      </c>
      <c r="R999" s="184">
        <v>15.488300000000001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44341</v>
      </c>
      <c r="E1000" s="184">
        <v>45.21</v>
      </c>
      <c r="F1000" s="184">
        <v>-0.13250000000000001</v>
      </c>
      <c r="G1000" s="184">
        <v>0.22170000000000001</v>
      </c>
      <c r="H1000" s="184">
        <v>1.2315</v>
      </c>
      <c r="I1000" s="184">
        <v>2.9841000000000002</v>
      </c>
      <c r="J1000" s="184">
        <v>6.7028999999999996</v>
      </c>
      <c r="K1000" s="184">
        <v>0.87009999999999998</v>
      </c>
      <c r="L1000" s="184">
        <v>19.729900000000001</v>
      </c>
      <c r="M1000" s="184">
        <v>28.950399999999998</v>
      </c>
      <c r="N1000" s="184">
        <v>60.262300000000003</v>
      </c>
      <c r="O1000" s="184">
        <v>11.210800000000001</v>
      </c>
      <c r="P1000" s="184">
        <v>14.957800000000001</v>
      </c>
      <c r="Q1000" s="184">
        <v>11.5505</v>
      </c>
      <c r="R1000" s="184">
        <v>14.9817</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44341</v>
      </c>
      <c r="E1001" s="184">
        <v>50.87</v>
      </c>
      <c r="F1001" s="184">
        <v>-0.13739999999999999</v>
      </c>
      <c r="G1001" s="184">
        <v>0.23649999999999999</v>
      </c>
      <c r="H1001" s="184">
        <v>1.254</v>
      </c>
      <c r="I1001" s="184">
        <v>3.0383</v>
      </c>
      <c r="J1001" s="184">
        <v>6.8249000000000004</v>
      </c>
      <c r="K1001" s="184">
        <v>1.1936</v>
      </c>
      <c r="L1001" s="184">
        <v>20.545000000000002</v>
      </c>
      <c r="M1001" s="184">
        <v>30.302299999999999</v>
      </c>
      <c r="N1001" s="184">
        <v>62.524000000000001</v>
      </c>
      <c r="O1001" s="184">
        <v>12.601000000000001</v>
      </c>
      <c r="P1001" s="184">
        <v>16.603100000000001</v>
      </c>
      <c r="Q1001" s="184">
        <v>16.842400000000001</v>
      </c>
      <c r="R1001" s="184">
        <v>16.375399999999999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44341</v>
      </c>
      <c r="E1002" s="184">
        <v>169.91800000000001</v>
      </c>
      <c r="F1002" s="184">
        <v>0.2135</v>
      </c>
      <c r="G1002" s="184">
        <v>0.37209999999999999</v>
      </c>
      <c r="H1002" s="184">
        <v>1.0076000000000001</v>
      </c>
      <c r="I1002" s="184">
        <v>2.0381</v>
      </c>
      <c r="J1002" s="184">
        <v>5.3029999999999999</v>
      </c>
      <c r="K1002" s="184">
        <v>3.9788000000000001</v>
      </c>
      <c r="L1002" s="184">
        <v>21.724699999999999</v>
      </c>
      <c r="M1002" s="184">
        <v>34.404299999999999</v>
      </c>
      <c r="N1002" s="184">
        <v>68.440799999999996</v>
      </c>
      <c r="O1002" s="184">
        <v>14.6175</v>
      </c>
      <c r="P1002" s="184">
        <v>16.174600000000002</v>
      </c>
      <c r="Q1002" s="184">
        <v>18.464600000000001</v>
      </c>
      <c r="R1002" s="184">
        <v>18.180299999999999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44341</v>
      </c>
      <c r="E1003" s="184">
        <v>185.922</v>
      </c>
      <c r="F1003" s="184">
        <v>0.2167</v>
      </c>
      <c r="G1003" s="184">
        <v>0.38500000000000001</v>
      </c>
      <c r="H1003" s="184">
        <v>1.0303</v>
      </c>
      <c r="I1003" s="184">
        <v>2.0848</v>
      </c>
      <c r="J1003" s="184">
        <v>5.4123000000000001</v>
      </c>
      <c r="K1003" s="184">
        <v>4.2893999999999997</v>
      </c>
      <c r="L1003" s="184">
        <v>22.456499999999998</v>
      </c>
      <c r="M1003" s="184">
        <v>35.610500000000002</v>
      </c>
      <c r="N1003" s="184">
        <v>70.475200000000001</v>
      </c>
      <c r="O1003" s="184">
        <v>15.891500000000001</v>
      </c>
      <c r="P1003" s="184">
        <v>17.5852</v>
      </c>
      <c r="Q1003" s="184">
        <v>16.714099999999998</v>
      </c>
      <c r="R1003" s="184">
        <v>19.520199999999999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44341</v>
      </c>
      <c r="E1004" s="184">
        <v>64.06</v>
      </c>
      <c r="F1004" s="184">
        <v>8.4400000000000003E-2</v>
      </c>
      <c r="G1004" s="184">
        <v>0.33360000000000001</v>
      </c>
      <c r="H1004" s="184">
        <v>0.62360000000000004</v>
      </c>
      <c r="I1004" s="184">
        <v>1.6437999999999999</v>
      </c>
      <c r="J1004" s="184">
        <v>5.1577999999999999</v>
      </c>
      <c r="K1004" s="184">
        <v>4.3849999999999998</v>
      </c>
      <c r="L1004" s="184">
        <v>17.407699999999998</v>
      </c>
      <c r="M1004" s="184">
        <v>26.234100000000002</v>
      </c>
      <c r="N1004" s="184">
        <v>55.659199999999998</v>
      </c>
      <c r="O1004" s="184">
        <v>7.8379000000000003</v>
      </c>
      <c r="P1004" s="184">
        <v>13.303000000000001</v>
      </c>
      <c r="Q1004" s="184">
        <v>13.8576</v>
      </c>
      <c r="R1004" s="184">
        <v>13.832700000000001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44341</v>
      </c>
      <c r="E1005" s="184">
        <v>60.082999999999998</v>
      </c>
      <c r="F1005" s="184">
        <v>8.1600000000000006E-2</v>
      </c>
      <c r="G1005" s="184">
        <v>0.32390000000000002</v>
      </c>
      <c r="H1005" s="184">
        <v>0.60619999999999996</v>
      </c>
      <c r="I1005" s="184">
        <v>1.6083000000000001</v>
      </c>
      <c r="J1005" s="184">
        <v>5.0750999999999999</v>
      </c>
      <c r="K1005" s="184">
        <v>4.1589</v>
      </c>
      <c r="L1005" s="184">
        <v>16.906600000000001</v>
      </c>
      <c r="M1005" s="184">
        <v>25.415900000000001</v>
      </c>
      <c r="N1005" s="184">
        <v>54.292400000000001</v>
      </c>
      <c r="O1005" s="184">
        <v>6.9329000000000001</v>
      </c>
      <c r="P1005" s="184">
        <v>12.379</v>
      </c>
      <c r="Q1005" s="184">
        <v>12.680899999999999</v>
      </c>
      <c r="R1005" s="184">
        <v>12.867599999999999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44341</v>
      </c>
      <c r="E1006" s="184">
        <v>22.002099999999999</v>
      </c>
      <c r="F1006" s="184">
        <v>0.43</v>
      </c>
      <c r="G1006" s="184">
        <v>0.79990000000000006</v>
      </c>
      <c r="H1006" s="184">
        <v>1.5105</v>
      </c>
      <c r="I1006" s="184">
        <v>3.0451999999999999</v>
      </c>
      <c r="J1006" s="184">
        <v>5.9964000000000004</v>
      </c>
      <c r="K1006" s="184">
        <v>4.6797000000000004</v>
      </c>
      <c r="L1006" s="184">
        <v>20.000499999999999</v>
      </c>
      <c r="M1006" s="184">
        <v>31.738099999999999</v>
      </c>
      <c r="N1006" s="184">
        <v>64.481999999999999</v>
      </c>
      <c r="O1006" s="184">
        <v>12.842599999999999</v>
      </c>
      <c r="P1006" s="184">
        <v>17.8537</v>
      </c>
      <c r="Q1006" s="184">
        <v>13.4489</v>
      </c>
      <c r="R1006" s="184">
        <v>18.562799999999999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44341</v>
      </c>
      <c r="E1007" s="184">
        <v>20.253</v>
      </c>
      <c r="F1007" s="184">
        <v>0.4254</v>
      </c>
      <c r="G1007" s="184">
        <v>0.78180000000000005</v>
      </c>
      <c r="H1007" s="184">
        <v>1.4776</v>
      </c>
      <c r="I1007" s="184">
        <v>2.9790999999999999</v>
      </c>
      <c r="J1007" s="184">
        <v>5.8421000000000003</v>
      </c>
      <c r="K1007" s="184">
        <v>4.2583000000000002</v>
      </c>
      <c r="L1007" s="184">
        <v>19.0534</v>
      </c>
      <c r="M1007" s="184">
        <v>30.190799999999999</v>
      </c>
      <c r="N1007" s="184">
        <v>61.845300000000002</v>
      </c>
      <c r="O1007" s="184">
        <v>11.2432</v>
      </c>
      <c r="P1007" s="184">
        <v>16.1265</v>
      </c>
      <c r="Q1007" s="184">
        <v>11.955</v>
      </c>
      <c r="R1007" s="184">
        <v>16.785799999999998</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44341</v>
      </c>
      <c r="E1008" s="184">
        <v>14.357200000000001</v>
      </c>
      <c r="F1008" s="184">
        <v>-2.0199999999999999E-2</v>
      </c>
      <c r="G1008" s="184">
        <v>0.61529999999999996</v>
      </c>
      <c r="H1008" s="184">
        <v>1.3061</v>
      </c>
      <c r="I1008" s="184">
        <v>2.4891999999999999</v>
      </c>
      <c r="J1008" s="184">
        <v>8.7247000000000003</v>
      </c>
      <c r="K1008" s="184">
        <v>6.0926</v>
      </c>
      <c r="L1008" s="184">
        <v>30.891300000000001</v>
      </c>
      <c r="M1008" s="184">
        <v>41.764499999999998</v>
      </c>
      <c r="N1008" s="184">
        <v>77.987700000000004</v>
      </c>
      <c r="O1008" s="184"/>
      <c r="P1008" s="184"/>
      <c r="Q1008" s="184">
        <v>29.4117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44341</v>
      </c>
      <c r="E1009" s="184">
        <v>13.9968</v>
      </c>
      <c r="F1009" s="184">
        <v>-2.5700000000000001E-2</v>
      </c>
      <c r="G1009" s="184">
        <v>0.59360000000000002</v>
      </c>
      <c r="H1009" s="184">
        <v>1.2683</v>
      </c>
      <c r="I1009" s="184">
        <v>2.4123999999999999</v>
      </c>
      <c r="J1009" s="184">
        <v>8.5410000000000004</v>
      </c>
      <c r="K1009" s="184">
        <v>5.6043000000000003</v>
      </c>
      <c r="L1009" s="184">
        <v>29.696100000000001</v>
      </c>
      <c r="M1009" s="184">
        <v>39.812800000000003</v>
      </c>
      <c r="N1009" s="184">
        <v>74.674000000000007</v>
      </c>
      <c r="O1009" s="184"/>
      <c r="P1009" s="184"/>
      <c r="Q1009" s="184">
        <v>27.087399999999999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44341</v>
      </c>
      <c r="E1010" s="184">
        <v>90.626999999999995</v>
      </c>
      <c r="F1010" s="184">
        <v>-3.6400000000000002E-2</v>
      </c>
      <c r="G1010" s="184">
        <v>0.61950000000000005</v>
      </c>
      <c r="H1010" s="184">
        <v>1.4745999999999999</v>
      </c>
      <c r="I1010" s="184">
        <v>2.7248999999999999</v>
      </c>
      <c r="J1010" s="184">
        <v>8.5573999999999995</v>
      </c>
      <c r="K1010" s="184">
        <v>5.6627999999999998</v>
      </c>
      <c r="L1010" s="184">
        <v>28.8047</v>
      </c>
      <c r="M1010" s="184">
        <v>43.193199999999997</v>
      </c>
      <c r="N1010" s="184">
        <v>89.018900000000002</v>
      </c>
      <c r="O1010" s="184">
        <v>20.895299999999999</v>
      </c>
      <c r="P1010" s="184">
        <v>22.7898</v>
      </c>
      <c r="Q1010" s="184">
        <v>24.878900000000002</v>
      </c>
      <c r="R1010" s="184">
        <v>25.8889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44341</v>
      </c>
      <c r="E1011" s="184">
        <v>83.813999999999993</v>
      </c>
      <c r="F1011" s="184">
        <v>-3.9399999999999998E-2</v>
      </c>
      <c r="G1011" s="184">
        <v>0.60740000000000005</v>
      </c>
      <c r="H1011" s="184">
        <v>1.4538</v>
      </c>
      <c r="I1011" s="184">
        <v>2.6856</v>
      </c>
      <c r="J1011" s="184">
        <v>8.4605999999999995</v>
      </c>
      <c r="K1011" s="184">
        <v>5.3959000000000001</v>
      </c>
      <c r="L1011" s="184">
        <v>28.1325</v>
      </c>
      <c r="M1011" s="184">
        <v>42.062399999999997</v>
      </c>
      <c r="N1011" s="184">
        <v>87.009699999999995</v>
      </c>
      <c r="O1011" s="184">
        <v>19.722899999999999</v>
      </c>
      <c r="P1011" s="184">
        <v>21.7119</v>
      </c>
      <c r="Q1011" s="184">
        <v>21.569700000000001</v>
      </c>
      <c r="R1011" s="184">
        <v>24.6126</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44341</v>
      </c>
      <c r="E1012" s="184">
        <v>14.3064</v>
      </c>
      <c r="F1012" s="184">
        <v>0.19120000000000001</v>
      </c>
      <c r="G1012" s="184">
        <v>0.73719999999999997</v>
      </c>
      <c r="H1012" s="184">
        <v>2.4887000000000001</v>
      </c>
      <c r="I1012" s="184">
        <v>4.2740999999999998</v>
      </c>
      <c r="J1012" s="184">
        <v>7.5709999999999997</v>
      </c>
      <c r="K1012" s="184">
        <v>4.4972000000000003</v>
      </c>
      <c r="L1012" s="184">
        <v>27.6218</v>
      </c>
      <c r="M1012" s="184">
        <v>41.901800000000001</v>
      </c>
      <c r="N1012" s="184">
        <v>78.0732</v>
      </c>
      <c r="O1012" s="184"/>
      <c r="P1012" s="184"/>
      <c r="Q1012" s="184">
        <v>24.989799999999999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44341</v>
      </c>
      <c r="E1013" s="184">
        <v>13.9087</v>
      </c>
      <c r="F1013" s="184">
        <v>0.18659999999999999</v>
      </c>
      <c r="G1013" s="184">
        <v>0.71760000000000002</v>
      </c>
      <c r="H1013" s="184">
        <v>2.4544000000000001</v>
      </c>
      <c r="I1013" s="184">
        <v>4.2053000000000003</v>
      </c>
      <c r="J1013" s="184">
        <v>7.4097</v>
      </c>
      <c r="K1013" s="184">
        <v>4.0454999999999997</v>
      </c>
      <c r="L1013" s="184">
        <v>26.526700000000002</v>
      </c>
      <c r="M1013" s="184">
        <v>40.058999999999997</v>
      </c>
      <c r="N1013" s="184">
        <v>74.917000000000002</v>
      </c>
      <c r="O1013" s="184"/>
      <c r="P1013" s="184"/>
      <c r="Q1013" s="184">
        <v>22.8142</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44341</v>
      </c>
      <c r="E1014" s="184">
        <v>22.2088</v>
      </c>
      <c r="F1014" s="184">
        <v>9.6500000000000002E-2</v>
      </c>
      <c r="G1014" s="184">
        <v>0.1326</v>
      </c>
      <c r="H1014" s="184">
        <v>0.51280000000000003</v>
      </c>
      <c r="I1014" s="184">
        <v>1.5622</v>
      </c>
      <c r="J1014" s="184">
        <v>6.5773000000000001</v>
      </c>
      <c r="K1014" s="184">
        <v>4.6380999999999997</v>
      </c>
      <c r="L1014" s="184">
        <v>27.8307</v>
      </c>
      <c r="M1014" s="184">
        <v>39.655999999999999</v>
      </c>
      <c r="N1014" s="184">
        <v>71.833600000000004</v>
      </c>
      <c r="O1014" s="184">
        <v>12.901999999999999</v>
      </c>
      <c r="P1014" s="184">
        <v>16.033200000000001</v>
      </c>
      <c r="Q1014" s="184">
        <v>15.709099999999999</v>
      </c>
      <c r="R1014" s="184">
        <v>16.218900000000001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44341</v>
      </c>
      <c r="E1015" s="184">
        <v>20.117899999999999</v>
      </c>
      <c r="F1015" s="184">
        <v>9.0999999999999998E-2</v>
      </c>
      <c r="G1015" s="184">
        <v>0.1115</v>
      </c>
      <c r="H1015" s="184">
        <v>0.47499999999999998</v>
      </c>
      <c r="I1015" s="184">
        <v>1.4851000000000001</v>
      </c>
      <c r="J1015" s="184">
        <v>6.3792</v>
      </c>
      <c r="K1015" s="184">
        <v>4.0797999999999996</v>
      </c>
      <c r="L1015" s="184">
        <v>26.4863</v>
      </c>
      <c r="M1015" s="184">
        <v>37.421100000000003</v>
      </c>
      <c r="N1015" s="184">
        <v>68.259100000000004</v>
      </c>
      <c r="O1015" s="184">
        <v>10.7897</v>
      </c>
      <c r="P1015" s="184">
        <v>13.9642</v>
      </c>
      <c r="Q1015" s="184">
        <v>13.6357</v>
      </c>
      <c r="R1015" s="184">
        <v>13.9984</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44341</v>
      </c>
      <c r="E1016" s="184">
        <v>696.3877</v>
      </c>
      <c r="F1016" s="184">
        <v>-4.8800000000000003E-2</v>
      </c>
      <c r="G1016" s="184">
        <v>0.1052</v>
      </c>
      <c r="H1016" s="184">
        <v>0.82299999999999995</v>
      </c>
      <c r="I1016" s="184">
        <v>2.1000999999999999</v>
      </c>
      <c r="J1016" s="184">
        <v>6.7022000000000004</v>
      </c>
      <c r="K1016" s="184">
        <v>1.9589000000000001</v>
      </c>
      <c r="L1016" s="184">
        <v>23.409500000000001</v>
      </c>
      <c r="M1016" s="184">
        <v>35.485500000000002</v>
      </c>
      <c r="N1016" s="184">
        <v>77.840599999999995</v>
      </c>
      <c r="O1016" s="184">
        <v>10.0807</v>
      </c>
      <c r="P1016" s="184">
        <v>11.119</v>
      </c>
      <c r="Q1016" s="184">
        <v>17.992799999999999</v>
      </c>
      <c r="R1016" s="184">
        <v>13.635199999999999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44341</v>
      </c>
      <c r="E1017" s="184">
        <v>733.03060000000005</v>
      </c>
      <c r="F1017" s="184">
        <v>-4.7500000000000001E-2</v>
      </c>
      <c r="G1017" s="184">
        <v>0.1104</v>
      </c>
      <c r="H1017" s="184">
        <v>0.83230000000000004</v>
      </c>
      <c r="I1017" s="184">
        <v>2.1190000000000002</v>
      </c>
      <c r="J1017" s="184">
        <v>6.7489999999999997</v>
      </c>
      <c r="K1017" s="184">
        <v>2.0863</v>
      </c>
      <c r="L1017" s="184">
        <v>23.728100000000001</v>
      </c>
      <c r="M1017" s="184">
        <v>36.0184</v>
      </c>
      <c r="N1017" s="184">
        <v>78.749399999999994</v>
      </c>
      <c r="O1017" s="184">
        <v>10.673</v>
      </c>
      <c r="P1017" s="184">
        <v>11.791700000000001</v>
      </c>
      <c r="Q1017" s="184">
        <v>12.526300000000001</v>
      </c>
      <c r="R1017" s="184">
        <v>14.2346</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44341</v>
      </c>
      <c r="E1018" s="184">
        <v>153.01</v>
      </c>
      <c r="F1018" s="184">
        <v>0.26869999999999999</v>
      </c>
      <c r="G1018" s="184">
        <v>0.97</v>
      </c>
      <c r="H1018" s="184">
        <v>2.0543</v>
      </c>
      <c r="I1018" s="184">
        <v>3.532</v>
      </c>
      <c r="J1018" s="184">
        <v>7.9664000000000001</v>
      </c>
      <c r="K1018" s="184">
        <v>5.1181999999999999</v>
      </c>
      <c r="L1018" s="184">
        <v>26.381399999999999</v>
      </c>
      <c r="M1018" s="184">
        <v>38.608600000000003</v>
      </c>
      <c r="N1018" s="184">
        <v>77.650099999999995</v>
      </c>
      <c r="O1018" s="184">
        <v>12.2601</v>
      </c>
      <c r="P1018" s="184">
        <v>17.814499999999999</v>
      </c>
      <c r="Q1018" s="184">
        <v>24.3018</v>
      </c>
      <c r="R1018" s="184">
        <v>21.0398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44341</v>
      </c>
      <c r="E1019" s="184">
        <v>165.98</v>
      </c>
      <c r="F1019" s="184">
        <v>0.26579999999999998</v>
      </c>
      <c r="G1019" s="184">
        <v>0.98560000000000003</v>
      </c>
      <c r="H1019" s="184">
        <v>2.0724</v>
      </c>
      <c r="I1019" s="184">
        <v>3.5756999999999999</v>
      </c>
      <c r="J1019" s="184">
        <v>8.0739999999999998</v>
      </c>
      <c r="K1019" s="184">
        <v>5.4042000000000003</v>
      </c>
      <c r="L1019" s="184">
        <v>27.070900000000002</v>
      </c>
      <c r="M1019" s="184">
        <v>39.760899999999999</v>
      </c>
      <c r="N1019" s="184">
        <v>79.651499999999999</v>
      </c>
      <c r="O1019" s="184">
        <v>13.516500000000001</v>
      </c>
      <c r="P1019" s="184">
        <v>19.123799999999999</v>
      </c>
      <c r="Q1019" s="184">
        <v>20.6813</v>
      </c>
      <c r="R1019" s="184">
        <v>22.402999999999999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44341</v>
      </c>
      <c r="E1020" s="184">
        <v>57.36</v>
      </c>
      <c r="F1020" s="184">
        <v>-0.1104</v>
      </c>
      <c r="G1020" s="184">
        <v>0.35830000000000001</v>
      </c>
      <c r="H1020" s="184">
        <v>0.86799999999999999</v>
      </c>
      <c r="I1020" s="184">
        <v>-0.16220000000000001</v>
      </c>
      <c r="J1020" s="184">
        <v>9.923</v>
      </c>
      <c r="K1020" s="184">
        <v>14.855499999999999</v>
      </c>
      <c r="L1020" s="184">
        <v>35.014600000000002</v>
      </c>
      <c r="M1020" s="184">
        <v>38.098700000000001</v>
      </c>
      <c r="N1020" s="184">
        <v>61.770200000000003</v>
      </c>
      <c r="O1020" s="184">
        <v>15.8354</v>
      </c>
      <c r="P1020" s="184">
        <v>15.946300000000001</v>
      </c>
      <c r="Q1020" s="184">
        <v>12.837</v>
      </c>
      <c r="R1020" s="184">
        <v>24.837</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44341</v>
      </c>
      <c r="E1021" s="184">
        <v>58.886400000000002</v>
      </c>
      <c r="F1021" s="184">
        <v>-0.1057</v>
      </c>
      <c r="G1021" s="184">
        <v>0.37740000000000001</v>
      </c>
      <c r="H1021" s="184">
        <v>0.90159999999999996</v>
      </c>
      <c r="I1021" s="184">
        <v>-9.5699999999999993E-2</v>
      </c>
      <c r="J1021" s="184">
        <v>10.0898</v>
      </c>
      <c r="K1021" s="184">
        <v>15.381399999999999</v>
      </c>
      <c r="L1021" s="184">
        <v>35.936999999999998</v>
      </c>
      <c r="M1021" s="184">
        <v>39.0946</v>
      </c>
      <c r="N1021" s="184">
        <v>63.014099999999999</v>
      </c>
      <c r="O1021" s="184">
        <v>16.4086</v>
      </c>
      <c r="P1021" s="184">
        <v>16.298999999999999</v>
      </c>
      <c r="Q1021" s="184">
        <v>18.164400000000001</v>
      </c>
      <c r="R1021" s="184">
        <v>25.394200000000001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44341</v>
      </c>
      <c r="E1022" s="184">
        <v>328.40429999999998</v>
      </c>
      <c r="F1022" s="184">
        <v>0.37319999999999998</v>
      </c>
      <c r="G1022" s="184">
        <v>1.2854000000000001</v>
      </c>
      <c r="H1022" s="184">
        <v>2.7309000000000001</v>
      </c>
      <c r="I1022" s="184">
        <v>4.3333000000000004</v>
      </c>
      <c r="J1022" s="184">
        <v>10.1203</v>
      </c>
      <c r="K1022" s="184">
        <v>7.4154999999999998</v>
      </c>
      <c r="L1022" s="184">
        <v>30.8154</v>
      </c>
      <c r="M1022" s="184">
        <v>43.015999999999998</v>
      </c>
      <c r="N1022" s="184">
        <v>81.454300000000003</v>
      </c>
      <c r="O1022" s="184">
        <v>14.579700000000001</v>
      </c>
      <c r="P1022" s="184">
        <v>16.048500000000001</v>
      </c>
      <c r="Q1022" s="184">
        <v>16.875499999999999</v>
      </c>
      <c r="R1022" s="184">
        <v>18.948899999999998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44341</v>
      </c>
      <c r="E1023" s="184">
        <v>207.91492520865</v>
      </c>
      <c r="F1023" s="184">
        <v>0.37319999999999998</v>
      </c>
      <c r="G1023" s="184">
        <v>1.2854000000000001</v>
      </c>
      <c r="H1023" s="184">
        <v>2.7309000000000001</v>
      </c>
      <c r="I1023" s="184">
        <v>4.3333000000000004</v>
      </c>
      <c r="J1023" s="184">
        <v>10.1203</v>
      </c>
      <c r="K1023" s="184">
        <v>7.4157999999999999</v>
      </c>
      <c r="L1023" s="184">
        <v>30.807700000000001</v>
      </c>
      <c r="M1023" s="184">
        <v>43.009099999999997</v>
      </c>
      <c r="N1023" s="184">
        <v>81.457599999999999</v>
      </c>
      <c r="O1023" s="184">
        <v>14.582000000000001</v>
      </c>
      <c r="P1023" s="184">
        <v>16.0456</v>
      </c>
      <c r="Q1023" s="184">
        <v>16.886900000000001</v>
      </c>
      <c r="R1023" s="184">
        <v>18.9511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44341</v>
      </c>
      <c r="E1024" s="184">
        <v>461.86266623812497</v>
      </c>
      <c r="F1024" s="184">
        <v>0.37109999999999999</v>
      </c>
      <c r="G1024" s="184">
        <v>1.2770999999999999</v>
      </c>
      <c r="H1024" s="184">
        <v>2.7161</v>
      </c>
      <c r="I1024" s="184">
        <v>4.3042999999999996</v>
      </c>
      <c r="J1024" s="184">
        <v>10.0517</v>
      </c>
      <c r="K1024" s="184">
        <v>7.2282000000000002</v>
      </c>
      <c r="L1024" s="184">
        <v>30.343900000000001</v>
      </c>
      <c r="M1024" s="184">
        <v>42.265599999999999</v>
      </c>
      <c r="N1024" s="184">
        <v>80.180199999999999</v>
      </c>
      <c r="O1024" s="184">
        <v>13.7813</v>
      </c>
      <c r="P1024" s="184">
        <v>15.2781</v>
      </c>
      <c r="Q1024" s="184">
        <v>14.527799999999999</v>
      </c>
      <c r="R1024" s="184">
        <v>18.143699999999999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44341</v>
      </c>
      <c r="E1025" s="184">
        <v>470.81978440213197</v>
      </c>
      <c r="F1025" s="184">
        <v>0.37119999999999997</v>
      </c>
      <c r="G1025" s="184">
        <v>1.2770999999999999</v>
      </c>
      <c r="H1025" s="184">
        <v>2.7162000000000002</v>
      </c>
      <c r="I1025" s="184">
        <v>4.3042999999999996</v>
      </c>
      <c r="J1025" s="184">
        <v>10.0518</v>
      </c>
      <c r="K1025" s="184">
        <v>7.2274000000000003</v>
      </c>
      <c r="L1025" s="184">
        <v>30.3429</v>
      </c>
      <c r="M1025" s="184">
        <v>42.264800000000001</v>
      </c>
      <c r="N1025" s="184">
        <v>80.178200000000004</v>
      </c>
      <c r="O1025" s="184">
        <v>13.784700000000001</v>
      </c>
      <c r="P1025" s="184">
        <v>15.28</v>
      </c>
      <c r="Q1025" s="184">
        <v>14.605700000000001</v>
      </c>
      <c r="R1025" s="184">
        <v>18.148299999999999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44341</v>
      </c>
      <c r="E1026" s="184">
        <v>44.879100000000001</v>
      </c>
      <c r="F1026" s="184">
        <v>0.38</v>
      </c>
      <c r="G1026" s="184">
        <v>0.99990000000000001</v>
      </c>
      <c r="H1026" s="184">
        <v>1.9245000000000001</v>
      </c>
      <c r="I1026" s="184">
        <v>2.6869000000000001</v>
      </c>
      <c r="J1026" s="184">
        <v>6.0841000000000003</v>
      </c>
      <c r="K1026" s="184">
        <v>0.58919999999999995</v>
      </c>
      <c r="L1026" s="184">
        <v>22.536100000000001</v>
      </c>
      <c r="M1026" s="184">
        <v>31.105799999999999</v>
      </c>
      <c r="N1026" s="184">
        <v>67.260199999999998</v>
      </c>
      <c r="O1026" s="184">
        <v>10.6061</v>
      </c>
      <c r="P1026" s="184">
        <v>15.276899999999999</v>
      </c>
      <c r="Q1026" s="184">
        <v>11.111700000000001</v>
      </c>
      <c r="R1026" s="184">
        <v>13.5807</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44341</v>
      </c>
      <c r="E1027" s="184">
        <v>48.164700000000003</v>
      </c>
      <c r="F1027" s="184">
        <v>0.38369999999999999</v>
      </c>
      <c r="G1027" s="184">
        <v>1.0145</v>
      </c>
      <c r="H1027" s="184">
        <v>1.9499</v>
      </c>
      <c r="I1027" s="184">
        <v>2.7372999999999998</v>
      </c>
      <c r="J1027" s="184">
        <v>6.2042999999999999</v>
      </c>
      <c r="K1027" s="184">
        <v>0.88880000000000003</v>
      </c>
      <c r="L1027" s="184">
        <v>23.2849</v>
      </c>
      <c r="M1027" s="184">
        <v>32.3613</v>
      </c>
      <c r="N1027" s="184">
        <v>69.477099999999993</v>
      </c>
      <c r="O1027" s="184">
        <v>11.861700000000001</v>
      </c>
      <c r="P1027" s="184">
        <v>16.446200000000001</v>
      </c>
      <c r="Q1027" s="184">
        <v>14.603</v>
      </c>
      <c r="R1027" s="184">
        <v>14.966200000000001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44341</v>
      </c>
      <c r="E1028" s="184">
        <v>287.0761</v>
      </c>
      <c r="F1028" s="184">
        <v>-0.19989999999999999</v>
      </c>
      <c r="G1028" s="184">
        <v>0.71399999999999997</v>
      </c>
      <c r="H1028" s="184">
        <v>1.3126</v>
      </c>
      <c r="I1028" s="184">
        <v>2.8614000000000002</v>
      </c>
      <c r="J1028" s="184">
        <v>7.2919</v>
      </c>
      <c r="K1028" s="184">
        <v>1.2951999999999999</v>
      </c>
      <c r="L1028" s="184">
        <v>21.4236</v>
      </c>
      <c r="M1028" s="184">
        <v>32.661000000000001</v>
      </c>
      <c r="N1028" s="184">
        <v>69.417299999999997</v>
      </c>
      <c r="O1028" s="184">
        <v>14.4625</v>
      </c>
      <c r="P1028" s="184">
        <v>14.3704</v>
      </c>
      <c r="Q1028" s="184">
        <v>12.612500000000001</v>
      </c>
      <c r="R1028" s="184">
        <v>17.2744</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44341</v>
      </c>
      <c r="E1029" s="184">
        <v>312.72969999999998</v>
      </c>
      <c r="F1029" s="184">
        <v>-0.19670000000000001</v>
      </c>
      <c r="G1029" s="184">
        <v>0.72609999999999997</v>
      </c>
      <c r="H1029" s="184">
        <v>1.3339000000000001</v>
      </c>
      <c r="I1029" s="184">
        <v>2.9036</v>
      </c>
      <c r="J1029" s="184">
        <v>7.3917999999999999</v>
      </c>
      <c r="K1029" s="184">
        <v>1.5553999999999999</v>
      </c>
      <c r="L1029" s="184">
        <v>22.070599999999999</v>
      </c>
      <c r="M1029" s="184">
        <v>31.841699999999999</v>
      </c>
      <c r="N1029" s="184">
        <v>68.850200000000001</v>
      </c>
      <c r="O1029" s="184">
        <v>15.344799999999999</v>
      </c>
      <c r="P1029" s="184">
        <v>15.58</v>
      </c>
      <c r="Q1029" s="184">
        <v>16.172599999999999</v>
      </c>
      <c r="R1029" s="184">
        <v>17.813400000000001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44341</v>
      </c>
      <c r="E1030" s="184">
        <v>13.6</v>
      </c>
      <c r="F1030" s="184">
        <v>0.22109999999999999</v>
      </c>
      <c r="G1030" s="184">
        <v>0.66620000000000001</v>
      </c>
      <c r="H1030" s="184">
        <v>0.81540000000000001</v>
      </c>
      <c r="I1030" s="184">
        <v>2.6415000000000002</v>
      </c>
      <c r="J1030" s="184">
        <v>5.1817000000000002</v>
      </c>
      <c r="K1030" s="184">
        <v>1.5683</v>
      </c>
      <c r="L1030" s="184">
        <v>17.545400000000001</v>
      </c>
      <c r="M1030" s="184">
        <v>28.666</v>
      </c>
      <c r="N1030" s="184">
        <v>65.853700000000003</v>
      </c>
      <c r="O1030" s="184"/>
      <c r="P1030" s="184"/>
      <c r="Q1030" s="184">
        <v>23.292300000000001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44341</v>
      </c>
      <c r="E1031" s="184">
        <v>13.4</v>
      </c>
      <c r="F1031" s="184">
        <v>0.22439999999999999</v>
      </c>
      <c r="G1031" s="184">
        <v>0.67620000000000002</v>
      </c>
      <c r="H1031" s="184">
        <v>0.75190000000000001</v>
      </c>
      <c r="I1031" s="184">
        <v>2.6034000000000002</v>
      </c>
      <c r="J1031" s="184">
        <v>5.0979999999999999</v>
      </c>
      <c r="K1031" s="184">
        <v>1.2849999999999999</v>
      </c>
      <c r="L1031" s="184">
        <v>16.9284</v>
      </c>
      <c r="M1031" s="184">
        <v>27.619</v>
      </c>
      <c r="N1031" s="184">
        <v>64.215699999999998</v>
      </c>
      <c r="O1031" s="184"/>
      <c r="P1031" s="184"/>
      <c r="Q1031" s="184">
        <v>22.0547</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44341</v>
      </c>
      <c r="E1032" s="184">
        <v>88.831400000000002</v>
      </c>
      <c r="F1032" s="184">
        <v>-7.1800000000000003E-2</v>
      </c>
      <c r="G1032" s="184">
        <v>0.46400000000000002</v>
      </c>
      <c r="H1032" s="184">
        <v>1.6188</v>
      </c>
      <c r="I1032" s="184">
        <v>2.4662000000000002</v>
      </c>
      <c r="J1032" s="184">
        <v>9.7681000000000004</v>
      </c>
      <c r="K1032" s="184">
        <v>6.7582000000000004</v>
      </c>
      <c r="L1032" s="184">
        <v>34.3142</v>
      </c>
      <c r="M1032" s="184">
        <v>43.754800000000003</v>
      </c>
      <c r="N1032" s="184">
        <v>86.338700000000003</v>
      </c>
      <c r="O1032" s="184">
        <v>11.657400000000001</v>
      </c>
      <c r="P1032" s="184">
        <v>13.2301</v>
      </c>
      <c r="Q1032" s="184">
        <v>13.1577</v>
      </c>
      <c r="R1032" s="184">
        <v>17.351199999999999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44341</v>
      </c>
      <c r="E1033" s="184">
        <v>171.01840000000001</v>
      </c>
      <c r="F1033" s="184">
        <v>-7.3200000000000001E-2</v>
      </c>
      <c r="G1033" s="184">
        <v>0.45889999999999997</v>
      </c>
      <c r="H1033" s="184">
        <v>1.6086</v>
      </c>
      <c r="I1033" s="184">
        <v>2.4462000000000002</v>
      </c>
      <c r="J1033" s="184">
        <v>9.7193000000000005</v>
      </c>
      <c r="K1033" s="184">
        <v>6.6212999999999997</v>
      </c>
      <c r="L1033" s="184">
        <v>33.979700000000001</v>
      </c>
      <c r="M1033" s="184">
        <v>43.225999999999999</v>
      </c>
      <c r="N1033" s="184">
        <v>85.438500000000005</v>
      </c>
      <c r="O1033" s="184">
        <v>11.1084</v>
      </c>
      <c r="P1033" s="184">
        <v>12.644500000000001</v>
      </c>
      <c r="Q1033" s="184">
        <v>12.1259</v>
      </c>
      <c r="R1033" s="184">
        <v>16.789000000000001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9.8691803278688511E-2</v>
      </c>
      <c r="G1034" s="186">
        <v>0.59780163934426234</v>
      </c>
      <c r="H1034" s="186">
        <v>1.3405393442622953</v>
      </c>
      <c r="I1034" s="186">
        <v>2.6340098360655748</v>
      </c>
      <c r="J1034" s="186">
        <v>7.5392409836065557</v>
      </c>
      <c r="K1034" s="186">
        <v>4.6169622950819695</v>
      </c>
      <c r="L1034" s="186">
        <v>25.46820000000001</v>
      </c>
      <c r="M1034" s="186">
        <v>37.244406779661027</v>
      </c>
      <c r="N1034" s="186">
        <v>74.224391525423727</v>
      </c>
      <c r="O1034" s="186">
        <v>12.691040816326531</v>
      </c>
      <c r="P1034" s="186">
        <v>15.484669387755099</v>
      </c>
      <c r="Q1034" s="186">
        <v>17.443118032786881</v>
      </c>
      <c r="R1034" s="186">
        <v>18.371732075471698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8.4400000000000003E-2</v>
      </c>
      <c r="G1035" s="186">
        <v>0.58509999999999995</v>
      </c>
      <c r="H1035" s="186">
        <v>1.3339000000000001</v>
      </c>
      <c r="I1035" s="186">
        <v>2.6856</v>
      </c>
      <c r="J1035" s="186">
        <v>7.5709999999999997</v>
      </c>
      <c r="K1035" s="186">
        <v>4.1589</v>
      </c>
      <c r="L1035" s="186">
        <v>24.311299999999999</v>
      </c>
      <c r="M1035" s="186">
        <v>38.098700000000001</v>
      </c>
      <c r="N1035" s="186">
        <v>74.917000000000002</v>
      </c>
      <c r="O1035" s="186">
        <v>12.601000000000001</v>
      </c>
      <c r="P1035" s="186">
        <v>15.3505</v>
      </c>
      <c r="Q1035" s="186">
        <v>16.805800000000001</v>
      </c>
      <c r="R1035" s="186">
        <v>17.813400000000001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44341</v>
      </c>
      <c r="E1038" s="184">
        <v>293.43</v>
      </c>
      <c r="F1038" s="184">
        <v>-0.14630000000000001</v>
      </c>
      <c r="G1038" s="184">
        <v>0.20150000000000001</v>
      </c>
      <c r="H1038" s="184">
        <v>1.2525999999999999</v>
      </c>
      <c r="I1038" s="184">
        <v>2.4904000000000002</v>
      </c>
      <c r="J1038" s="184">
        <v>6.7794999999999996</v>
      </c>
      <c r="K1038" s="184">
        <v>1.4066000000000001</v>
      </c>
      <c r="L1038" s="184">
        <v>20.130199999999999</v>
      </c>
      <c r="M1038" s="184">
        <v>33.183599999999998</v>
      </c>
      <c r="N1038" s="184">
        <v>68.183599999999998</v>
      </c>
      <c r="O1038" s="184">
        <v>10.8766</v>
      </c>
      <c r="P1038" s="184">
        <v>12.7798</v>
      </c>
      <c r="Q1038" s="184">
        <v>19.826000000000001</v>
      </c>
      <c r="R1038" s="184">
        <v>13.2424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44341</v>
      </c>
      <c r="E1039" s="184">
        <v>293.43</v>
      </c>
      <c r="F1039" s="184">
        <v>-0.14630000000000001</v>
      </c>
      <c r="G1039" s="184">
        <v>0.20150000000000001</v>
      </c>
      <c r="H1039" s="184">
        <v>1.2525999999999999</v>
      </c>
      <c r="I1039" s="184">
        <v>2.4904000000000002</v>
      </c>
      <c r="J1039" s="184">
        <v>6.7794999999999996</v>
      </c>
      <c r="K1039" s="184">
        <v>1.4066000000000001</v>
      </c>
      <c r="L1039" s="184">
        <v>20.130199999999999</v>
      </c>
      <c r="M1039" s="184">
        <v>33.183599999999998</v>
      </c>
      <c r="N1039" s="184">
        <v>68.183599999999998</v>
      </c>
      <c r="O1039" s="184">
        <v>10.8766</v>
      </c>
      <c r="P1039" s="184">
        <v>12.7798</v>
      </c>
      <c r="Q1039" s="184">
        <v>19.75</v>
      </c>
      <c r="R1039" s="184">
        <v>13.2424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44341</v>
      </c>
      <c r="E1040" s="184">
        <v>315.35000000000002</v>
      </c>
      <c r="F1040" s="184">
        <v>-0.1457</v>
      </c>
      <c r="G1040" s="184">
        <v>0.2097</v>
      </c>
      <c r="H1040" s="184">
        <v>1.2652000000000001</v>
      </c>
      <c r="I1040" s="184">
        <v>2.5127999999999999</v>
      </c>
      <c r="J1040" s="184">
        <v>6.8403999999999998</v>
      </c>
      <c r="K1040" s="184">
        <v>1.5587</v>
      </c>
      <c r="L1040" s="184">
        <v>20.509799999999998</v>
      </c>
      <c r="M1040" s="184">
        <v>33.844099999999997</v>
      </c>
      <c r="N1040" s="184">
        <v>69.360900000000001</v>
      </c>
      <c r="O1040" s="184">
        <v>11.671200000000001</v>
      </c>
      <c r="P1040" s="184">
        <v>13.736599999999999</v>
      </c>
      <c r="Q1040" s="184">
        <v>14.6189</v>
      </c>
      <c r="R1040" s="184">
        <v>13.985300000000001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44341</v>
      </c>
      <c r="E1041" s="184">
        <v>44.37</v>
      </c>
      <c r="F1041" s="184">
        <v>0.2712</v>
      </c>
      <c r="G1041" s="184">
        <v>0.2485</v>
      </c>
      <c r="H1041" s="184">
        <v>0.74929999999999997</v>
      </c>
      <c r="I1041" s="184">
        <v>2.5895999999999999</v>
      </c>
      <c r="J1041" s="184">
        <v>6.6074000000000002</v>
      </c>
      <c r="K1041" s="184">
        <v>1.7661</v>
      </c>
      <c r="L1041" s="184">
        <v>15.426600000000001</v>
      </c>
      <c r="M1041" s="184">
        <v>29.509599999999999</v>
      </c>
      <c r="N1041" s="184">
        <v>54.116</v>
      </c>
      <c r="O1041" s="184">
        <v>16.306699999999999</v>
      </c>
      <c r="P1041" s="184">
        <v>17.849399999999999</v>
      </c>
      <c r="Q1041" s="184">
        <v>16.637499999999999</v>
      </c>
      <c r="R1041" s="184">
        <v>18.161000000000001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44341</v>
      </c>
      <c r="E1042" s="184">
        <v>40.19</v>
      </c>
      <c r="F1042" s="184">
        <v>0.24940000000000001</v>
      </c>
      <c r="G1042" s="184">
        <v>0.19950000000000001</v>
      </c>
      <c r="H1042" s="184">
        <v>0.7016</v>
      </c>
      <c r="I1042" s="184">
        <v>2.5255000000000001</v>
      </c>
      <c r="J1042" s="184">
        <v>6.4635999999999996</v>
      </c>
      <c r="K1042" s="184">
        <v>1.4642999999999999</v>
      </c>
      <c r="L1042" s="184">
        <v>14.6975</v>
      </c>
      <c r="M1042" s="184">
        <v>28.320599999999999</v>
      </c>
      <c r="N1042" s="184">
        <v>52.2348</v>
      </c>
      <c r="O1042" s="184">
        <v>14.848800000000001</v>
      </c>
      <c r="P1042" s="184">
        <v>16.388400000000001</v>
      </c>
      <c r="Q1042" s="184">
        <v>12.9877</v>
      </c>
      <c r="R1042" s="184">
        <v>16.750399999999999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44341</v>
      </c>
      <c r="E1043" s="184">
        <v>19.3</v>
      </c>
      <c r="F1043" s="184">
        <v>-0.10349999999999999</v>
      </c>
      <c r="G1043" s="184">
        <v>0.25969999999999999</v>
      </c>
      <c r="H1043" s="184">
        <v>0.7833</v>
      </c>
      <c r="I1043" s="184">
        <v>1.9007000000000001</v>
      </c>
      <c r="J1043" s="184">
        <v>6.7477999999999998</v>
      </c>
      <c r="K1043" s="184">
        <v>0.46850000000000003</v>
      </c>
      <c r="L1043" s="184">
        <v>18.769200000000001</v>
      </c>
      <c r="M1043" s="184">
        <v>30.8475</v>
      </c>
      <c r="N1043" s="184">
        <v>59.900599999999997</v>
      </c>
      <c r="O1043" s="184">
        <v>12.5571</v>
      </c>
      <c r="P1043" s="184">
        <v>13.5288</v>
      </c>
      <c r="Q1043" s="184">
        <v>6.1994999999999996</v>
      </c>
      <c r="R1043" s="184">
        <v>14.0769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44341</v>
      </c>
      <c r="E1044" s="184">
        <v>20.48</v>
      </c>
      <c r="F1044" s="184">
        <v>-9.7600000000000006E-2</v>
      </c>
      <c r="G1044" s="184">
        <v>0.2447</v>
      </c>
      <c r="H1044" s="184">
        <v>0.83699999999999997</v>
      </c>
      <c r="I1044" s="184">
        <v>1.9413</v>
      </c>
      <c r="J1044" s="184">
        <v>6.8335999999999997</v>
      </c>
      <c r="K1044" s="184">
        <v>0.68830000000000002</v>
      </c>
      <c r="L1044" s="184">
        <v>19.277799999999999</v>
      </c>
      <c r="M1044" s="184">
        <v>31.619499999999999</v>
      </c>
      <c r="N1044" s="184">
        <v>61.133000000000003</v>
      </c>
      <c r="O1044" s="184">
        <v>13.370900000000001</v>
      </c>
      <c r="P1044" s="184">
        <v>14.396000000000001</v>
      </c>
      <c r="Q1044" s="184">
        <v>11.8574</v>
      </c>
      <c r="R1044" s="184">
        <v>14.9406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44341</v>
      </c>
      <c r="E1045" s="184">
        <v>122.33</v>
      </c>
      <c r="F1045" s="184">
        <v>2.4500000000000001E-2</v>
      </c>
      <c r="G1045" s="184">
        <v>0.23760000000000001</v>
      </c>
      <c r="H1045" s="184">
        <v>0.7661</v>
      </c>
      <c r="I1045" s="184">
        <v>2.6861000000000002</v>
      </c>
      <c r="J1045" s="184">
        <v>5.9775999999999998</v>
      </c>
      <c r="K1045" s="184">
        <v>0.47639999999999999</v>
      </c>
      <c r="L1045" s="184">
        <v>16.849699999999999</v>
      </c>
      <c r="M1045" s="184">
        <v>28.5519</v>
      </c>
      <c r="N1045" s="184">
        <v>55.064</v>
      </c>
      <c r="O1045" s="184">
        <v>13.5571</v>
      </c>
      <c r="P1045" s="184">
        <v>13.313499999999999</v>
      </c>
      <c r="Q1045" s="184">
        <v>16.198899999999998</v>
      </c>
      <c r="R1045" s="184">
        <v>16.170500000000001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44341</v>
      </c>
      <c r="E1046" s="184">
        <v>134.27000000000001</v>
      </c>
      <c r="F1046" s="184">
        <v>2.23E-2</v>
      </c>
      <c r="G1046" s="184">
        <v>0.24640000000000001</v>
      </c>
      <c r="H1046" s="184">
        <v>0.78820000000000001</v>
      </c>
      <c r="I1046" s="184">
        <v>2.7313999999999998</v>
      </c>
      <c r="J1046" s="184">
        <v>6.0919999999999996</v>
      </c>
      <c r="K1046" s="184">
        <v>0.77300000000000002</v>
      </c>
      <c r="L1046" s="184">
        <v>17.553799999999999</v>
      </c>
      <c r="M1046" s="184">
        <v>29.716899999999999</v>
      </c>
      <c r="N1046" s="184">
        <v>56.949199999999998</v>
      </c>
      <c r="O1046" s="184">
        <v>14.9137</v>
      </c>
      <c r="P1046" s="184">
        <v>14.729900000000001</v>
      </c>
      <c r="Q1046" s="184">
        <v>15.523</v>
      </c>
      <c r="R1046" s="184">
        <v>17.504300000000001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44341</v>
      </c>
      <c r="E1047" s="184">
        <v>39.74</v>
      </c>
      <c r="F1047" s="184">
        <v>0.1512</v>
      </c>
      <c r="G1047" s="184">
        <v>0.32819999999999999</v>
      </c>
      <c r="H1047" s="184">
        <v>0.65859999999999996</v>
      </c>
      <c r="I1047" s="184">
        <v>2.1331000000000002</v>
      </c>
      <c r="J1047" s="184">
        <v>6.0865</v>
      </c>
      <c r="K1047" s="184">
        <v>1.6888000000000001</v>
      </c>
      <c r="L1047" s="184">
        <v>19.3035</v>
      </c>
      <c r="M1047" s="184">
        <v>32.202300000000001</v>
      </c>
      <c r="N1047" s="184">
        <v>62.6023</v>
      </c>
      <c r="O1047" s="184">
        <v>17.9773</v>
      </c>
      <c r="P1047" s="184">
        <v>18.2362</v>
      </c>
      <c r="Q1047" s="184">
        <v>15.2986</v>
      </c>
      <c r="R1047" s="184">
        <v>21.547999999999998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44341</v>
      </c>
      <c r="E1048" s="184">
        <v>36.33</v>
      </c>
      <c r="F1048" s="184">
        <v>0.16539999999999999</v>
      </c>
      <c r="G1048" s="184">
        <v>0.33139999999999997</v>
      </c>
      <c r="H1048" s="184">
        <v>0.6371</v>
      </c>
      <c r="I1048" s="184">
        <v>2.0792000000000002</v>
      </c>
      <c r="J1048" s="184">
        <v>5.9493</v>
      </c>
      <c r="K1048" s="184">
        <v>1.3107</v>
      </c>
      <c r="L1048" s="184">
        <v>18.415900000000001</v>
      </c>
      <c r="M1048" s="184">
        <v>30.683499999999999</v>
      </c>
      <c r="N1048" s="184">
        <v>60.0441</v>
      </c>
      <c r="O1048" s="184">
        <v>16.393899999999999</v>
      </c>
      <c r="P1048" s="184">
        <v>16.766200000000001</v>
      </c>
      <c r="Q1048" s="184">
        <v>12.725300000000001</v>
      </c>
      <c r="R1048" s="184">
        <v>19.819900000000001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44341</v>
      </c>
      <c r="E1049" s="184">
        <v>280.47899999999998</v>
      </c>
      <c r="F1049" s="184">
        <v>0.30969999999999998</v>
      </c>
      <c r="G1049" s="184">
        <v>0.44080000000000003</v>
      </c>
      <c r="H1049" s="184">
        <v>1.0965</v>
      </c>
      <c r="I1049" s="184">
        <v>3.1457000000000002</v>
      </c>
      <c r="J1049" s="184">
        <v>7.1536999999999997</v>
      </c>
      <c r="K1049" s="184">
        <v>4.2937000000000003</v>
      </c>
      <c r="L1049" s="184">
        <v>18.657499999999999</v>
      </c>
      <c r="M1049" s="184">
        <v>31.885899999999999</v>
      </c>
      <c r="N1049" s="184">
        <v>64.293700000000001</v>
      </c>
      <c r="O1049" s="184">
        <v>10.917</v>
      </c>
      <c r="P1049" s="184">
        <v>12.9154</v>
      </c>
      <c r="Q1049" s="184">
        <v>11.6465</v>
      </c>
      <c r="R1049" s="184">
        <v>12.0709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44341</v>
      </c>
      <c r="E1050" s="184">
        <v>265.35399999999998</v>
      </c>
      <c r="F1050" s="184">
        <v>0.30730000000000002</v>
      </c>
      <c r="G1050" s="184">
        <v>0.43219999999999997</v>
      </c>
      <c r="H1050" s="184">
        <v>1.0814999999999999</v>
      </c>
      <c r="I1050" s="184">
        <v>3.1145999999999998</v>
      </c>
      <c r="J1050" s="184">
        <v>7.08</v>
      </c>
      <c r="K1050" s="184">
        <v>4.0955000000000004</v>
      </c>
      <c r="L1050" s="184">
        <v>18.1983</v>
      </c>
      <c r="M1050" s="184">
        <v>31.123799999999999</v>
      </c>
      <c r="N1050" s="184">
        <v>63.029899999999998</v>
      </c>
      <c r="O1050" s="184">
        <v>10.113899999999999</v>
      </c>
      <c r="P1050" s="184">
        <v>12.107900000000001</v>
      </c>
      <c r="Q1050" s="184">
        <v>19.7121</v>
      </c>
      <c r="R1050" s="184">
        <v>11.232200000000001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44341</v>
      </c>
      <c r="E1051" s="184">
        <v>47.51</v>
      </c>
      <c r="F1051" s="184">
        <v>2.1100000000000001E-2</v>
      </c>
      <c r="G1051" s="184">
        <v>0.2109</v>
      </c>
      <c r="H1051" s="184">
        <v>0.80630000000000002</v>
      </c>
      <c r="I1051" s="184">
        <v>1.9965999999999999</v>
      </c>
      <c r="J1051" s="184">
        <v>5.6482000000000001</v>
      </c>
      <c r="K1051" s="184">
        <v>0.65680000000000005</v>
      </c>
      <c r="L1051" s="184">
        <v>17.0197</v>
      </c>
      <c r="M1051" s="184">
        <v>29.068200000000001</v>
      </c>
      <c r="N1051" s="184">
        <v>63.5456</v>
      </c>
      <c r="O1051" s="184">
        <v>11.918699999999999</v>
      </c>
      <c r="P1051" s="184">
        <v>14.0336</v>
      </c>
      <c r="Q1051" s="184">
        <v>13.840299999999999</v>
      </c>
      <c r="R1051" s="184">
        <v>14.392799999999999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44341</v>
      </c>
      <c r="E1052" s="184">
        <v>51.19</v>
      </c>
      <c r="F1052" s="184">
        <v>1.95E-2</v>
      </c>
      <c r="G1052" s="184">
        <v>0.23499999999999999</v>
      </c>
      <c r="H1052" s="184">
        <v>0.82730000000000004</v>
      </c>
      <c r="I1052" s="184">
        <v>2.0533999999999999</v>
      </c>
      <c r="J1052" s="184">
        <v>5.7862999999999998</v>
      </c>
      <c r="K1052" s="184">
        <v>1.0063</v>
      </c>
      <c r="L1052" s="184">
        <v>17.840699999999998</v>
      </c>
      <c r="M1052" s="184">
        <v>30.520099999999999</v>
      </c>
      <c r="N1052" s="184">
        <v>66.255300000000005</v>
      </c>
      <c r="O1052" s="184">
        <v>13.433400000000001</v>
      </c>
      <c r="P1052" s="184">
        <v>15.3287</v>
      </c>
      <c r="Q1052" s="184">
        <v>14.6007</v>
      </c>
      <c r="R1052" s="184">
        <v>16.154900000000001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44341</v>
      </c>
      <c r="E1053" s="184">
        <v>1534.73150787637</v>
      </c>
      <c r="F1053" s="184">
        <v>0.16139999999999999</v>
      </c>
      <c r="G1053" s="184">
        <v>1.0620000000000001</v>
      </c>
      <c r="H1053" s="184">
        <v>2.1366000000000001</v>
      </c>
      <c r="I1053" s="184">
        <v>2.8687999999999998</v>
      </c>
      <c r="J1053" s="184">
        <v>9.8839000000000006</v>
      </c>
      <c r="K1053" s="184">
        <v>2.5710999999999999</v>
      </c>
      <c r="L1053" s="184">
        <v>29.013500000000001</v>
      </c>
      <c r="M1053" s="184">
        <v>45.723999999999997</v>
      </c>
      <c r="N1053" s="184">
        <v>77.796899999999994</v>
      </c>
      <c r="O1053" s="184">
        <v>12.834899999999999</v>
      </c>
      <c r="P1053" s="184">
        <v>12.542999999999999</v>
      </c>
      <c r="Q1053" s="184">
        <v>20.087</v>
      </c>
      <c r="R1053" s="184">
        <v>16.603200000000001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44341</v>
      </c>
      <c r="E1054" s="184">
        <v>685.20360000000005</v>
      </c>
      <c r="F1054" s="184">
        <v>0.16339999999999999</v>
      </c>
      <c r="G1054" s="184">
        <v>1.0701000000000001</v>
      </c>
      <c r="H1054" s="184">
        <v>2.1509</v>
      </c>
      <c r="I1054" s="184">
        <v>2.8976000000000002</v>
      </c>
      <c r="J1054" s="184">
        <v>9.9536999999999995</v>
      </c>
      <c r="K1054" s="184">
        <v>2.7530000000000001</v>
      </c>
      <c r="L1054" s="184">
        <v>29.478400000000001</v>
      </c>
      <c r="M1054" s="184">
        <v>46.514000000000003</v>
      </c>
      <c r="N1054" s="184">
        <v>79.097800000000007</v>
      </c>
      <c r="O1054" s="184">
        <v>13.7148</v>
      </c>
      <c r="P1054" s="184">
        <v>13.468500000000001</v>
      </c>
      <c r="Q1054" s="184">
        <v>13.395799999999999</v>
      </c>
      <c r="R1054" s="184">
        <v>17.4678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44341</v>
      </c>
      <c r="E1055" s="184">
        <v>745.53231803272001</v>
      </c>
      <c r="F1055" s="184">
        <v>-9.7900000000000001E-2</v>
      </c>
      <c r="G1055" s="184">
        <v>0.56769999999999998</v>
      </c>
      <c r="H1055" s="184">
        <v>1.5115000000000001</v>
      </c>
      <c r="I1055" s="184">
        <v>2.6312000000000002</v>
      </c>
      <c r="J1055" s="184">
        <v>8.4555000000000007</v>
      </c>
      <c r="K1055" s="184">
        <v>0.35039999999999999</v>
      </c>
      <c r="L1055" s="184">
        <v>24.951799999999999</v>
      </c>
      <c r="M1055" s="184">
        <v>35.777500000000003</v>
      </c>
      <c r="N1055" s="184">
        <v>71.537199999999999</v>
      </c>
      <c r="O1055" s="184">
        <v>11.2303</v>
      </c>
      <c r="P1055" s="184">
        <v>13.9236</v>
      </c>
      <c r="Q1055" s="184">
        <v>19.0383</v>
      </c>
      <c r="R1055" s="184">
        <v>9.1312999999999995</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44341</v>
      </c>
      <c r="E1056" s="184">
        <v>641.50900000000001</v>
      </c>
      <c r="F1056" s="184">
        <v>-9.7299999999999998E-2</v>
      </c>
      <c r="G1056" s="184">
        <v>0.5736</v>
      </c>
      <c r="H1056" s="184">
        <v>1.5226</v>
      </c>
      <c r="I1056" s="184">
        <v>2.6543999999999999</v>
      </c>
      <c r="J1056" s="184">
        <v>8.5104000000000006</v>
      </c>
      <c r="K1056" s="184">
        <v>0.48130000000000001</v>
      </c>
      <c r="L1056" s="184">
        <v>25.297699999999999</v>
      </c>
      <c r="M1056" s="184">
        <v>36.3598</v>
      </c>
      <c r="N1056" s="184">
        <v>72.521500000000003</v>
      </c>
      <c r="O1056" s="184">
        <v>11.9108</v>
      </c>
      <c r="P1056" s="184">
        <v>14.683299999999999</v>
      </c>
      <c r="Q1056" s="184">
        <v>13.205500000000001</v>
      </c>
      <c r="R1056" s="184">
        <v>9.7479999999999993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44341</v>
      </c>
      <c r="E1057" s="184">
        <v>279.07859999999999</v>
      </c>
      <c r="F1057" s="184">
        <v>0.1419</v>
      </c>
      <c r="G1057" s="184">
        <v>0.25740000000000002</v>
      </c>
      <c r="H1057" s="184">
        <v>0.90300000000000002</v>
      </c>
      <c r="I1057" s="184">
        <v>3.4220999999999999</v>
      </c>
      <c r="J1057" s="184">
        <v>6.6007999999999996</v>
      </c>
      <c r="K1057" s="184">
        <v>-0.56720000000000004</v>
      </c>
      <c r="L1057" s="184">
        <v>16.712900000000001</v>
      </c>
      <c r="M1057" s="184">
        <v>30.734000000000002</v>
      </c>
      <c r="N1057" s="184">
        <v>61.571899999999999</v>
      </c>
      <c r="O1057" s="184">
        <v>11.4701</v>
      </c>
      <c r="P1057" s="184">
        <v>13.7189</v>
      </c>
      <c r="Q1057" s="184">
        <v>19.7514</v>
      </c>
      <c r="R1057" s="184">
        <v>13.9129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44341</v>
      </c>
      <c r="E1058" s="184">
        <v>298.14170000000001</v>
      </c>
      <c r="F1058" s="184">
        <v>0.14449999999999999</v>
      </c>
      <c r="G1058" s="184">
        <v>0.26769999999999999</v>
      </c>
      <c r="H1058" s="184">
        <v>0.92100000000000004</v>
      </c>
      <c r="I1058" s="184">
        <v>3.4590000000000001</v>
      </c>
      <c r="J1058" s="184">
        <v>6.6875999999999998</v>
      </c>
      <c r="K1058" s="184">
        <v>-0.33839999999999998</v>
      </c>
      <c r="L1058" s="184">
        <v>17.258199999999999</v>
      </c>
      <c r="M1058" s="184">
        <v>31.655899999999999</v>
      </c>
      <c r="N1058" s="184">
        <v>63.1143</v>
      </c>
      <c r="O1058" s="184">
        <v>12.4498</v>
      </c>
      <c r="P1058" s="184">
        <v>14.6465</v>
      </c>
      <c r="Q1058" s="184">
        <v>12.9497</v>
      </c>
      <c r="R1058" s="184">
        <v>14.991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44341</v>
      </c>
      <c r="E1059" s="184">
        <v>56.04</v>
      </c>
      <c r="F1059" s="184">
        <v>8.9300000000000004E-2</v>
      </c>
      <c r="G1059" s="184">
        <v>0.41210000000000002</v>
      </c>
      <c r="H1059" s="184">
        <v>0.8276</v>
      </c>
      <c r="I1059" s="184">
        <v>1.8169</v>
      </c>
      <c r="J1059" s="184">
        <v>6.9466000000000001</v>
      </c>
      <c r="K1059" s="184">
        <v>1.0823</v>
      </c>
      <c r="L1059" s="184">
        <v>20.7759</v>
      </c>
      <c r="M1059" s="184">
        <v>32.451000000000001</v>
      </c>
      <c r="N1059" s="184">
        <v>64.920500000000004</v>
      </c>
      <c r="O1059" s="184">
        <v>11.8561</v>
      </c>
      <c r="P1059" s="184">
        <v>14.5281</v>
      </c>
      <c r="Q1059" s="184">
        <v>14.160600000000001</v>
      </c>
      <c r="R1059" s="184">
        <v>14.171900000000001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44341</v>
      </c>
      <c r="E1060" s="184">
        <v>60.04</v>
      </c>
      <c r="F1060" s="184">
        <v>0.1</v>
      </c>
      <c r="G1060" s="184">
        <v>0.41810000000000003</v>
      </c>
      <c r="H1060" s="184">
        <v>0.82279999999999998</v>
      </c>
      <c r="I1060" s="184">
        <v>1.8318000000000001</v>
      </c>
      <c r="J1060" s="184">
        <v>7.0041000000000002</v>
      </c>
      <c r="K1060" s="184">
        <v>1.2307999999999999</v>
      </c>
      <c r="L1060" s="184">
        <v>21.121600000000001</v>
      </c>
      <c r="M1060" s="184">
        <v>33.0379</v>
      </c>
      <c r="N1060" s="184">
        <v>65.947999999999993</v>
      </c>
      <c r="O1060" s="184">
        <v>12.637600000000001</v>
      </c>
      <c r="P1060" s="184">
        <v>15.459300000000001</v>
      </c>
      <c r="Q1060" s="184">
        <v>15.007400000000001</v>
      </c>
      <c r="R1060" s="184">
        <v>14.866400000000001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44341</v>
      </c>
      <c r="E1061" s="184">
        <v>33.4</v>
      </c>
      <c r="F1061" s="184">
        <v>2.9899999999999999E-2</v>
      </c>
      <c r="G1061" s="184">
        <v>0.4209</v>
      </c>
      <c r="H1061" s="184">
        <v>1.1508</v>
      </c>
      <c r="I1061" s="184">
        <v>2.9910999999999999</v>
      </c>
      <c r="J1061" s="184">
        <v>7.4645999999999999</v>
      </c>
      <c r="K1061" s="184">
        <v>3.0228000000000002</v>
      </c>
      <c r="L1061" s="184">
        <v>20.447199999999999</v>
      </c>
      <c r="M1061" s="184">
        <v>33.439900000000002</v>
      </c>
      <c r="N1061" s="184">
        <v>64.531999999999996</v>
      </c>
      <c r="O1061" s="184">
        <v>12.484500000000001</v>
      </c>
      <c r="P1061" s="184">
        <v>12.583500000000001</v>
      </c>
      <c r="Q1061" s="184">
        <v>14.283200000000001</v>
      </c>
      <c r="R1061" s="184">
        <v>17.4772</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44341</v>
      </c>
      <c r="E1062" s="184">
        <v>36.590000000000003</v>
      </c>
      <c r="F1062" s="184">
        <v>2.7300000000000001E-2</v>
      </c>
      <c r="G1062" s="184">
        <v>0.43919999999999998</v>
      </c>
      <c r="H1062" s="184">
        <v>1.1612</v>
      </c>
      <c r="I1062" s="184">
        <v>3.0413999999999999</v>
      </c>
      <c r="J1062" s="184">
        <v>7.5860000000000003</v>
      </c>
      <c r="K1062" s="184">
        <v>3.2740999999999998</v>
      </c>
      <c r="L1062" s="184">
        <v>21.1188</v>
      </c>
      <c r="M1062" s="184">
        <v>34.5715</v>
      </c>
      <c r="N1062" s="184">
        <v>66.469499999999996</v>
      </c>
      <c r="O1062" s="184">
        <v>13.9975</v>
      </c>
      <c r="P1062" s="184">
        <v>14.2012</v>
      </c>
      <c r="Q1062" s="184">
        <v>14.0357</v>
      </c>
      <c r="R1062" s="184">
        <v>18.825600000000001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44341</v>
      </c>
      <c r="E1063" s="184">
        <v>46.77</v>
      </c>
      <c r="F1063" s="184">
        <v>4.2799999999999998E-2</v>
      </c>
      <c r="G1063" s="184">
        <v>0.30020000000000002</v>
      </c>
      <c r="H1063" s="184">
        <v>1.0806</v>
      </c>
      <c r="I1063" s="184">
        <v>2.8363999999999998</v>
      </c>
      <c r="J1063" s="184">
        <v>5.9823000000000004</v>
      </c>
      <c r="K1063" s="184">
        <v>0.66720000000000002</v>
      </c>
      <c r="L1063" s="184">
        <v>17.453499999999998</v>
      </c>
      <c r="M1063" s="184">
        <v>27.0579</v>
      </c>
      <c r="N1063" s="184">
        <v>57.793500000000002</v>
      </c>
      <c r="O1063" s="184">
        <v>12.347799999999999</v>
      </c>
      <c r="P1063" s="184">
        <v>14.7486</v>
      </c>
      <c r="Q1063" s="184">
        <v>12.642799999999999</v>
      </c>
      <c r="R1063" s="184">
        <v>15.2242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44341</v>
      </c>
      <c r="E1064" s="184">
        <v>42.82</v>
      </c>
      <c r="F1064" s="184">
        <v>4.6699999999999998E-2</v>
      </c>
      <c r="G1064" s="184">
        <v>0.30449999999999999</v>
      </c>
      <c r="H1064" s="184">
        <v>1.0621</v>
      </c>
      <c r="I1064" s="184">
        <v>2.8090999999999999</v>
      </c>
      <c r="J1064" s="184">
        <v>5.8853</v>
      </c>
      <c r="K1064" s="184">
        <v>0.39860000000000001</v>
      </c>
      <c r="L1064" s="184">
        <v>16.7394</v>
      </c>
      <c r="M1064" s="184">
        <v>25.978200000000001</v>
      </c>
      <c r="N1064" s="184">
        <v>55.992699999999999</v>
      </c>
      <c r="O1064" s="184">
        <v>11.220599999999999</v>
      </c>
      <c r="P1064" s="184">
        <v>13.506600000000001</v>
      </c>
      <c r="Q1064" s="184">
        <v>10.2033</v>
      </c>
      <c r="R1064" s="184">
        <v>14.0258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44341</v>
      </c>
      <c r="E1065" s="184">
        <v>25.45</v>
      </c>
      <c r="F1065" s="184">
        <v>-0.1177</v>
      </c>
      <c r="G1065" s="184">
        <v>0.15740000000000001</v>
      </c>
      <c r="H1065" s="184">
        <v>0.55310000000000004</v>
      </c>
      <c r="I1065" s="184">
        <v>2.1678000000000002</v>
      </c>
      <c r="J1065" s="184">
        <v>5.1219000000000001</v>
      </c>
      <c r="K1065" s="184">
        <v>-0.31340000000000001</v>
      </c>
      <c r="L1065" s="184">
        <v>11.427300000000001</v>
      </c>
      <c r="M1065" s="184">
        <v>23.663799999999998</v>
      </c>
      <c r="N1065" s="184">
        <v>55.0884</v>
      </c>
      <c r="O1065" s="184">
        <v>8.3742999999999999</v>
      </c>
      <c r="P1065" s="184">
        <v>11.763500000000001</v>
      </c>
      <c r="Q1065" s="184">
        <v>10.574400000000001</v>
      </c>
      <c r="R1065" s="184">
        <v>8.2728000000000002</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44341</v>
      </c>
      <c r="E1066" s="184">
        <v>28.86</v>
      </c>
      <c r="F1066" s="184">
        <v>-0.1384</v>
      </c>
      <c r="G1066" s="184">
        <v>0.1736</v>
      </c>
      <c r="H1066" s="184">
        <v>0.59250000000000003</v>
      </c>
      <c r="I1066" s="184">
        <v>2.2317</v>
      </c>
      <c r="J1066" s="184">
        <v>5.2515999999999998</v>
      </c>
      <c r="K1066" s="184">
        <v>3.4700000000000002E-2</v>
      </c>
      <c r="L1066" s="184">
        <v>12.1648</v>
      </c>
      <c r="M1066" s="184">
        <v>24.9892</v>
      </c>
      <c r="N1066" s="184">
        <v>57.532800000000002</v>
      </c>
      <c r="O1066" s="184">
        <v>9.9954000000000001</v>
      </c>
      <c r="P1066" s="184">
        <v>13.524800000000001</v>
      </c>
      <c r="Q1066" s="184">
        <v>12.525499999999999</v>
      </c>
      <c r="R1066" s="184">
        <v>9.8364999999999991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44341</v>
      </c>
      <c r="E1067" s="184">
        <v>37.479999999999997</v>
      </c>
      <c r="F1067" s="184">
        <v>2.6700000000000002E-2</v>
      </c>
      <c r="G1067" s="184">
        <v>0.2407</v>
      </c>
      <c r="H1067" s="184">
        <v>1.5718000000000001</v>
      </c>
      <c r="I1067" s="184">
        <v>3.6791</v>
      </c>
      <c r="J1067" s="184">
        <v>8.1050000000000004</v>
      </c>
      <c r="K1067" s="184">
        <v>2.7976000000000001</v>
      </c>
      <c r="L1067" s="184">
        <v>18.720300000000002</v>
      </c>
      <c r="M1067" s="184">
        <v>27.874400000000001</v>
      </c>
      <c r="N1067" s="184">
        <v>56.296900000000001</v>
      </c>
      <c r="O1067" s="184">
        <v>11.335599999999999</v>
      </c>
      <c r="P1067" s="184">
        <v>12.697900000000001</v>
      </c>
      <c r="Q1067" s="184">
        <v>11.8827</v>
      </c>
      <c r="R1067" s="184">
        <v>14.175800000000001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44341</v>
      </c>
      <c r="E1068" s="184">
        <v>42.4</v>
      </c>
      <c r="F1068" s="184">
        <v>2.3599999999999999E-2</v>
      </c>
      <c r="G1068" s="184">
        <v>0.2601</v>
      </c>
      <c r="H1068" s="184">
        <v>1.6055999999999999</v>
      </c>
      <c r="I1068" s="184">
        <v>3.7435999999999998</v>
      </c>
      <c r="J1068" s="184">
        <v>8.2185000000000006</v>
      </c>
      <c r="K1068" s="184">
        <v>3.1379000000000001</v>
      </c>
      <c r="L1068" s="184">
        <v>19.503900000000002</v>
      </c>
      <c r="M1068" s="184">
        <v>29.150200000000002</v>
      </c>
      <c r="N1068" s="184">
        <v>58.386299999999999</v>
      </c>
      <c r="O1068" s="184">
        <v>12.943</v>
      </c>
      <c r="P1068" s="184">
        <v>14.475199999999999</v>
      </c>
      <c r="Q1068" s="184">
        <v>15.091200000000001</v>
      </c>
      <c r="R1068" s="184">
        <v>15.6607</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44341</v>
      </c>
      <c r="E1069" s="184">
        <v>11.1153</v>
      </c>
      <c r="F1069" s="184">
        <v>-8.9999999999999993E-3</v>
      </c>
      <c r="G1069" s="184">
        <v>0.25430000000000003</v>
      </c>
      <c r="H1069" s="184">
        <v>0.86109999999999998</v>
      </c>
      <c r="I1069" s="184">
        <v>2.3933</v>
      </c>
      <c r="J1069" s="184">
        <v>6.0903999999999998</v>
      </c>
      <c r="K1069" s="184">
        <v>-0.51910000000000001</v>
      </c>
      <c r="L1069" s="184"/>
      <c r="M1069" s="184"/>
      <c r="N1069" s="184"/>
      <c r="O1069" s="184"/>
      <c r="P1069" s="184"/>
      <c r="Q1069" s="184">
        <v>11.153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44341</v>
      </c>
      <c r="E1070" s="184">
        <v>11.0023</v>
      </c>
      <c r="F1070" s="184">
        <v>-1.54E-2</v>
      </c>
      <c r="G1070" s="184">
        <v>0.2296</v>
      </c>
      <c r="H1070" s="184">
        <v>0.81740000000000002</v>
      </c>
      <c r="I1070" s="184">
        <v>2.3041999999999998</v>
      </c>
      <c r="J1070" s="184">
        <v>5.7882999999999996</v>
      </c>
      <c r="K1070" s="184">
        <v>-1.1482000000000001</v>
      </c>
      <c r="L1070" s="184"/>
      <c r="M1070" s="184"/>
      <c r="N1070" s="184"/>
      <c r="O1070" s="184"/>
      <c r="P1070" s="184"/>
      <c r="Q1070" s="184">
        <v>10.023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44341</v>
      </c>
      <c r="E1071" s="184">
        <v>84.895399999999995</v>
      </c>
      <c r="F1071" s="184">
        <v>-7.0999999999999994E-2</v>
      </c>
      <c r="G1071" s="184">
        <v>0.17960000000000001</v>
      </c>
      <c r="H1071" s="184">
        <v>0.68279999999999996</v>
      </c>
      <c r="I1071" s="184">
        <v>1.4093</v>
      </c>
      <c r="J1071" s="184">
        <v>4.0735999999999999</v>
      </c>
      <c r="K1071" s="184">
        <v>0.31809999999999999</v>
      </c>
      <c r="L1071" s="184">
        <v>11.4612</v>
      </c>
      <c r="M1071" s="184">
        <v>20.279800000000002</v>
      </c>
      <c r="N1071" s="184">
        <v>40.976799999999997</v>
      </c>
      <c r="O1071" s="184">
        <v>9.8573000000000004</v>
      </c>
      <c r="P1071" s="184">
        <v>10.230499999999999</v>
      </c>
      <c r="Q1071" s="184">
        <v>8.5170999999999992</v>
      </c>
      <c r="R1071" s="184">
        <v>12.3742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44341</v>
      </c>
      <c r="E1072" s="184">
        <v>92.884100000000004</v>
      </c>
      <c r="F1072" s="184">
        <v>-6.7799999999999999E-2</v>
      </c>
      <c r="G1072" s="184">
        <v>0.1918</v>
      </c>
      <c r="H1072" s="184">
        <v>0.70409999999999995</v>
      </c>
      <c r="I1072" s="184">
        <v>1.4520999999999999</v>
      </c>
      <c r="J1072" s="184">
        <v>4.1741000000000001</v>
      </c>
      <c r="K1072" s="184">
        <v>0.58760000000000001</v>
      </c>
      <c r="L1072" s="184">
        <v>12.070600000000001</v>
      </c>
      <c r="M1072" s="184">
        <v>21.273199999999999</v>
      </c>
      <c r="N1072" s="184">
        <v>42.5486</v>
      </c>
      <c r="O1072" s="184">
        <v>10.9834</v>
      </c>
      <c r="P1072" s="184">
        <v>11.4566</v>
      </c>
      <c r="Q1072" s="184">
        <v>11.873799999999999</v>
      </c>
      <c r="R1072" s="184">
        <v>13.539199999999999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44341</v>
      </c>
      <c r="E1073" s="184">
        <v>325.05099999999999</v>
      </c>
      <c r="F1073" s="184">
        <v>0.18279999999999999</v>
      </c>
      <c r="G1073" s="184">
        <v>0.4108</v>
      </c>
      <c r="H1073" s="184">
        <v>1.3005</v>
      </c>
      <c r="I1073" s="184">
        <v>3.0442</v>
      </c>
      <c r="J1073" s="184">
        <v>6.3902999999999999</v>
      </c>
      <c r="K1073" s="184">
        <v>1.9729000000000001</v>
      </c>
      <c r="L1073" s="184">
        <v>19.730699999999999</v>
      </c>
      <c r="M1073" s="184">
        <v>33.026800000000001</v>
      </c>
      <c r="N1073" s="184">
        <v>68.666700000000006</v>
      </c>
      <c r="O1073" s="184">
        <v>13.732799999999999</v>
      </c>
      <c r="P1073" s="184">
        <v>13.790900000000001</v>
      </c>
      <c r="Q1073" s="184">
        <v>19.719200000000001</v>
      </c>
      <c r="R1073" s="184">
        <v>16.953499999999998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44341</v>
      </c>
      <c r="E1074" s="184">
        <v>355.565</v>
      </c>
      <c r="F1074" s="184">
        <v>0.186</v>
      </c>
      <c r="G1074" s="184">
        <v>0.42370000000000002</v>
      </c>
      <c r="H1074" s="184">
        <v>1.3233999999999999</v>
      </c>
      <c r="I1074" s="184">
        <v>3.0910000000000002</v>
      </c>
      <c r="J1074" s="184">
        <v>6.4987000000000004</v>
      </c>
      <c r="K1074" s="184">
        <v>2.2751999999999999</v>
      </c>
      <c r="L1074" s="184">
        <v>20.443999999999999</v>
      </c>
      <c r="M1074" s="184">
        <v>34.203299999999999</v>
      </c>
      <c r="N1074" s="184">
        <v>70.661600000000007</v>
      </c>
      <c r="O1074" s="184">
        <v>15.009499999999999</v>
      </c>
      <c r="P1074" s="184">
        <v>15.1617</v>
      </c>
      <c r="Q1074" s="184">
        <v>14.8529</v>
      </c>
      <c r="R1074" s="184">
        <v>18.279299999999999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44341</v>
      </c>
      <c r="E1075" s="184">
        <v>433.69696573485601</v>
      </c>
      <c r="F1075" s="184">
        <v>0.18379999999999999</v>
      </c>
      <c r="G1075" s="184">
        <v>0.41160000000000002</v>
      </c>
      <c r="H1075" s="184">
        <v>1.3012999999999999</v>
      </c>
      <c r="I1075" s="184">
        <v>3.0453000000000001</v>
      </c>
      <c r="J1075" s="184">
        <v>6.3895999999999997</v>
      </c>
      <c r="K1075" s="184">
        <v>1.9734</v>
      </c>
      <c r="L1075" s="184">
        <v>19.731200000000001</v>
      </c>
      <c r="M1075" s="184">
        <v>33.028599999999997</v>
      </c>
      <c r="N1075" s="184">
        <v>68.669700000000006</v>
      </c>
      <c r="O1075" s="184">
        <v>13.2644</v>
      </c>
      <c r="P1075" s="184">
        <v>13.4741</v>
      </c>
      <c r="Q1075" s="184">
        <v>18.311299999999999</v>
      </c>
      <c r="R1075" s="184">
        <v>16.428799999999999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44341</v>
      </c>
      <c r="E1076" s="184">
        <v>97.780915660080296</v>
      </c>
      <c r="F1076" s="184">
        <v>0.18540000000000001</v>
      </c>
      <c r="G1076" s="184">
        <v>0.42280000000000001</v>
      </c>
      <c r="H1076" s="184">
        <v>1.323</v>
      </c>
      <c r="I1076" s="184">
        <v>3.0911</v>
      </c>
      <c r="J1076" s="184">
        <v>6.4997999999999996</v>
      </c>
      <c r="K1076" s="184">
        <v>2.2749999999999999</v>
      </c>
      <c r="L1076" s="184">
        <v>20.443100000000001</v>
      </c>
      <c r="M1076" s="184">
        <v>34.205100000000002</v>
      </c>
      <c r="N1076" s="184">
        <v>70.6648</v>
      </c>
      <c r="O1076" s="184">
        <v>14.540100000000001</v>
      </c>
      <c r="P1076" s="184">
        <v>14.8491</v>
      </c>
      <c r="Q1076" s="184">
        <v>14.3675</v>
      </c>
      <c r="R1076" s="184">
        <v>17.7577</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44341</v>
      </c>
      <c r="E1077" s="184">
        <v>38.072000000000003</v>
      </c>
      <c r="F1077" s="184">
        <v>-0.1285</v>
      </c>
      <c r="G1077" s="184">
        <v>0.16309999999999999</v>
      </c>
      <c r="H1077" s="184">
        <v>1.0349999999999999</v>
      </c>
      <c r="I1077" s="184">
        <v>2.4929000000000001</v>
      </c>
      <c r="J1077" s="184">
        <v>6.3998999999999997</v>
      </c>
      <c r="K1077" s="184">
        <v>1.5931</v>
      </c>
      <c r="L1077" s="184">
        <v>19.3218</v>
      </c>
      <c r="M1077" s="184">
        <v>31.2013</v>
      </c>
      <c r="N1077" s="184">
        <v>60.7363</v>
      </c>
      <c r="O1077" s="184">
        <v>12.4238</v>
      </c>
      <c r="P1077" s="184">
        <v>13.8042</v>
      </c>
      <c r="Q1077" s="184">
        <v>13.6744</v>
      </c>
      <c r="R1077" s="184">
        <v>13.771800000000001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44341</v>
      </c>
      <c r="E1078" s="184">
        <v>35.731000000000002</v>
      </c>
      <c r="F1078" s="184">
        <v>-0.13139999999999999</v>
      </c>
      <c r="G1078" s="184">
        <v>0.1542</v>
      </c>
      <c r="H1078" s="184">
        <v>1.0178</v>
      </c>
      <c r="I1078" s="184">
        <v>2.4544999999999999</v>
      </c>
      <c r="J1078" s="184">
        <v>6.3106</v>
      </c>
      <c r="K1078" s="184">
        <v>1.3645</v>
      </c>
      <c r="L1078" s="184">
        <v>18.794499999999999</v>
      </c>
      <c r="M1078" s="184">
        <v>30.324300000000001</v>
      </c>
      <c r="N1078" s="184">
        <v>59.278700000000001</v>
      </c>
      <c r="O1078" s="184">
        <v>11.460599999999999</v>
      </c>
      <c r="P1078" s="184">
        <v>12.8744</v>
      </c>
      <c r="Q1078" s="184">
        <v>9.8178999999999998</v>
      </c>
      <c r="R1078" s="184">
        <v>12.7768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44341</v>
      </c>
      <c r="E1079" s="184">
        <v>39.0022364623388</v>
      </c>
      <c r="F1079" s="184">
        <v>0.3508</v>
      </c>
      <c r="G1079" s="184">
        <v>0.33589999999999998</v>
      </c>
      <c r="H1079" s="184">
        <v>0.74580000000000002</v>
      </c>
      <c r="I1079" s="184">
        <v>2.5608</v>
      </c>
      <c r="J1079" s="184">
        <v>6.2939999999999996</v>
      </c>
      <c r="K1079" s="184">
        <v>1.0419</v>
      </c>
      <c r="L1079" s="184">
        <v>14.852399999999999</v>
      </c>
      <c r="M1079" s="184">
        <v>28.0441</v>
      </c>
      <c r="N1079" s="184">
        <v>53.2333</v>
      </c>
      <c r="O1079" s="184">
        <v>11.827299999999999</v>
      </c>
      <c r="P1079" s="184">
        <v>12.462899999999999</v>
      </c>
      <c r="Q1079" s="184">
        <v>10.119899999999999</v>
      </c>
      <c r="R1079" s="184">
        <v>14.142099999999999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44341</v>
      </c>
      <c r="E1080" s="184">
        <v>37.930399999999999</v>
      </c>
      <c r="F1080" s="184">
        <v>0.3553</v>
      </c>
      <c r="G1080" s="184">
        <v>0.3543</v>
      </c>
      <c r="H1080" s="184">
        <v>0.77849999999999997</v>
      </c>
      <c r="I1080" s="184">
        <v>2.6267</v>
      </c>
      <c r="J1080" s="184">
        <v>6.4494999999999996</v>
      </c>
      <c r="K1080" s="184">
        <v>1.4499</v>
      </c>
      <c r="L1080" s="184">
        <v>15.7021</v>
      </c>
      <c r="M1080" s="184">
        <v>29.339600000000001</v>
      </c>
      <c r="N1080" s="184">
        <v>55.200600000000001</v>
      </c>
      <c r="O1080" s="184">
        <v>13.0632</v>
      </c>
      <c r="P1080" s="184">
        <v>13.702299999999999</v>
      </c>
      <c r="Q1080" s="184">
        <v>13.1678</v>
      </c>
      <c r="R1080" s="184">
        <v>15.3887</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44341</v>
      </c>
      <c r="E1081" s="184">
        <v>14.307499999999999</v>
      </c>
      <c r="F1081" s="184">
        <v>9.0899999999999995E-2</v>
      </c>
      <c r="G1081" s="184">
        <v>0.3866</v>
      </c>
      <c r="H1081" s="184">
        <v>1.2318</v>
      </c>
      <c r="I1081" s="184">
        <v>1.548</v>
      </c>
      <c r="J1081" s="184">
        <v>8.0063999999999993</v>
      </c>
      <c r="K1081" s="184">
        <v>2.7749000000000001</v>
      </c>
      <c r="L1081" s="184">
        <v>24.864699999999999</v>
      </c>
      <c r="M1081" s="184">
        <v>39.845999999999997</v>
      </c>
      <c r="N1081" s="184">
        <v>68.909700000000001</v>
      </c>
      <c r="O1081" s="184"/>
      <c r="P1081" s="184"/>
      <c r="Q1081" s="184">
        <v>17.706099999999999</v>
      </c>
      <c r="R1081" s="184">
        <v>17.448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44341</v>
      </c>
      <c r="E1082" s="184">
        <v>13.720499999999999</v>
      </c>
      <c r="F1082" s="184">
        <v>8.6099999999999996E-2</v>
      </c>
      <c r="G1082" s="184">
        <v>0.36720000000000003</v>
      </c>
      <c r="H1082" s="184">
        <v>1.1986000000000001</v>
      </c>
      <c r="I1082" s="184">
        <v>1.4806999999999999</v>
      </c>
      <c r="J1082" s="184">
        <v>7.8444000000000003</v>
      </c>
      <c r="K1082" s="184">
        <v>2.3420999999999998</v>
      </c>
      <c r="L1082" s="184">
        <v>23.795500000000001</v>
      </c>
      <c r="M1082" s="184">
        <v>38.024900000000002</v>
      </c>
      <c r="N1082" s="184">
        <v>65.848699999999994</v>
      </c>
      <c r="O1082" s="184"/>
      <c r="P1082" s="184"/>
      <c r="Q1082" s="184">
        <v>15.4832</v>
      </c>
      <c r="R1082" s="184">
        <v>15.254300000000001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44341</v>
      </c>
      <c r="E1083" s="184">
        <v>73.287000000000006</v>
      </c>
      <c r="F1083" s="184">
        <v>-1.6400000000000001E-2</v>
      </c>
      <c r="G1083" s="184">
        <v>0.27500000000000002</v>
      </c>
      <c r="H1083" s="184">
        <v>1.0381</v>
      </c>
      <c r="I1083" s="184">
        <v>2.5508999999999999</v>
      </c>
      <c r="J1083" s="184">
        <v>6.0731000000000002</v>
      </c>
      <c r="K1083" s="184">
        <v>1.0130999999999999</v>
      </c>
      <c r="L1083" s="184">
        <v>19.014900000000001</v>
      </c>
      <c r="M1083" s="184">
        <v>29.980699999999999</v>
      </c>
      <c r="N1083" s="184">
        <v>70.169700000000006</v>
      </c>
      <c r="O1083" s="184">
        <v>14.721399999999999</v>
      </c>
      <c r="P1083" s="184">
        <v>17.164899999999999</v>
      </c>
      <c r="Q1083" s="184">
        <v>17.572500000000002</v>
      </c>
      <c r="R1083" s="184">
        <v>15.427</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44341</v>
      </c>
      <c r="E1084" s="184">
        <v>67.8</v>
      </c>
      <c r="F1084" s="184">
        <v>-2.06E-2</v>
      </c>
      <c r="G1084" s="184">
        <v>0.26169999999999999</v>
      </c>
      <c r="H1084" s="184">
        <v>1.0161</v>
      </c>
      <c r="I1084" s="184">
        <v>2.5083000000000002</v>
      </c>
      <c r="J1084" s="184">
        <v>5.9722999999999997</v>
      </c>
      <c r="K1084" s="184">
        <v>0.7429</v>
      </c>
      <c r="L1084" s="184">
        <v>18.367999999999999</v>
      </c>
      <c r="M1084" s="184">
        <v>28.916899999999998</v>
      </c>
      <c r="N1084" s="184">
        <v>68.305000000000007</v>
      </c>
      <c r="O1084" s="184">
        <v>13.512600000000001</v>
      </c>
      <c r="P1084" s="184">
        <v>16.077300000000001</v>
      </c>
      <c r="Q1084" s="184">
        <v>15.6701</v>
      </c>
      <c r="R1084" s="184">
        <v>14.170999999999999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44341</v>
      </c>
      <c r="E1085" s="184">
        <v>29.6068</v>
      </c>
      <c r="F1085" s="184">
        <v>0.12889999999999999</v>
      </c>
      <c r="G1085" s="184">
        <v>7.7100000000000002E-2</v>
      </c>
      <c r="H1085" s="184">
        <v>0.53549999999999998</v>
      </c>
      <c r="I1085" s="184">
        <v>1.7654000000000001</v>
      </c>
      <c r="J1085" s="184">
        <v>5.6822999999999997</v>
      </c>
      <c r="K1085" s="184">
        <v>-2.06E-2</v>
      </c>
      <c r="L1085" s="184">
        <v>18.6541</v>
      </c>
      <c r="M1085" s="184">
        <v>30.286999999999999</v>
      </c>
      <c r="N1085" s="184">
        <v>61.670900000000003</v>
      </c>
      <c r="O1085" s="184">
        <v>10.242599999999999</v>
      </c>
      <c r="P1085" s="184">
        <v>12.082000000000001</v>
      </c>
      <c r="Q1085" s="184">
        <v>11.8879</v>
      </c>
      <c r="R1085" s="184">
        <v>12.116899999999999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44341</v>
      </c>
      <c r="E1086" s="184">
        <v>33.313899999999997</v>
      </c>
      <c r="F1086" s="184">
        <v>0.13439999999999999</v>
      </c>
      <c r="G1086" s="184">
        <v>9.9199999999999997E-2</v>
      </c>
      <c r="H1086" s="184">
        <v>0.57450000000000001</v>
      </c>
      <c r="I1086" s="184">
        <v>1.8444</v>
      </c>
      <c r="J1086" s="184">
        <v>5.8834999999999997</v>
      </c>
      <c r="K1086" s="184">
        <v>0.52690000000000003</v>
      </c>
      <c r="L1086" s="184">
        <v>19.9468</v>
      </c>
      <c r="M1086" s="184">
        <v>32.2363</v>
      </c>
      <c r="N1086" s="184">
        <v>64.871300000000005</v>
      </c>
      <c r="O1086" s="184">
        <v>12.1349</v>
      </c>
      <c r="P1086" s="184">
        <v>13.794600000000001</v>
      </c>
      <c r="Q1086" s="184">
        <v>13.1023</v>
      </c>
      <c r="R1086" s="184">
        <v>14.081899999999999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44341</v>
      </c>
      <c r="E1087" s="184">
        <v>42.653700000000001</v>
      </c>
      <c r="F1087" s="184">
        <v>0.1207</v>
      </c>
      <c r="G1087" s="184">
        <v>0.66169999999999995</v>
      </c>
      <c r="H1087" s="184">
        <v>1.6560999999999999</v>
      </c>
      <c r="I1087" s="184">
        <v>2.7930999999999999</v>
      </c>
      <c r="J1087" s="184">
        <v>8.3412000000000006</v>
      </c>
      <c r="K1087" s="184">
        <v>0.80279999999999996</v>
      </c>
      <c r="L1087" s="184">
        <v>25.720500000000001</v>
      </c>
      <c r="M1087" s="184">
        <v>34.051000000000002</v>
      </c>
      <c r="N1087" s="184">
        <v>73.532200000000003</v>
      </c>
      <c r="O1087" s="184">
        <v>10.4413</v>
      </c>
      <c r="P1087" s="184">
        <v>13.9514</v>
      </c>
      <c r="Q1087" s="184">
        <v>11.0787</v>
      </c>
      <c r="R1087" s="184">
        <v>8.3836999999999993</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44341</v>
      </c>
      <c r="E1088" s="184">
        <v>45.9345</v>
      </c>
      <c r="F1088" s="184">
        <v>0.1229</v>
      </c>
      <c r="G1088" s="184">
        <v>0.67059999999999997</v>
      </c>
      <c r="H1088" s="184">
        <v>1.6729000000000001</v>
      </c>
      <c r="I1088" s="184">
        <v>2.8273000000000001</v>
      </c>
      <c r="J1088" s="184">
        <v>8.4232999999999993</v>
      </c>
      <c r="K1088" s="184">
        <v>1.0186999999999999</v>
      </c>
      <c r="L1088" s="184">
        <v>26.216899999999999</v>
      </c>
      <c r="M1088" s="184">
        <v>34.866199999999999</v>
      </c>
      <c r="N1088" s="184">
        <v>74.986599999999996</v>
      </c>
      <c r="O1088" s="184">
        <v>11.4209</v>
      </c>
      <c r="P1088" s="184">
        <v>15.0634</v>
      </c>
      <c r="Q1088" s="184">
        <v>14.6371</v>
      </c>
      <c r="R1088" s="184">
        <v>9.3041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44341</v>
      </c>
      <c r="E1089" s="184">
        <v>223.28</v>
      </c>
      <c r="F1089" s="184">
        <v>-7.6100000000000001E-2</v>
      </c>
      <c r="G1089" s="184">
        <v>0.31</v>
      </c>
      <c r="H1089" s="184">
        <v>0.63549999999999995</v>
      </c>
      <c r="I1089" s="184">
        <v>2.0615000000000001</v>
      </c>
      <c r="J1089" s="184">
        <v>6.5471000000000004</v>
      </c>
      <c r="K1089" s="184">
        <v>2.7471999999999999</v>
      </c>
      <c r="L1089" s="184">
        <v>19.4969</v>
      </c>
      <c r="M1089" s="184">
        <v>32.408200000000001</v>
      </c>
      <c r="N1089" s="184">
        <v>63.551099999999998</v>
      </c>
      <c r="O1089" s="184">
        <v>12.280099999999999</v>
      </c>
      <c r="P1089" s="184">
        <v>12.7034</v>
      </c>
      <c r="Q1089" s="184">
        <v>18.465499999999999</v>
      </c>
      <c r="R1089" s="184">
        <v>14.074</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44341</v>
      </c>
      <c r="E1090" s="184">
        <v>248.82</v>
      </c>
      <c r="F1090" s="184">
        <v>-7.2300000000000003E-2</v>
      </c>
      <c r="G1090" s="184">
        <v>0.3266</v>
      </c>
      <c r="H1090" s="184">
        <v>0.66759999999999997</v>
      </c>
      <c r="I1090" s="184">
        <v>2.1177000000000001</v>
      </c>
      <c r="J1090" s="184">
        <v>6.6890000000000001</v>
      </c>
      <c r="K1090" s="184">
        <v>3.125</v>
      </c>
      <c r="L1090" s="184">
        <v>20.400700000000001</v>
      </c>
      <c r="M1090" s="184">
        <v>33.911000000000001</v>
      </c>
      <c r="N1090" s="184">
        <v>66.057100000000005</v>
      </c>
      <c r="O1090" s="184">
        <v>13.863799999999999</v>
      </c>
      <c r="P1090" s="184">
        <v>14.3764</v>
      </c>
      <c r="Q1090" s="184">
        <v>14.829800000000001</v>
      </c>
      <c r="R1090" s="184">
        <v>15.6769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44341</v>
      </c>
      <c r="E1091" s="184">
        <v>12.84</v>
      </c>
      <c r="F1091" s="184">
        <v>0.23419999999999999</v>
      </c>
      <c r="G1091" s="184">
        <v>0.39090000000000003</v>
      </c>
      <c r="H1091" s="184">
        <v>1.1819999999999999</v>
      </c>
      <c r="I1091" s="184">
        <v>2.4741</v>
      </c>
      <c r="J1091" s="184">
        <v>5.7660999999999998</v>
      </c>
      <c r="K1091" s="184">
        <v>2.2292999999999998</v>
      </c>
      <c r="L1091" s="184">
        <v>18.1233</v>
      </c>
      <c r="M1091" s="184"/>
      <c r="N1091" s="184"/>
      <c r="O1091" s="184"/>
      <c r="P1091" s="184"/>
      <c r="Q1091" s="184">
        <v>28.4</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44341</v>
      </c>
      <c r="E1092" s="184">
        <v>12.68</v>
      </c>
      <c r="F1092" s="184">
        <v>0.23719999999999999</v>
      </c>
      <c r="G1092" s="184">
        <v>0.39589999999999997</v>
      </c>
      <c r="H1092" s="184">
        <v>1.1164000000000001</v>
      </c>
      <c r="I1092" s="184">
        <v>2.4232999999999998</v>
      </c>
      <c r="J1092" s="184">
        <v>5.5787000000000004</v>
      </c>
      <c r="K1092" s="184">
        <v>1.7657</v>
      </c>
      <c r="L1092" s="184">
        <v>16.9742</v>
      </c>
      <c r="M1092" s="184"/>
      <c r="N1092" s="184"/>
      <c r="O1092" s="184"/>
      <c r="P1092" s="184"/>
      <c r="Q1092" s="184">
        <v>26.8</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44341</v>
      </c>
      <c r="E1093" s="184">
        <v>57.499600000000001</v>
      </c>
      <c r="F1093" s="184">
        <v>-0.25969999999999999</v>
      </c>
      <c r="G1093" s="184">
        <v>0.21959999999999999</v>
      </c>
      <c r="H1093" s="184">
        <v>1.2484</v>
      </c>
      <c r="I1093" s="184">
        <v>2.7223999999999999</v>
      </c>
      <c r="J1093" s="184">
        <v>5.8383000000000003</v>
      </c>
      <c r="K1093" s="184">
        <v>6.3500000000000001E-2</v>
      </c>
      <c r="L1093" s="184">
        <v>20.7057</v>
      </c>
      <c r="M1093" s="184">
        <v>35.617400000000004</v>
      </c>
      <c r="N1093" s="184">
        <v>72.886899999999997</v>
      </c>
      <c r="O1093" s="184">
        <v>12.844200000000001</v>
      </c>
      <c r="P1093" s="184">
        <v>14.0871</v>
      </c>
      <c r="Q1093" s="184">
        <v>15.8405</v>
      </c>
      <c r="R1093" s="184">
        <v>15.84</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44341</v>
      </c>
      <c r="E1094" s="184">
        <v>53.460299999999997</v>
      </c>
      <c r="F1094" s="184">
        <v>-0.26179999999999998</v>
      </c>
      <c r="G1094" s="184">
        <v>0.21129999999999999</v>
      </c>
      <c r="H1094" s="184">
        <v>1.2337</v>
      </c>
      <c r="I1094" s="184">
        <v>2.6916000000000002</v>
      </c>
      <c r="J1094" s="184">
        <v>5.7644000000000002</v>
      </c>
      <c r="K1094" s="184">
        <v>-0.12959999999999999</v>
      </c>
      <c r="L1094" s="184">
        <v>20.241199999999999</v>
      </c>
      <c r="M1094" s="184">
        <v>34.866199999999999</v>
      </c>
      <c r="N1094" s="184">
        <v>71.595699999999994</v>
      </c>
      <c r="O1094" s="184">
        <v>11.941800000000001</v>
      </c>
      <c r="P1094" s="184">
        <v>13.0335</v>
      </c>
      <c r="Q1094" s="184">
        <v>11.536799999999999</v>
      </c>
      <c r="R1094" s="184">
        <v>14.948399999999999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44341</v>
      </c>
      <c r="E1095" s="184">
        <v>12.9236</v>
      </c>
      <c r="F1095" s="184">
        <v>0.26140000000000002</v>
      </c>
      <c r="G1095" s="184">
        <v>0.52500000000000002</v>
      </c>
      <c r="H1095" s="184">
        <v>1.0809</v>
      </c>
      <c r="I1095" s="184">
        <v>2.2776999999999998</v>
      </c>
      <c r="J1095" s="184">
        <v>6.4292999999999996</v>
      </c>
      <c r="K1095" s="184">
        <v>1.9903</v>
      </c>
      <c r="L1095" s="184">
        <v>19.660699999999999</v>
      </c>
      <c r="M1095" s="184"/>
      <c r="N1095" s="184"/>
      <c r="O1095" s="184"/>
      <c r="P1095" s="184"/>
      <c r="Q1095" s="184">
        <v>29.236000000000001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44341</v>
      </c>
      <c r="E1096" s="184">
        <v>12.764699999999999</v>
      </c>
      <c r="F1096" s="184">
        <v>0.25600000000000001</v>
      </c>
      <c r="G1096" s="184">
        <v>0.50309999999999999</v>
      </c>
      <c r="H1096" s="184">
        <v>1.0425</v>
      </c>
      <c r="I1096" s="184">
        <v>2.2002000000000002</v>
      </c>
      <c r="J1096" s="184">
        <v>6.2423999999999999</v>
      </c>
      <c r="K1096" s="184">
        <v>1.494</v>
      </c>
      <c r="L1096" s="184">
        <v>18.496700000000001</v>
      </c>
      <c r="M1096" s="184"/>
      <c r="N1096" s="184"/>
      <c r="O1096" s="184"/>
      <c r="P1096" s="184"/>
      <c r="Q1096" s="184">
        <v>27.646999999999998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44341</v>
      </c>
      <c r="E1097" s="184">
        <v>629.16059047720796</v>
      </c>
      <c r="F1097" s="184">
        <v>-7.5499999999999998E-2</v>
      </c>
      <c r="G1097" s="184">
        <v>0.30049999999999999</v>
      </c>
      <c r="H1097" s="184">
        <v>1.2715000000000001</v>
      </c>
      <c r="I1097" s="184">
        <v>2.2688000000000001</v>
      </c>
      <c r="J1097" s="184">
        <v>6.9608999999999996</v>
      </c>
      <c r="K1097" s="184">
        <v>1.4762999999999999</v>
      </c>
      <c r="L1097" s="184">
        <v>24.866199999999999</v>
      </c>
      <c r="M1097" s="184">
        <v>36.143300000000004</v>
      </c>
      <c r="N1097" s="184">
        <v>70.007400000000004</v>
      </c>
      <c r="O1097" s="184">
        <v>11.7255</v>
      </c>
      <c r="P1097" s="184">
        <v>12.5159</v>
      </c>
      <c r="Q1097" s="184">
        <v>19.669699999999999</v>
      </c>
      <c r="R1097" s="184">
        <v>12.4756</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44341</v>
      </c>
      <c r="E1098" s="184">
        <v>315.96289999999999</v>
      </c>
      <c r="F1098" s="184">
        <v>-7.3499999999999996E-2</v>
      </c>
      <c r="G1098" s="184">
        <v>0.30830000000000002</v>
      </c>
      <c r="H1098" s="184">
        <v>1.2850999999999999</v>
      </c>
      <c r="I1098" s="184">
        <v>2.2957999999999998</v>
      </c>
      <c r="J1098" s="184">
        <v>7.0251999999999999</v>
      </c>
      <c r="K1098" s="184">
        <v>1.653</v>
      </c>
      <c r="L1098" s="184">
        <v>25.339400000000001</v>
      </c>
      <c r="M1098" s="184">
        <v>36.935899999999997</v>
      </c>
      <c r="N1098" s="184">
        <v>71.375699999999995</v>
      </c>
      <c r="O1098" s="184">
        <v>12.795500000000001</v>
      </c>
      <c r="P1098" s="184">
        <v>13.900399999999999</v>
      </c>
      <c r="Q1098" s="184">
        <v>13.558299999999999</v>
      </c>
      <c r="R1098" s="184">
        <v>13.4252</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44341</v>
      </c>
      <c r="E1099" s="184">
        <v>97.25</v>
      </c>
      <c r="F1099" s="184">
        <v>0.1545</v>
      </c>
      <c r="G1099" s="184">
        <v>0.496</v>
      </c>
      <c r="H1099" s="184">
        <v>0.89219999999999999</v>
      </c>
      <c r="I1099" s="184">
        <v>2.3469000000000002</v>
      </c>
      <c r="J1099" s="184">
        <v>7.4703999999999997</v>
      </c>
      <c r="K1099" s="184">
        <v>2.39</v>
      </c>
      <c r="L1099" s="184">
        <v>17.210999999999999</v>
      </c>
      <c r="M1099" s="184">
        <v>28.8933</v>
      </c>
      <c r="N1099" s="184">
        <v>55.550199999999997</v>
      </c>
      <c r="O1099" s="184">
        <v>9.6740999999999993</v>
      </c>
      <c r="P1099" s="184">
        <v>10.36</v>
      </c>
      <c r="Q1099" s="184">
        <v>9.8305000000000007</v>
      </c>
      <c r="R1099" s="184">
        <v>10.9335</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44341</v>
      </c>
      <c r="E1100" s="184">
        <v>123.106666666667</v>
      </c>
      <c r="F1100" s="184">
        <v>0.15190000000000001</v>
      </c>
      <c r="G1100" s="184">
        <v>0.50070000000000003</v>
      </c>
      <c r="H1100" s="184">
        <v>0.89610000000000001</v>
      </c>
      <c r="I1100" s="184">
        <v>2.3500999999999999</v>
      </c>
      <c r="J1100" s="184">
        <v>7.4729000000000001</v>
      </c>
      <c r="K1100" s="184">
        <v>2.3727999999999998</v>
      </c>
      <c r="L1100" s="184">
        <v>17.170100000000001</v>
      </c>
      <c r="M1100" s="184">
        <v>28.826599999999999</v>
      </c>
      <c r="N1100" s="184">
        <v>55.411499999999997</v>
      </c>
      <c r="O1100" s="184">
        <v>9.3582999999999998</v>
      </c>
      <c r="P1100" s="184">
        <v>9.8490000000000002</v>
      </c>
      <c r="Q1100" s="184">
        <v>10.034000000000001</v>
      </c>
      <c r="R1100" s="184">
        <v>10.738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44341</v>
      </c>
      <c r="E1101" s="184">
        <v>14.56</v>
      </c>
      <c r="F1101" s="184">
        <v>0.27550000000000002</v>
      </c>
      <c r="G1101" s="184">
        <v>0.48309999999999997</v>
      </c>
      <c r="H1101" s="184">
        <v>0.97089999999999999</v>
      </c>
      <c r="I1101" s="184">
        <v>2.6074999999999999</v>
      </c>
      <c r="J1101" s="184">
        <v>6.4326999999999996</v>
      </c>
      <c r="K1101" s="184">
        <v>0.622</v>
      </c>
      <c r="L1101" s="184">
        <v>18.181799999999999</v>
      </c>
      <c r="M1101" s="184">
        <v>30.817599999999999</v>
      </c>
      <c r="N1101" s="184">
        <v>63.779499999999999</v>
      </c>
      <c r="O1101" s="184">
        <v>11.430899999999999</v>
      </c>
      <c r="P1101" s="184"/>
      <c r="Q1101" s="184">
        <v>9.7426999999999992</v>
      </c>
      <c r="R1101" s="184">
        <v>14.180199999999999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44341</v>
      </c>
      <c r="E1102" s="184">
        <v>14.16</v>
      </c>
      <c r="F1102" s="184">
        <v>0.2833</v>
      </c>
      <c r="G1102" s="184">
        <v>0.49680000000000002</v>
      </c>
      <c r="H1102" s="184">
        <v>0.99860000000000004</v>
      </c>
      <c r="I1102" s="184">
        <v>2.6086999999999998</v>
      </c>
      <c r="J1102" s="184">
        <v>6.3861999999999997</v>
      </c>
      <c r="K1102" s="184">
        <v>0.49680000000000002</v>
      </c>
      <c r="L1102" s="184">
        <v>17.901700000000002</v>
      </c>
      <c r="M1102" s="184">
        <v>30.2668</v>
      </c>
      <c r="N1102" s="184">
        <v>62.758600000000001</v>
      </c>
      <c r="O1102" s="184">
        <v>10.8245</v>
      </c>
      <c r="P1102" s="184"/>
      <c r="Q1102" s="184">
        <v>8.9887999999999995</v>
      </c>
      <c r="R1102" s="184">
        <v>13.5219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44341</v>
      </c>
      <c r="E1103" s="184">
        <v>177.26740000000001</v>
      </c>
      <c r="F1103" s="184">
        <v>0.23350000000000001</v>
      </c>
      <c r="G1103" s="184">
        <v>0.47149999999999997</v>
      </c>
      <c r="H1103" s="184">
        <v>0.96209999999999996</v>
      </c>
      <c r="I1103" s="184">
        <v>2.3279000000000001</v>
      </c>
      <c r="J1103" s="184">
        <v>6.2637</v>
      </c>
      <c r="K1103" s="184">
        <v>2.8614000000000002</v>
      </c>
      <c r="L1103" s="184">
        <v>20.2851</v>
      </c>
      <c r="M1103" s="184">
        <v>34.267499999999998</v>
      </c>
      <c r="N1103" s="184">
        <v>67.083699999999993</v>
      </c>
      <c r="O1103" s="184">
        <v>13.980399999999999</v>
      </c>
      <c r="P1103" s="184">
        <v>15.011799999999999</v>
      </c>
      <c r="Q1103" s="184">
        <v>14.2323</v>
      </c>
      <c r="R1103" s="184">
        <v>17.592199999999998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44341</v>
      </c>
      <c r="E1104" s="184">
        <v>79.564323857600698</v>
      </c>
      <c r="F1104" s="184">
        <v>0.2334</v>
      </c>
      <c r="G1104" s="184">
        <v>0.47139999999999999</v>
      </c>
      <c r="H1104" s="184">
        <v>0.96199999999999997</v>
      </c>
      <c r="I1104" s="184">
        <v>2.3277999999999999</v>
      </c>
      <c r="J1104" s="184">
        <v>6.2634999999999996</v>
      </c>
      <c r="K1104" s="184">
        <v>2.8613</v>
      </c>
      <c r="L1104" s="184">
        <v>20.2851</v>
      </c>
      <c r="M1104" s="184">
        <v>34.267499999999998</v>
      </c>
      <c r="N1104" s="184">
        <v>67.083799999999997</v>
      </c>
      <c r="O1104" s="184">
        <v>13.4575</v>
      </c>
      <c r="P1104" s="184">
        <v>14.695</v>
      </c>
      <c r="Q1104" s="184">
        <v>14.0451</v>
      </c>
      <c r="R1104" s="184">
        <v>17.310199999999998</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44341</v>
      </c>
      <c r="E1105" s="184">
        <v>167.7259</v>
      </c>
      <c r="F1105" s="184">
        <v>0.23089999999999999</v>
      </c>
      <c r="G1105" s="184">
        <v>0.46200000000000002</v>
      </c>
      <c r="H1105" s="184">
        <v>0.94469999999999998</v>
      </c>
      <c r="I1105" s="184">
        <v>2.2925</v>
      </c>
      <c r="J1105" s="184">
        <v>6.1795999999999998</v>
      </c>
      <c r="K1105" s="184">
        <v>2.6307</v>
      </c>
      <c r="L1105" s="184">
        <v>19.747299999999999</v>
      </c>
      <c r="M1105" s="184">
        <v>33.308599999999998</v>
      </c>
      <c r="N1105" s="184">
        <v>65.534599999999998</v>
      </c>
      <c r="O1105" s="184">
        <v>12.9869</v>
      </c>
      <c r="P1105" s="184">
        <v>14.0783</v>
      </c>
      <c r="Q1105" s="184">
        <v>13.363799999999999</v>
      </c>
      <c r="R1105" s="184">
        <v>16.574000000000002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44341</v>
      </c>
      <c r="E1106" s="184">
        <v>825.366294037074</v>
      </c>
      <c r="F1106" s="184">
        <v>0.23089999999999999</v>
      </c>
      <c r="G1106" s="184">
        <v>0.46189999999999998</v>
      </c>
      <c r="H1106" s="184">
        <v>0.94440000000000002</v>
      </c>
      <c r="I1106" s="184">
        <v>2.2924000000000002</v>
      </c>
      <c r="J1106" s="184">
        <v>6.1795999999999998</v>
      </c>
      <c r="K1106" s="184">
        <v>2.6305000000000001</v>
      </c>
      <c r="L1106" s="184">
        <v>19.7471</v>
      </c>
      <c r="M1106" s="184">
        <v>33.308599999999998</v>
      </c>
      <c r="N1106" s="184">
        <v>65.534899999999993</v>
      </c>
      <c r="O1106" s="184">
        <v>12.291600000000001</v>
      </c>
      <c r="P1106" s="184">
        <v>13.6563</v>
      </c>
      <c r="Q1106" s="184">
        <v>13.5905</v>
      </c>
      <c r="R1106" s="184">
        <v>16.042200000000001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7.3624637681159413E-2</v>
      </c>
      <c r="G1107" s="186">
        <v>0.35678695652173903</v>
      </c>
      <c r="H1107" s="186">
        <v>1.0467507246376813</v>
      </c>
      <c r="I1107" s="186">
        <v>2.4846840579710139</v>
      </c>
      <c r="J1107" s="186">
        <v>6.6312826086956518</v>
      </c>
      <c r="K1107" s="186">
        <v>1.4392521739130435</v>
      </c>
      <c r="L1107" s="186">
        <v>19.387056716417909</v>
      </c>
      <c r="M1107" s="186">
        <v>31.908157142857146</v>
      </c>
      <c r="N1107" s="186">
        <v>63.660931746031743</v>
      </c>
      <c r="O1107" s="186">
        <v>12.436511475409834</v>
      </c>
      <c r="P1107" s="186">
        <v>13.857120338983055</v>
      </c>
      <c r="Q1107" s="186">
        <v>14.823244927536235</v>
      </c>
      <c r="R1107" s="186">
        <v>14.581188888888887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8.9300000000000004E-2</v>
      </c>
      <c r="G1108" s="186">
        <v>0.3266</v>
      </c>
      <c r="H1108" s="186">
        <v>1.0161</v>
      </c>
      <c r="I1108" s="186">
        <v>2.4904000000000002</v>
      </c>
      <c r="J1108" s="186">
        <v>6.4326999999999996</v>
      </c>
      <c r="K1108" s="186">
        <v>1.4066000000000001</v>
      </c>
      <c r="L1108" s="186">
        <v>19.3035</v>
      </c>
      <c r="M1108" s="186">
        <v>31.885899999999999</v>
      </c>
      <c r="N1108" s="186">
        <v>64.531999999999996</v>
      </c>
      <c r="O1108" s="186">
        <v>12.347799999999999</v>
      </c>
      <c r="P1108" s="186">
        <v>13.794600000000001</v>
      </c>
      <c r="Q1108" s="186">
        <v>14.0451</v>
      </c>
      <c r="R1108" s="186">
        <v>14.392799999999999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44341</v>
      </c>
      <c r="E1111" s="184">
        <v>222.85890968207499</v>
      </c>
      <c r="F1111" s="184">
        <v>4.4890999999999996</v>
      </c>
      <c r="G1111" s="184">
        <v>3.7362000000000002</v>
      </c>
      <c r="H1111" s="184">
        <v>3.4142999999999999</v>
      </c>
      <c r="I1111" s="184">
        <v>3.5221</v>
      </c>
      <c r="J1111" s="184">
        <v>3.1665999999999999</v>
      </c>
      <c r="K1111" s="184">
        <v>3.5082</v>
      </c>
      <c r="L1111" s="184">
        <v>3.3264</v>
      </c>
      <c r="M1111" s="184">
        <v>3.2667999999999999</v>
      </c>
      <c r="N1111" s="184">
        <v>3.3195000000000001</v>
      </c>
      <c r="O1111" s="184">
        <v>5.6492000000000004</v>
      </c>
      <c r="P1111" s="184">
        <v>6.1870000000000003</v>
      </c>
      <c r="Q1111" s="184">
        <v>6.9478</v>
      </c>
      <c r="R1111" s="184">
        <v>4.5773999999999999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44341</v>
      </c>
      <c r="E1112" s="184">
        <v>330.84750000000003</v>
      </c>
      <c r="F1112" s="184">
        <v>3.1002999999999998</v>
      </c>
      <c r="G1112" s="184">
        <v>3.0972</v>
      </c>
      <c r="H1112" s="184">
        <v>3.1476999999999999</v>
      </c>
      <c r="I1112" s="184">
        <v>3.1677</v>
      </c>
      <c r="J1112" s="184">
        <v>3.0525000000000002</v>
      </c>
      <c r="K1112" s="184">
        <v>3.1261999999999999</v>
      </c>
      <c r="L1112" s="184">
        <v>3.0621</v>
      </c>
      <c r="M1112" s="184">
        <v>3.1236000000000002</v>
      </c>
      <c r="N1112" s="184">
        <v>3.2774999999999999</v>
      </c>
      <c r="O1112" s="184">
        <v>5.5826000000000002</v>
      </c>
      <c r="P1112" s="184">
        <v>6.1153000000000004</v>
      </c>
      <c r="Q1112" s="184">
        <v>7.2187000000000001</v>
      </c>
      <c r="R1112" s="184">
        <v>4.6189999999999998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44341</v>
      </c>
      <c r="E1113" s="184">
        <v>333.14350000000002</v>
      </c>
      <c r="F1113" s="184">
        <v>3.1995</v>
      </c>
      <c r="G1113" s="184">
        <v>3.2109999999999999</v>
      </c>
      <c r="H1113" s="184">
        <v>3.2623000000000002</v>
      </c>
      <c r="I1113" s="184">
        <v>3.3146</v>
      </c>
      <c r="J1113" s="184">
        <v>3.1831</v>
      </c>
      <c r="K1113" s="184">
        <v>3.2471000000000001</v>
      </c>
      <c r="L1113" s="184">
        <v>3.1766000000000001</v>
      </c>
      <c r="M1113" s="184">
        <v>3.2347000000000001</v>
      </c>
      <c r="N1113" s="184">
        <v>3.39</v>
      </c>
      <c r="O1113" s="184">
        <v>5.6847000000000003</v>
      </c>
      <c r="P1113" s="184">
        <v>6.2127999999999997</v>
      </c>
      <c r="Q1113" s="184">
        <v>7.3224</v>
      </c>
      <c r="R1113" s="184">
        <v>4.7237</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44341</v>
      </c>
      <c r="E1114" s="184">
        <v>550.96479999999997</v>
      </c>
      <c r="F1114" s="184">
        <v>3.0939999999999999</v>
      </c>
      <c r="G1114" s="184">
        <v>3.0968</v>
      </c>
      <c r="H1114" s="184">
        <v>3.1467999999999998</v>
      </c>
      <c r="I1114" s="184">
        <v>3.1671999999999998</v>
      </c>
      <c r="J1114" s="184">
        <v>3.0526</v>
      </c>
      <c r="K1114" s="184">
        <v>3.1261999999999999</v>
      </c>
      <c r="L1114" s="184">
        <v>3.0621</v>
      </c>
      <c r="M1114" s="184">
        <v>3.1236999999999999</v>
      </c>
      <c r="N1114" s="184">
        <v>3.2776000000000001</v>
      </c>
      <c r="O1114" s="184">
        <v>5.5827999999999998</v>
      </c>
      <c r="P1114" s="184">
        <v>6.1155999999999997</v>
      </c>
      <c r="Q1114" s="184">
        <v>6.9424000000000001</v>
      </c>
      <c r="R1114" s="184">
        <v>4.6189999999999998</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44341</v>
      </c>
      <c r="E1115" s="184">
        <v>536.89449999999999</v>
      </c>
      <c r="F1115" s="184">
        <v>3.0935000000000001</v>
      </c>
      <c r="G1115" s="184">
        <v>3.0962999999999998</v>
      </c>
      <c r="H1115" s="184">
        <v>3.1476000000000002</v>
      </c>
      <c r="I1115" s="184">
        <v>3.1675</v>
      </c>
      <c r="J1115" s="184">
        <v>3.0526</v>
      </c>
      <c r="K1115" s="184">
        <v>3.1261999999999999</v>
      </c>
      <c r="L1115" s="184">
        <v>3.0621</v>
      </c>
      <c r="M1115" s="184">
        <v>3.1236000000000002</v>
      </c>
      <c r="N1115" s="184">
        <v>3.2774999999999999</v>
      </c>
      <c r="O1115" s="184">
        <v>5.5827999999999998</v>
      </c>
      <c r="P1115" s="184">
        <v>6.1155999999999997</v>
      </c>
      <c r="Q1115" s="184">
        <v>7.2674000000000003</v>
      </c>
      <c r="R1115" s="184">
        <v>4.6189999999999998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44341</v>
      </c>
      <c r="E1116" s="184">
        <v>2295.7001</v>
      </c>
      <c r="F1116" s="184">
        <v>3.1642000000000001</v>
      </c>
      <c r="G1116" s="184">
        <v>3.09</v>
      </c>
      <c r="H1116" s="184">
        <v>3.1568000000000001</v>
      </c>
      <c r="I1116" s="184">
        <v>3.1907000000000001</v>
      </c>
      <c r="J1116" s="184">
        <v>3.1017999999999999</v>
      </c>
      <c r="K1116" s="184">
        <v>3.2048000000000001</v>
      </c>
      <c r="L1116" s="184">
        <v>3.1461999999999999</v>
      </c>
      <c r="M1116" s="184">
        <v>3.2214999999999998</v>
      </c>
      <c r="N1116" s="184">
        <v>3.3037999999999998</v>
      </c>
      <c r="O1116" s="184">
        <v>5.6326999999999998</v>
      </c>
      <c r="P1116" s="184">
        <v>6.1896000000000004</v>
      </c>
      <c r="Q1116" s="184">
        <v>7.2698999999999998</v>
      </c>
      <c r="R1116" s="184">
        <v>4.6473000000000004</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44341</v>
      </c>
      <c r="E1117" s="184">
        <v>2283.3361</v>
      </c>
      <c r="F1117" s="184">
        <v>3.0950000000000002</v>
      </c>
      <c r="G1117" s="184">
        <v>3.0188000000000001</v>
      </c>
      <c r="H1117" s="184">
        <v>3.0855999999999999</v>
      </c>
      <c r="I1117" s="184">
        <v>3.1194000000000002</v>
      </c>
      <c r="J1117" s="184">
        <v>3.0306000000000002</v>
      </c>
      <c r="K1117" s="184">
        <v>3.1334</v>
      </c>
      <c r="L1117" s="184">
        <v>3.0746000000000002</v>
      </c>
      <c r="M1117" s="184">
        <v>3.1486999999999998</v>
      </c>
      <c r="N1117" s="184">
        <v>3.2305000000000001</v>
      </c>
      <c r="O1117" s="184">
        <v>5.5698999999999996</v>
      </c>
      <c r="P1117" s="184">
        <v>6.1214000000000004</v>
      </c>
      <c r="Q1117" s="184">
        <v>7.3554000000000004</v>
      </c>
      <c r="R1117" s="184">
        <v>4.5820999999999996</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44341</v>
      </c>
      <c r="E1118" s="184">
        <v>2134.107</v>
      </c>
      <c r="F1118" s="184">
        <v>2.5947</v>
      </c>
      <c r="G1118" s="184">
        <v>2.5164</v>
      </c>
      <c r="H1118" s="184">
        <v>2.5842999999999998</v>
      </c>
      <c r="I1118" s="184">
        <v>2.6189</v>
      </c>
      <c r="J1118" s="184">
        <v>2.5293999999999999</v>
      </c>
      <c r="K1118" s="184">
        <v>2.63</v>
      </c>
      <c r="L1118" s="184">
        <v>2.5676999999999999</v>
      </c>
      <c r="M1118" s="184">
        <v>2.6377999999999999</v>
      </c>
      <c r="N1118" s="184">
        <v>2.7155999999999998</v>
      </c>
      <c r="O1118" s="184">
        <v>5.0492999999999997</v>
      </c>
      <c r="P1118" s="184">
        <v>5.5739999999999998</v>
      </c>
      <c r="Q1118" s="184">
        <v>6.9760999999999997</v>
      </c>
      <c r="R1118" s="184">
        <v>4.0891999999999999</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44341</v>
      </c>
      <c r="E1119" s="184">
        <v>2362.0097000000001</v>
      </c>
      <c r="F1119" s="184">
        <v>3.2191000000000001</v>
      </c>
      <c r="G1119" s="184">
        <v>3.1594000000000002</v>
      </c>
      <c r="H1119" s="184">
        <v>3.2098</v>
      </c>
      <c r="I1119" s="184">
        <v>3.2160000000000002</v>
      </c>
      <c r="J1119" s="184">
        <v>3.1400999999999999</v>
      </c>
      <c r="K1119" s="184">
        <v>3.2683</v>
      </c>
      <c r="L1119" s="184">
        <v>3.1469</v>
      </c>
      <c r="M1119" s="184">
        <v>3.1856</v>
      </c>
      <c r="N1119" s="184">
        <v>3.1861000000000002</v>
      </c>
      <c r="O1119" s="184">
        <v>5.5293000000000001</v>
      </c>
      <c r="P1119" s="184">
        <v>6.0968</v>
      </c>
      <c r="Q1119" s="184">
        <v>7.2336999999999998</v>
      </c>
      <c r="R1119" s="184">
        <v>4.5225</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44341</v>
      </c>
      <c r="E1120" s="184">
        <v>2381.1019000000001</v>
      </c>
      <c r="F1120" s="184">
        <v>3.3206000000000002</v>
      </c>
      <c r="G1120" s="184">
        <v>3.2593000000000001</v>
      </c>
      <c r="H1120" s="184">
        <v>3.3098999999999998</v>
      </c>
      <c r="I1120" s="184">
        <v>3.3161</v>
      </c>
      <c r="J1120" s="184">
        <v>3.2404000000000002</v>
      </c>
      <c r="K1120" s="184">
        <v>3.3691</v>
      </c>
      <c r="L1120" s="184">
        <v>3.2484999999999999</v>
      </c>
      <c r="M1120" s="184">
        <v>3.2879999999999998</v>
      </c>
      <c r="N1120" s="184">
        <v>3.2894000000000001</v>
      </c>
      <c r="O1120" s="184">
        <v>5.6334999999999997</v>
      </c>
      <c r="P1120" s="184">
        <v>6.2046000000000001</v>
      </c>
      <c r="Q1120" s="184">
        <v>7.3101000000000003</v>
      </c>
      <c r="R1120" s="184">
        <v>4.6269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44341</v>
      </c>
      <c r="E1121" s="184">
        <v>3475.6876000000002</v>
      </c>
      <c r="F1121" s="184">
        <v>3.22</v>
      </c>
      <c r="G1121" s="184">
        <v>3.1597</v>
      </c>
      <c r="H1121" s="184">
        <v>3.21</v>
      </c>
      <c r="I1121" s="184">
        <v>3.2160000000000002</v>
      </c>
      <c r="J1121" s="184">
        <v>3.1400999999999999</v>
      </c>
      <c r="K1121" s="184">
        <v>3.2683</v>
      </c>
      <c r="L1121" s="184">
        <v>3.1469</v>
      </c>
      <c r="M1121" s="184">
        <v>3.1856</v>
      </c>
      <c r="N1121" s="184">
        <v>3.1861000000000002</v>
      </c>
      <c r="O1121" s="184">
        <v>5.5293000000000001</v>
      </c>
      <c r="P1121" s="184">
        <v>6.0156999999999998</v>
      </c>
      <c r="Q1121" s="184">
        <v>6.6779999999999999</v>
      </c>
      <c r="R1121" s="184">
        <v>4.5225</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44341</v>
      </c>
      <c r="E1122" s="184">
        <v>3156.3078999999998</v>
      </c>
      <c r="F1122" s="184">
        <v>3.0347</v>
      </c>
      <c r="G1122" s="184">
        <v>3.2229000000000001</v>
      </c>
      <c r="H1122" s="184">
        <v>3.1743000000000001</v>
      </c>
      <c r="I1122" s="184">
        <v>3.2223000000000002</v>
      </c>
      <c r="J1122" s="184">
        <v>3.1701000000000001</v>
      </c>
      <c r="K1122" s="184">
        <v>3.202</v>
      </c>
      <c r="L1122" s="184">
        <v>3.1934999999999998</v>
      </c>
      <c r="M1122" s="184">
        <v>3.2233000000000001</v>
      </c>
      <c r="N1122" s="184">
        <v>3.2397999999999998</v>
      </c>
      <c r="O1122" s="184">
        <v>5.5441000000000003</v>
      </c>
      <c r="P1122" s="184">
        <v>6.0690999999999997</v>
      </c>
      <c r="Q1122" s="184">
        <v>7.1086999999999998</v>
      </c>
      <c r="R1122" s="184">
        <v>4.5564999999999998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44341</v>
      </c>
      <c r="E1123" s="184">
        <v>3182.4760999999999</v>
      </c>
      <c r="F1123" s="184">
        <v>3.1347999999999998</v>
      </c>
      <c r="G1123" s="184">
        <v>3.3231999999999999</v>
      </c>
      <c r="H1123" s="184">
        <v>3.2743000000000002</v>
      </c>
      <c r="I1123" s="184">
        <v>3.3224999999999998</v>
      </c>
      <c r="J1123" s="184">
        <v>3.2703000000000002</v>
      </c>
      <c r="K1123" s="184">
        <v>3.3027000000000002</v>
      </c>
      <c r="L1123" s="184">
        <v>3.2951000000000001</v>
      </c>
      <c r="M1123" s="184">
        <v>3.3258000000000001</v>
      </c>
      <c r="N1123" s="184">
        <v>3.3433000000000002</v>
      </c>
      <c r="O1123" s="184">
        <v>5.6677</v>
      </c>
      <c r="P1123" s="184">
        <v>6.1795</v>
      </c>
      <c r="Q1123" s="184">
        <v>7.2510000000000003</v>
      </c>
      <c r="R1123" s="184">
        <v>4.6703999999999999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44341</v>
      </c>
      <c r="E1124" s="184">
        <v>2983.1954999999998</v>
      </c>
      <c r="F1124" s="184">
        <v>2.9990999999999999</v>
      </c>
      <c r="G1124" s="184">
        <v>3.1878000000000002</v>
      </c>
      <c r="H1124" s="184">
        <v>3.1389999999999998</v>
      </c>
      <c r="I1124" s="184">
        <v>3.1869999999999998</v>
      </c>
      <c r="J1124" s="184">
        <v>3.1345999999999998</v>
      </c>
      <c r="K1124" s="184">
        <v>3.1663000000000001</v>
      </c>
      <c r="L1124" s="184">
        <v>3.1576</v>
      </c>
      <c r="M1124" s="184">
        <v>3.1869999999999998</v>
      </c>
      <c r="N1124" s="184">
        <v>3.2033</v>
      </c>
      <c r="O1124" s="184">
        <v>5.5034999999999998</v>
      </c>
      <c r="P1124" s="184">
        <v>6.0193000000000003</v>
      </c>
      <c r="Q1124" s="184">
        <v>6.7484000000000002</v>
      </c>
      <c r="R1124" s="184">
        <v>4.5288000000000004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44341</v>
      </c>
      <c r="E1125" s="184">
        <v>2378.4225000000001</v>
      </c>
      <c r="F1125" s="184">
        <v>2.9114</v>
      </c>
      <c r="G1125" s="184">
        <v>3.0802999999999998</v>
      </c>
      <c r="H1125" s="184">
        <v>3.1671999999999998</v>
      </c>
      <c r="I1125" s="184">
        <v>3.1463000000000001</v>
      </c>
      <c r="J1125" s="184">
        <v>3.0836000000000001</v>
      </c>
      <c r="K1125" s="184">
        <v>3.2176999999999998</v>
      </c>
      <c r="L1125" s="184">
        <v>3.145</v>
      </c>
      <c r="M1125" s="184">
        <v>3.1997</v>
      </c>
      <c r="N1125" s="184">
        <v>3.2483</v>
      </c>
      <c r="O1125" s="184">
        <v>5.5163000000000002</v>
      </c>
      <c r="P1125" s="184">
        <v>6.1252000000000004</v>
      </c>
      <c r="Q1125" s="184">
        <v>7.2384000000000004</v>
      </c>
      <c r="R1125" s="184">
        <v>4.5041000000000002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44341</v>
      </c>
      <c r="E1126" s="184">
        <v>2359.8256999999999</v>
      </c>
      <c r="F1126" s="184">
        <v>2.8416000000000001</v>
      </c>
      <c r="G1126" s="184">
        <v>3.0112000000000001</v>
      </c>
      <c r="H1126" s="184">
        <v>3.0979000000000001</v>
      </c>
      <c r="I1126" s="184">
        <v>3.0769000000000002</v>
      </c>
      <c r="J1126" s="184">
        <v>3.0177</v>
      </c>
      <c r="K1126" s="184">
        <v>3.1395</v>
      </c>
      <c r="L1126" s="184">
        <v>3.0640999999999998</v>
      </c>
      <c r="M1126" s="184">
        <v>3.1168999999999998</v>
      </c>
      <c r="N1126" s="184">
        <v>3.1644999999999999</v>
      </c>
      <c r="O1126" s="184">
        <v>5.4276</v>
      </c>
      <c r="P1126" s="184">
        <v>6.0320999999999998</v>
      </c>
      <c r="Q1126" s="184">
        <v>6.9010999999999996</v>
      </c>
      <c r="R1126" s="184">
        <v>4.4183000000000003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44341</v>
      </c>
      <c r="E1127" s="184">
        <v>2478.6091999999999</v>
      </c>
      <c r="F1127" s="184">
        <v>3.4639000000000002</v>
      </c>
      <c r="G1127" s="184">
        <v>3.1865999999999999</v>
      </c>
      <c r="H1127" s="184">
        <v>3.2052999999999998</v>
      </c>
      <c r="I1127" s="184">
        <v>3.1884000000000001</v>
      </c>
      <c r="J1127" s="184">
        <v>3.1080000000000001</v>
      </c>
      <c r="K1127" s="184">
        <v>3.1714000000000002</v>
      </c>
      <c r="L1127" s="184">
        <v>3.0943000000000001</v>
      </c>
      <c r="M1127" s="184">
        <v>3.1366999999999998</v>
      </c>
      <c r="N1127" s="184">
        <v>3.1414</v>
      </c>
      <c r="O1127" s="184">
        <v>5.2843999999999998</v>
      </c>
      <c r="P1127" s="184">
        <v>5.8979999999999997</v>
      </c>
      <c r="Q1127" s="184">
        <v>7.0632999999999999</v>
      </c>
      <c r="R1127" s="184">
        <v>4.2008999999999999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44341</v>
      </c>
      <c r="E1128" s="184">
        <v>2470.8135000000002</v>
      </c>
      <c r="F1128" s="184">
        <v>3.4438</v>
      </c>
      <c r="G1128" s="184">
        <v>3.1665999999999999</v>
      </c>
      <c r="H1128" s="184">
        <v>3.1852</v>
      </c>
      <c r="I1128" s="184">
        <v>3.1682999999999999</v>
      </c>
      <c r="J1128" s="184">
        <v>3.0878999999999999</v>
      </c>
      <c r="K1128" s="184">
        <v>3.1469</v>
      </c>
      <c r="L1128" s="184">
        <v>3.0626000000000002</v>
      </c>
      <c r="M1128" s="184">
        <v>3.1084999999999998</v>
      </c>
      <c r="N1128" s="184">
        <v>3.1141999999999999</v>
      </c>
      <c r="O1128" s="184">
        <v>5.2533000000000003</v>
      </c>
      <c r="P1128" s="184">
        <v>5.8655999999999997</v>
      </c>
      <c r="Q1128" s="184">
        <v>7.2458999999999998</v>
      </c>
      <c r="R1128" s="184">
        <v>4.1763000000000003</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44341</v>
      </c>
      <c r="E1129" s="184">
        <v>1115.72031158547</v>
      </c>
      <c r="F1129" s="184">
        <v>2.6625999999999999</v>
      </c>
      <c r="G1129" s="184">
        <v>2.7</v>
      </c>
      <c r="H1129" s="184">
        <v>2.6901000000000002</v>
      </c>
      <c r="I1129" s="184">
        <v>2.67</v>
      </c>
      <c r="J1129" s="184">
        <v>2.6432000000000002</v>
      </c>
      <c r="K1129" s="184">
        <v>2.7536999999999998</v>
      </c>
      <c r="L1129" s="184">
        <v>2.6343000000000001</v>
      </c>
      <c r="M1129" s="184">
        <v>2.5954999999999999</v>
      </c>
      <c r="N1129" s="184">
        <v>2.5585</v>
      </c>
      <c r="O1129" s="184">
        <v>3.4171999999999998</v>
      </c>
      <c r="P1129" s="184"/>
      <c r="Q1129" s="184">
        <v>3.4811000000000001</v>
      </c>
      <c r="R1129" s="184">
        <v>2.9554999999999998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44341</v>
      </c>
      <c r="E1130" s="184">
        <v>2955.4234000000001</v>
      </c>
      <c r="F1130" s="184">
        <v>3.1286</v>
      </c>
      <c r="G1130" s="184">
        <v>3.0796999999999999</v>
      </c>
      <c r="H1130" s="184">
        <v>3.1699000000000002</v>
      </c>
      <c r="I1130" s="184">
        <v>3.2063999999999999</v>
      </c>
      <c r="J1130" s="184">
        <v>3.1642999999999999</v>
      </c>
      <c r="K1130" s="184">
        <v>3.2513999999999998</v>
      </c>
      <c r="L1130" s="184">
        <v>3.1823000000000001</v>
      </c>
      <c r="M1130" s="184">
        <v>3.2143000000000002</v>
      </c>
      <c r="N1130" s="184">
        <v>3.2694000000000001</v>
      </c>
      <c r="O1130" s="184">
        <v>5.5791000000000004</v>
      </c>
      <c r="P1130" s="184">
        <v>6.1433999999999997</v>
      </c>
      <c r="Q1130" s="184">
        <v>7.2321</v>
      </c>
      <c r="R1130" s="184">
        <v>4.5762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44341</v>
      </c>
      <c r="E1131" s="184">
        <v>2933.4236000000001</v>
      </c>
      <c r="F1131" s="184">
        <v>3.04</v>
      </c>
      <c r="G1131" s="184">
        <v>2.9899</v>
      </c>
      <c r="H1131" s="184">
        <v>3.0798000000000001</v>
      </c>
      <c r="I1131" s="184">
        <v>3.1162999999999998</v>
      </c>
      <c r="J1131" s="184">
        <v>3.0741000000000001</v>
      </c>
      <c r="K1131" s="184">
        <v>3.1543000000000001</v>
      </c>
      <c r="L1131" s="184">
        <v>3.0929000000000002</v>
      </c>
      <c r="M1131" s="184">
        <v>3.1312000000000002</v>
      </c>
      <c r="N1131" s="184">
        <v>3.1871999999999998</v>
      </c>
      <c r="O1131" s="184">
        <v>5.4824000000000002</v>
      </c>
      <c r="P1131" s="184">
        <v>6.0353000000000003</v>
      </c>
      <c r="Q1131" s="184">
        <v>7.1825000000000001</v>
      </c>
      <c r="R1131" s="184">
        <v>4.4840999999999998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44341</v>
      </c>
      <c r="E1132" s="184">
        <v>2667.2968999999998</v>
      </c>
      <c r="F1132" s="184">
        <v>3.0587</v>
      </c>
      <c r="G1132" s="184">
        <v>3.3449</v>
      </c>
      <c r="H1132" s="184">
        <v>3.3580999999999999</v>
      </c>
      <c r="I1132" s="184">
        <v>3.4485000000000001</v>
      </c>
      <c r="J1132" s="184">
        <v>3.3582000000000001</v>
      </c>
      <c r="K1132" s="184">
        <v>3.4224999999999999</v>
      </c>
      <c r="L1132" s="184">
        <v>3.3601999999999999</v>
      </c>
      <c r="M1132" s="184">
        <v>3.3879999999999999</v>
      </c>
      <c r="N1132" s="184">
        <v>3.3904000000000001</v>
      </c>
      <c r="O1132" s="184">
        <v>5.7199</v>
      </c>
      <c r="P1132" s="184">
        <v>6.1250999999999998</v>
      </c>
      <c r="Q1132" s="184">
        <v>7.1837999999999997</v>
      </c>
      <c r="R1132" s="184">
        <v>4.7659000000000002</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44341</v>
      </c>
      <c r="E1133" s="184">
        <v>2635.9447</v>
      </c>
      <c r="F1133" s="184">
        <v>2.8083999999999998</v>
      </c>
      <c r="G1133" s="184">
        <v>3.0947</v>
      </c>
      <c r="H1133" s="184">
        <v>3.1078999999999999</v>
      </c>
      <c r="I1133" s="184">
        <v>3.1981000000000002</v>
      </c>
      <c r="J1133" s="184">
        <v>3.1074999999999999</v>
      </c>
      <c r="K1133" s="184">
        <v>3.1705000000000001</v>
      </c>
      <c r="L1133" s="184">
        <v>3.1061000000000001</v>
      </c>
      <c r="M1133" s="184">
        <v>3.1318999999999999</v>
      </c>
      <c r="N1133" s="184">
        <v>3.1322999999999999</v>
      </c>
      <c r="O1133" s="184">
        <v>5.5076000000000001</v>
      </c>
      <c r="P1133" s="184">
        <v>5.9542000000000002</v>
      </c>
      <c r="Q1133" s="184">
        <v>7.2531999999999996</v>
      </c>
      <c r="R1133" s="184">
        <v>4.5044000000000004</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44341</v>
      </c>
      <c r="E1134" s="184">
        <v>2397.2042000000001</v>
      </c>
      <c r="F1134" s="184">
        <v>2.8079000000000001</v>
      </c>
      <c r="G1134" s="184">
        <v>3.0952000000000002</v>
      </c>
      <c r="H1134" s="184">
        <v>3.1086</v>
      </c>
      <c r="I1134" s="184">
        <v>3.1989999999999998</v>
      </c>
      <c r="J1134" s="184">
        <v>3.1082000000000001</v>
      </c>
      <c r="K1134" s="184">
        <v>3.1709999999999998</v>
      </c>
      <c r="L1134" s="184">
        <v>3.1065</v>
      </c>
      <c r="M1134" s="184">
        <v>3.1322000000000001</v>
      </c>
      <c r="N1134" s="184">
        <v>3.1326000000000001</v>
      </c>
      <c r="O1134" s="184">
        <v>5.5073999999999996</v>
      </c>
      <c r="P1134" s="184">
        <v>5.9377000000000004</v>
      </c>
      <c r="Q1134" s="184">
        <v>6.5972999999999997</v>
      </c>
      <c r="R1134" s="184">
        <v>4.5041000000000002</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44341</v>
      </c>
      <c r="E1136" s="184">
        <v>4775.9134000000004</v>
      </c>
      <c r="F1136" s="184">
        <v>2.8944999999999999</v>
      </c>
      <c r="G1136" s="184">
        <v>2.4904000000000002</v>
      </c>
      <c r="H1136" s="184">
        <v>2.4906999999999999</v>
      </c>
      <c r="I1136" s="184">
        <v>2.4899</v>
      </c>
      <c r="J1136" s="184">
        <v>2.3813</v>
      </c>
      <c r="K1136" s="184">
        <v>2.4575</v>
      </c>
      <c r="L1136" s="184">
        <v>2.3988999999999998</v>
      </c>
      <c r="M1136" s="184">
        <v>2.4392999999999998</v>
      </c>
      <c r="N1136" s="184">
        <v>2.5114000000000001</v>
      </c>
      <c r="O1136" s="184">
        <v>4.9737</v>
      </c>
      <c r="P1136" s="184">
        <v>5.4701000000000004</v>
      </c>
      <c r="Q1136" s="184">
        <v>7.0069999999999997</v>
      </c>
      <c r="R1136" s="184">
        <v>3.9937</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44341</v>
      </c>
      <c r="E1137" s="184">
        <v>3090.2862</v>
      </c>
      <c r="F1137" s="184">
        <v>3.5567000000000002</v>
      </c>
      <c r="G1137" s="184">
        <v>3.1528</v>
      </c>
      <c r="H1137" s="184">
        <v>3.1560000000000001</v>
      </c>
      <c r="I1137" s="184">
        <v>3.1593</v>
      </c>
      <c r="J1137" s="184">
        <v>3.0529999999999999</v>
      </c>
      <c r="K1137" s="184">
        <v>3.1334</v>
      </c>
      <c r="L1137" s="184">
        <v>3.0796000000000001</v>
      </c>
      <c r="M1137" s="184">
        <v>3.1246999999999998</v>
      </c>
      <c r="N1137" s="184">
        <v>3.2016</v>
      </c>
      <c r="O1137" s="184">
        <v>5.6875</v>
      </c>
      <c r="P1137" s="184">
        <v>6.1830999999999996</v>
      </c>
      <c r="Q1137" s="184">
        <v>7.4328000000000003</v>
      </c>
      <c r="R1137" s="184">
        <v>4.6971999999999996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44341</v>
      </c>
      <c r="E1138" s="184">
        <v>3106.6131999999998</v>
      </c>
      <c r="F1138" s="184">
        <v>3.6320000000000001</v>
      </c>
      <c r="G1138" s="184">
        <v>3.2290999999999999</v>
      </c>
      <c r="H1138" s="184">
        <v>3.2324999999999999</v>
      </c>
      <c r="I1138" s="184">
        <v>3.2355999999999998</v>
      </c>
      <c r="J1138" s="184">
        <v>3.1299000000000001</v>
      </c>
      <c r="K1138" s="184">
        <v>3.2105000000000001</v>
      </c>
      <c r="L1138" s="184">
        <v>3.1579999999999999</v>
      </c>
      <c r="M1138" s="184">
        <v>3.206</v>
      </c>
      <c r="N1138" s="184">
        <v>3.2854999999999999</v>
      </c>
      <c r="O1138" s="184">
        <v>5.7592999999999996</v>
      </c>
      <c r="P1138" s="184">
        <v>6.2527999999999997</v>
      </c>
      <c r="Q1138" s="184">
        <v>7.3673999999999999</v>
      </c>
      <c r="R1138" s="184">
        <v>4.7744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44341</v>
      </c>
      <c r="E1139" s="184">
        <v>4035.8191999999999</v>
      </c>
      <c r="F1139" s="184">
        <v>2.4095</v>
      </c>
      <c r="G1139" s="184">
        <v>2.8778999999999999</v>
      </c>
      <c r="H1139" s="184">
        <v>3.0011999999999999</v>
      </c>
      <c r="I1139" s="184">
        <v>3.0642</v>
      </c>
      <c r="J1139" s="184">
        <v>2.9737</v>
      </c>
      <c r="K1139" s="184">
        <v>3.0226000000000002</v>
      </c>
      <c r="L1139" s="184">
        <v>2.9603000000000002</v>
      </c>
      <c r="M1139" s="184">
        <v>3.0444</v>
      </c>
      <c r="N1139" s="184">
        <v>3.1084000000000001</v>
      </c>
      <c r="O1139" s="184">
        <v>5.4179000000000004</v>
      </c>
      <c r="P1139" s="184">
        <v>5.9617000000000004</v>
      </c>
      <c r="Q1139" s="184">
        <v>7.0016999999999996</v>
      </c>
      <c r="R1139" s="184">
        <v>4.4398999999999997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44341</v>
      </c>
      <c r="E1140" s="184">
        <v>4064.3872000000001</v>
      </c>
      <c r="F1140" s="184">
        <v>2.5102000000000002</v>
      </c>
      <c r="G1140" s="184">
        <v>2.9780000000000002</v>
      </c>
      <c r="H1140" s="184">
        <v>3.1019000000000001</v>
      </c>
      <c r="I1140" s="184">
        <v>3.1646999999999998</v>
      </c>
      <c r="J1140" s="184">
        <v>3.0741999999999998</v>
      </c>
      <c r="K1140" s="184">
        <v>3.1217000000000001</v>
      </c>
      <c r="L1140" s="184">
        <v>3.0609999999999999</v>
      </c>
      <c r="M1140" s="184">
        <v>3.1463000000000001</v>
      </c>
      <c r="N1140" s="184">
        <v>3.2113999999999998</v>
      </c>
      <c r="O1140" s="184">
        <v>5.5235000000000003</v>
      </c>
      <c r="P1140" s="184">
        <v>6.0678999999999998</v>
      </c>
      <c r="Q1140" s="184">
        <v>7.2049000000000003</v>
      </c>
      <c r="R1140" s="184">
        <v>4.5444000000000004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44341</v>
      </c>
      <c r="E1141" s="184">
        <v>2047.8791000000001</v>
      </c>
      <c r="F1141" s="184">
        <v>3.1122000000000001</v>
      </c>
      <c r="G1141" s="184">
        <v>3.1303999999999998</v>
      </c>
      <c r="H1141" s="184">
        <v>3.1202000000000001</v>
      </c>
      <c r="I1141" s="184">
        <v>3.1297000000000001</v>
      </c>
      <c r="J1141" s="184">
        <v>3.0253000000000001</v>
      </c>
      <c r="K1141" s="184">
        <v>3.1105</v>
      </c>
      <c r="L1141" s="184">
        <v>3.0550999999999999</v>
      </c>
      <c r="M1141" s="184">
        <v>3.1009000000000002</v>
      </c>
      <c r="N1141" s="184">
        <v>3.1798000000000002</v>
      </c>
      <c r="O1141" s="184">
        <v>5.4866999999999999</v>
      </c>
      <c r="P1141" s="184">
        <v>6.0522</v>
      </c>
      <c r="Q1141" s="184">
        <v>4.3087999999999997</v>
      </c>
      <c r="R1141" s="184">
        <v>4.4626000000000001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44341</v>
      </c>
      <c r="E1142" s="184">
        <v>2058.6188000000002</v>
      </c>
      <c r="F1142" s="184">
        <v>3.2077</v>
      </c>
      <c r="G1142" s="184">
        <v>3.2254</v>
      </c>
      <c r="H1142" s="184">
        <v>3.2155</v>
      </c>
      <c r="I1142" s="184">
        <v>3.2250999999999999</v>
      </c>
      <c r="J1142" s="184">
        <v>3.1208</v>
      </c>
      <c r="K1142" s="184">
        <v>3.2082999999999999</v>
      </c>
      <c r="L1142" s="184">
        <v>3.1551999999999998</v>
      </c>
      <c r="M1142" s="184">
        <v>3.202</v>
      </c>
      <c r="N1142" s="184">
        <v>3.2818000000000001</v>
      </c>
      <c r="O1142" s="184">
        <v>5.5766999999999998</v>
      </c>
      <c r="P1142" s="184">
        <v>6.1318999999999999</v>
      </c>
      <c r="Q1142" s="184">
        <v>7.2255000000000003</v>
      </c>
      <c r="R1142" s="184">
        <v>4.5654000000000003</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44341</v>
      </c>
      <c r="E1143" s="184">
        <v>2989.4890999999998</v>
      </c>
      <c r="F1143" s="184">
        <v>2.3163</v>
      </c>
      <c r="G1143" s="184">
        <v>2.3338000000000001</v>
      </c>
      <c r="H1143" s="184">
        <v>2.3233999999999999</v>
      </c>
      <c r="I1143" s="184">
        <v>2.3325</v>
      </c>
      <c r="J1143" s="184">
        <v>2.2271999999999998</v>
      </c>
      <c r="K1143" s="184">
        <v>2.3102</v>
      </c>
      <c r="L1143" s="184">
        <v>2.2507000000000001</v>
      </c>
      <c r="M1143" s="184">
        <v>2.2913999999999999</v>
      </c>
      <c r="N1143" s="184">
        <v>2.3645</v>
      </c>
      <c r="O1143" s="184">
        <v>4.6303000000000001</v>
      </c>
      <c r="P1143" s="184">
        <v>5.1694000000000004</v>
      </c>
      <c r="Q1143" s="184">
        <v>6.1032999999999999</v>
      </c>
      <c r="R1143" s="184">
        <v>3.6374</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44341</v>
      </c>
      <c r="E1144" s="184">
        <v>1087.1274961299</v>
      </c>
      <c r="F1144" s="184">
        <v>2.6095999999999999</v>
      </c>
      <c r="G1144" s="184">
        <v>2.6497000000000002</v>
      </c>
      <c r="H1144" s="184">
        <v>2.6442999999999999</v>
      </c>
      <c r="I1144" s="184">
        <v>2.6284000000000001</v>
      </c>
      <c r="J1144" s="184">
        <v>2.6034000000000002</v>
      </c>
      <c r="K1144" s="184">
        <v>2.577</v>
      </c>
      <c r="L1144" s="184">
        <v>2.4948999999999999</v>
      </c>
      <c r="M1144" s="184">
        <v>2.4727999999999999</v>
      </c>
      <c r="N1144" s="184">
        <v>2.4962</v>
      </c>
      <c r="O1144" s="184"/>
      <c r="P1144" s="184"/>
      <c r="Q1144" s="184">
        <v>3.1747999999999998</v>
      </c>
      <c r="R1144" s="184">
        <v>2.8157000000000001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44341</v>
      </c>
      <c r="E1145" s="184">
        <v>304.42970000000003</v>
      </c>
      <c r="F1145" s="184">
        <v>2.9137</v>
      </c>
      <c r="G1145" s="184">
        <v>2.9422000000000001</v>
      </c>
      <c r="H1145" s="184">
        <v>3.0539999999999998</v>
      </c>
      <c r="I1145" s="184">
        <v>3.0840999999999998</v>
      </c>
      <c r="J1145" s="184">
        <v>2.9895</v>
      </c>
      <c r="K1145" s="184">
        <v>3.0851000000000002</v>
      </c>
      <c r="L1145" s="184">
        <v>3.0333000000000001</v>
      </c>
      <c r="M1145" s="184">
        <v>3.1103999999999998</v>
      </c>
      <c r="N1145" s="184">
        <v>3.234</v>
      </c>
      <c r="O1145" s="184">
        <v>5.5350000000000001</v>
      </c>
      <c r="P1145" s="184">
        <v>6.0815000000000001</v>
      </c>
      <c r="Q1145" s="184">
        <v>7.4322999999999997</v>
      </c>
      <c r="R1145" s="184">
        <v>4.5637999999999996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44341</v>
      </c>
      <c r="E1146" s="184">
        <v>306.18599999999998</v>
      </c>
      <c r="F1146" s="184">
        <v>3.0280999999999998</v>
      </c>
      <c r="G1146" s="184">
        <v>3.0605000000000002</v>
      </c>
      <c r="H1146" s="184">
        <v>3.1728999999999998</v>
      </c>
      <c r="I1146" s="184">
        <v>3.2046999999999999</v>
      </c>
      <c r="J1146" s="184">
        <v>3.1097000000000001</v>
      </c>
      <c r="K1146" s="184">
        <v>3.206</v>
      </c>
      <c r="L1146" s="184">
        <v>3.1551</v>
      </c>
      <c r="M1146" s="184">
        <v>3.2332000000000001</v>
      </c>
      <c r="N1146" s="184">
        <v>3.3580000000000001</v>
      </c>
      <c r="O1146" s="184">
        <v>5.6310000000000002</v>
      </c>
      <c r="P1146" s="184">
        <v>6.1612999999999998</v>
      </c>
      <c r="Q1146" s="184">
        <v>7.2634999999999996</v>
      </c>
      <c r="R1146" s="184">
        <v>4.6699000000000002</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44341</v>
      </c>
      <c r="E1147" s="184">
        <v>2207.0228000000002</v>
      </c>
      <c r="F1147" s="184">
        <v>3.3807</v>
      </c>
      <c r="G1147" s="184">
        <v>3.2633000000000001</v>
      </c>
      <c r="H1147" s="184">
        <v>3.2848999999999999</v>
      </c>
      <c r="I1147" s="184">
        <v>3.2936000000000001</v>
      </c>
      <c r="J1147" s="184">
        <v>3.1404999999999998</v>
      </c>
      <c r="K1147" s="184">
        <v>3.2765</v>
      </c>
      <c r="L1147" s="184">
        <v>3.2433000000000001</v>
      </c>
      <c r="M1147" s="184">
        <v>3.3224</v>
      </c>
      <c r="N1147" s="184">
        <v>3.4756</v>
      </c>
      <c r="O1147" s="184">
        <v>5.6844999999999999</v>
      </c>
      <c r="P1147" s="184">
        <v>6.1482000000000001</v>
      </c>
      <c r="Q1147" s="184">
        <v>7.5438000000000001</v>
      </c>
      <c r="R1147" s="184">
        <v>4.7545999999999999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44341</v>
      </c>
      <c r="E1148" s="184">
        <v>2224.2539999999999</v>
      </c>
      <c r="F1148" s="184">
        <v>3.4201999999999999</v>
      </c>
      <c r="G1148" s="184">
        <v>3.3037000000000001</v>
      </c>
      <c r="H1148" s="184">
        <v>3.3250999999999999</v>
      </c>
      <c r="I1148" s="184">
        <v>3.3353000000000002</v>
      </c>
      <c r="J1148" s="184">
        <v>3.1812999999999998</v>
      </c>
      <c r="K1148" s="184">
        <v>3.3170999999999999</v>
      </c>
      <c r="L1148" s="184">
        <v>3.2839999999999998</v>
      </c>
      <c r="M1148" s="184">
        <v>3.3635000000000002</v>
      </c>
      <c r="N1148" s="184">
        <v>3.5171000000000001</v>
      </c>
      <c r="O1148" s="184">
        <v>5.7630999999999997</v>
      </c>
      <c r="P1148" s="184">
        <v>6.2427999999999999</v>
      </c>
      <c r="Q1148" s="184">
        <v>7.2766999999999999</v>
      </c>
      <c r="R1148" s="184">
        <v>4.8118999999999996</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44341</v>
      </c>
      <c r="E1149" s="184">
        <v>2497.8159000000001</v>
      </c>
      <c r="F1149" s="184">
        <v>3.4533</v>
      </c>
      <c r="G1149" s="184">
        <v>3.2726999999999999</v>
      </c>
      <c r="H1149" s="184">
        <v>3.1985999999999999</v>
      </c>
      <c r="I1149" s="184">
        <v>3.2155999999999998</v>
      </c>
      <c r="J1149" s="184">
        <v>3.1120999999999999</v>
      </c>
      <c r="K1149" s="184">
        <v>3.2050000000000001</v>
      </c>
      <c r="L1149" s="184">
        <v>3.1063999999999998</v>
      </c>
      <c r="M1149" s="184">
        <v>3.1547000000000001</v>
      </c>
      <c r="N1149" s="184">
        <v>3.2082999999999999</v>
      </c>
      <c r="O1149" s="184">
        <v>5.4204999999999997</v>
      </c>
      <c r="P1149" s="184">
        <v>6.0260999999999996</v>
      </c>
      <c r="Q1149" s="184">
        <v>7.1646999999999998</v>
      </c>
      <c r="R1149" s="184">
        <v>4.4215</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44341</v>
      </c>
      <c r="E1150" s="184">
        <v>2485.0590999999999</v>
      </c>
      <c r="F1150" s="184">
        <v>3.4035000000000002</v>
      </c>
      <c r="G1150" s="184">
        <v>3.2229000000000001</v>
      </c>
      <c r="H1150" s="184">
        <v>3.1486999999999998</v>
      </c>
      <c r="I1150" s="184">
        <v>3.1656</v>
      </c>
      <c r="J1150" s="184">
        <v>3.0619999999999998</v>
      </c>
      <c r="K1150" s="184">
        <v>3.1547000000000001</v>
      </c>
      <c r="L1150" s="184">
        <v>3.0556999999999999</v>
      </c>
      <c r="M1150" s="184">
        <v>3.1034999999999999</v>
      </c>
      <c r="N1150" s="184">
        <v>3.1566000000000001</v>
      </c>
      <c r="O1150" s="184">
        <v>5.3575999999999997</v>
      </c>
      <c r="P1150" s="184">
        <v>5.9546999999999999</v>
      </c>
      <c r="Q1150" s="184">
        <v>5.4484000000000004</v>
      </c>
      <c r="R1150" s="184">
        <v>4.3677999999999999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44341</v>
      </c>
      <c r="E1151" s="184">
        <v>1596.9443000000001</v>
      </c>
      <c r="F1151" s="184">
        <v>3.1543999999999999</v>
      </c>
      <c r="G1151" s="184">
        <v>2.9384999999999999</v>
      </c>
      <c r="H1151" s="184">
        <v>3.0219999999999998</v>
      </c>
      <c r="I1151" s="184">
        <v>2.9965999999999999</v>
      </c>
      <c r="J1151" s="184">
        <v>2.8776999999999999</v>
      </c>
      <c r="K1151" s="184">
        <v>2.9097</v>
      </c>
      <c r="L1151" s="184">
        <v>2.7942999999999998</v>
      </c>
      <c r="M1151" s="184">
        <v>2.8304999999999998</v>
      </c>
      <c r="N1151" s="184">
        <v>2.8969999999999998</v>
      </c>
      <c r="O1151" s="184">
        <v>4.9229000000000003</v>
      </c>
      <c r="P1151" s="184">
        <v>5.556</v>
      </c>
      <c r="Q1151" s="184">
        <v>6.4066000000000001</v>
      </c>
      <c r="R1151" s="184">
        <v>3.9636999999999998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44341</v>
      </c>
      <c r="E1152" s="184">
        <v>1590.9340999999999</v>
      </c>
      <c r="F1152" s="184">
        <v>3.1044</v>
      </c>
      <c r="G1152" s="184">
        <v>2.8881999999999999</v>
      </c>
      <c r="H1152" s="184">
        <v>2.9718</v>
      </c>
      <c r="I1152" s="184">
        <v>2.9464000000000001</v>
      </c>
      <c r="J1152" s="184">
        <v>2.8275000000000001</v>
      </c>
      <c r="K1152" s="184">
        <v>2.8593000000000002</v>
      </c>
      <c r="L1152" s="184">
        <v>2.7435999999999998</v>
      </c>
      <c r="M1152" s="184">
        <v>2.7793999999999999</v>
      </c>
      <c r="N1152" s="184">
        <v>2.8456000000000001</v>
      </c>
      <c r="O1152" s="184">
        <v>4.8704999999999998</v>
      </c>
      <c r="P1152" s="184">
        <v>5.5034000000000001</v>
      </c>
      <c r="Q1152" s="184">
        <v>6.3533999999999997</v>
      </c>
      <c r="R1152" s="184">
        <v>3.9117999999999999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44341</v>
      </c>
      <c r="E1153" s="184">
        <v>1998.3992000000001</v>
      </c>
      <c r="F1153" s="184">
        <v>2.6558999999999999</v>
      </c>
      <c r="G1153" s="184">
        <v>2.5716000000000001</v>
      </c>
      <c r="H1153" s="184">
        <v>2.7713999999999999</v>
      </c>
      <c r="I1153" s="184">
        <v>2.7810000000000001</v>
      </c>
      <c r="J1153" s="184">
        <v>2.7183999999999999</v>
      </c>
      <c r="K1153" s="184">
        <v>2.7799</v>
      </c>
      <c r="L1153" s="184">
        <v>3.1686999999999999</v>
      </c>
      <c r="M1153" s="184">
        <v>3.1349999999999998</v>
      </c>
      <c r="N1153" s="184">
        <v>3.1055999999999999</v>
      </c>
      <c r="O1153" s="184">
        <v>5.3883000000000001</v>
      </c>
      <c r="P1153" s="184">
        <v>6.0335000000000001</v>
      </c>
      <c r="Q1153" s="184">
        <v>7.4871999999999996</v>
      </c>
      <c r="R1153" s="184">
        <v>4.3814000000000002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44341</v>
      </c>
      <c r="E1154" s="184">
        <v>2014.9123</v>
      </c>
      <c r="F1154" s="184">
        <v>2.7555000000000001</v>
      </c>
      <c r="G1154" s="184">
        <v>2.6718999999999999</v>
      </c>
      <c r="H1154" s="184">
        <v>2.8723000000000001</v>
      </c>
      <c r="I1154" s="184">
        <v>2.8816000000000002</v>
      </c>
      <c r="J1154" s="184">
        <v>2.8182999999999998</v>
      </c>
      <c r="K1154" s="184">
        <v>2.8795999999999999</v>
      </c>
      <c r="L1154" s="184">
        <v>3.2713000000000001</v>
      </c>
      <c r="M1154" s="184">
        <v>3.2381000000000002</v>
      </c>
      <c r="N1154" s="184">
        <v>3.2092999999999998</v>
      </c>
      <c r="O1154" s="184">
        <v>5.4939</v>
      </c>
      <c r="P1154" s="184">
        <v>6.14</v>
      </c>
      <c r="Q1154" s="184">
        <v>7.2716000000000003</v>
      </c>
      <c r="R1154" s="184">
        <v>4.4859999999999998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44341</v>
      </c>
      <c r="E1155" s="184">
        <v>2004.8871999999999</v>
      </c>
      <c r="F1155" s="184">
        <v>1.3691</v>
      </c>
      <c r="G1155" s="184">
        <v>1.8250999999999999</v>
      </c>
      <c r="H1155" s="184">
        <v>2.3475000000000001</v>
      </c>
      <c r="I1155" s="184">
        <v>2.5446</v>
      </c>
      <c r="J1155" s="184">
        <v>2.5146999999999999</v>
      </c>
      <c r="K1155" s="184">
        <v>2.7715999999999998</v>
      </c>
      <c r="L1155" s="184">
        <v>2.8064</v>
      </c>
      <c r="M1155" s="184">
        <v>2.8523999999999998</v>
      </c>
      <c r="N1155" s="184">
        <v>2.7631999999999999</v>
      </c>
      <c r="O1155" s="184"/>
      <c r="P1155" s="184"/>
      <c r="Q1155" s="184">
        <v>3.3487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44341</v>
      </c>
      <c r="E1156" s="184">
        <v>2015.2692</v>
      </c>
      <c r="F1156" s="184">
        <v>2.6825000000000001</v>
      </c>
      <c r="G1156" s="184">
        <v>2.6008</v>
      </c>
      <c r="H1156" s="184">
        <v>2.8048999999999999</v>
      </c>
      <c r="I1156" s="184">
        <v>2.85</v>
      </c>
      <c r="J1156" s="184">
        <v>2.8098000000000001</v>
      </c>
      <c r="K1156" s="184">
        <v>2.8795000000000002</v>
      </c>
      <c r="L1156" s="184">
        <v>3.2660999999999998</v>
      </c>
      <c r="M1156" s="184">
        <v>3.2201</v>
      </c>
      <c r="N1156" s="184">
        <v>3.1928999999999998</v>
      </c>
      <c r="O1156" s="184"/>
      <c r="P1156" s="184"/>
      <c r="Q1156" s="184">
        <v>3.7336</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44341</v>
      </c>
      <c r="E1157" s="184">
        <v>2015.3271</v>
      </c>
      <c r="F1157" s="184">
        <v>2.7549000000000001</v>
      </c>
      <c r="G1157" s="184">
        <v>2.6720000000000002</v>
      </c>
      <c r="H1157" s="184">
        <v>2.8730000000000002</v>
      </c>
      <c r="I1157" s="184">
        <v>2.8826999999999998</v>
      </c>
      <c r="J1157" s="184">
        <v>2.839</v>
      </c>
      <c r="K1157" s="184">
        <v>2.8889999999999998</v>
      </c>
      <c r="L1157" s="184">
        <v>3.2753000000000001</v>
      </c>
      <c r="M1157" s="184">
        <v>3.2408999999999999</v>
      </c>
      <c r="N1157" s="184">
        <v>3.2115</v>
      </c>
      <c r="O1157" s="184"/>
      <c r="P1157" s="184"/>
      <c r="Q1157" s="184">
        <v>3.7372000000000001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44341</v>
      </c>
      <c r="E1158" s="184">
        <v>2014.9085</v>
      </c>
      <c r="F1158" s="184">
        <v>2.8641999999999999</v>
      </c>
      <c r="G1158" s="184">
        <v>2.6629</v>
      </c>
      <c r="H1158" s="184">
        <v>2.8435000000000001</v>
      </c>
      <c r="I1158" s="184">
        <v>2.8451</v>
      </c>
      <c r="J1158" s="184">
        <v>2.8247</v>
      </c>
      <c r="K1158" s="184">
        <v>2.8698000000000001</v>
      </c>
      <c r="L1158" s="184">
        <v>3.2547999999999999</v>
      </c>
      <c r="M1158" s="184">
        <v>3.2161</v>
      </c>
      <c r="N1158" s="184">
        <v>3.1833999999999998</v>
      </c>
      <c r="O1158" s="184"/>
      <c r="P1158" s="184"/>
      <c r="Q1158" s="184">
        <v>3.7185999999999999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44341</v>
      </c>
      <c r="E1159" s="184">
        <v>2823.2444</v>
      </c>
      <c r="F1159" s="184">
        <v>3.1768000000000001</v>
      </c>
      <c r="G1159" s="184">
        <v>3.1669999999999998</v>
      </c>
      <c r="H1159" s="184">
        <v>3.1297999999999999</v>
      </c>
      <c r="I1159" s="184">
        <v>3.1657999999999999</v>
      </c>
      <c r="J1159" s="184">
        <v>3.0291000000000001</v>
      </c>
      <c r="K1159" s="184">
        <v>3.0977000000000001</v>
      </c>
      <c r="L1159" s="184">
        <v>3.0604</v>
      </c>
      <c r="M1159" s="184">
        <v>3.1252</v>
      </c>
      <c r="N1159" s="184">
        <v>3.1720999999999999</v>
      </c>
      <c r="O1159" s="184">
        <v>5.4417999999999997</v>
      </c>
      <c r="P1159" s="184">
        <v>6.0327999999999999</v>
      </c>
      <c r="Q1159" s="184">
        <v>7.4050000000000002</v>
      </c>
      <c r="R1159" s="184">
        <v>4.4184000000000001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44341</v>
      </c>
      <c r="E1160" s="184">
        <v>2839.4436999999998</v>
      </c>
      <c r="F1160" s="184">
        <v>3.2473999999999998</v>
      </c>
      <c r="G1160" s="184">
        <v>3.2372000000000001</v>
      </c>
      <c r="H1160" s="184">
        <v>3.2</v>
      </c>
      <c r="I1160" s="184">
        <v>3.2361</v>
      </c>
      <c r="J1160" s="184">
        <v>3.0994999999999999</v>
      </c>
      <c r="K1160" s="184">
        <v>3.1684999999999999</v>
      </c>
      <c r="L1160" s="184">
        <v>3.1316999999999999</v>
      </c>
      <c r="M1160" s="184">
        <v>3.1970000000000001</v>
      </c>
      <c r="N1160" s="184">
        <v>3.2446000000000002</v>
      </c>
      <c r="O1160" s="184">
        <v>5.5156999999999998</v>
      </c>
      <c r="P1160" s="184">
        <v>6.1071999999999997</v>
      </c>
      <c r="Q1160" s="184">
        <v>7.2324000000000002</v>
      </c>
      <c r="R1160" s="184">
        <v>4.4916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44341</v>
      </c>
      <c r="E1161" s="184">
        <v>2554.9412000000002</v>
      </c>
      <c r="F1161" s="184">
        <v>2.6474000000000002</v>
      </c>
      <c r="G1161" s="184">
        <v>2.6368</v>
      </c>
      <c r="H1161" s="184">
        <v>2.5994999999999999</v>
      </c>
      <c r="I1161" s="184">
        <v>2.6354000000000002</v>
      </c>
      <c r="J1161" s="184">
        <v>2.4979</v>
      </c>
      <c r="K1161" s="184">
        <v>2.5640999999999998</v>
      </c>
      <c r="L1161" s="184">
        <v>2.5230999999999999</v>
      </c>
      <c r="M1161" s="184">
        <v>2.5838999999999999</v>
      </c>
      <c r="N1161" s="184">
        <v>2.6267999999999998</v>
      </c>
      <c r="O1161" s="184">
        <v>4.8864000000000001</v>
      </c>
      <c r="P1161" s="184">
        <v>5.4440999999999997</v>
      </c>
      <c r="Q1161" s="184">
        <v>6.6692999999999998</v>
      </c>
      <c r="R1161" s="184">
        <v>3.8693</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44341</v>
      </c>
      <c r="E1162" s="184">
        <v>1084.9471000000001</v>
      </c>
      <c r="F1162" s="184">
        <v>3.1021000000000001</v>
      </c>
      <c r="G1162" s="184">
        <v>3.1307</v>
      </c>
      <c r="H1162" s="184">
        <v>3.1248</v>
      </c>
      <c r="I1162" s="184">
        <v>3.1269</v>
      </c>
      <c r="J1162" s="184">
        <v>3.0802</v>
      </c>
      <c r="K1162" s="184">
        <v>3.0554999999999999</v>
      </c>
      <c r="L1162" s="184">
        <v>2.9887999999999999</v>
      </c>
      <c r="M1162" s="184">
        <v>2.9962</v>
      </c>
      <c r="N1162" s="184">
        <v>2.9885999999999999</v>
      </c>
      <c r="O1162" s="184"/>
      <c r="P1162" s="184"/>
      <c r="Q1162" s="184">
        <v>3.9782999999999999</v>
      </c>
      <c r="R1162" s="184">
        <v>3.8576999999999999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44341</v>
      </c>
      <c r="E1163" s="184">
        <v>1082.4564</v>
      </c>
      <c r="F1163" s="184">
        <v>2.9912000000000001</v>
      </c>
      <c r="G1163" s="184">
        <v>3.0209000000000001</v>
      </c>
      <c r="H1163" s="184">
        <v>3.0148000000000001</v>
      </c>
      <c r="I1163" s="184">
        <v>3.0167999999999999</v>
      </c>
      <c r="J1163" s="184">
        <v>2.9699</v>
      </c>
      <c r="K1163" s="184">
        <v>2.9437000000000002</v>
      </c>
      <c r="L1163" s="184">
        <v>2.8767</v>
      </c>
      <c r="M1163" s="184">
        <v>2.8835000000000002</v>
      </c>
      <c r="N1163" s="184">
        <v>2.8751000000000002</v>
      </c>
      <c r="O1163" s="184"/>
      <c r="P1163" s="184"/>
      <c r="Q1163" s="184">
        <v>3.8639999999999999</v>
      </c>
      <c r="R1163" s="184">
        <v>3.7435999999999998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44341</v>
      </c>
      <c r="E1164" s="184">
        <v>56.145299999999999</v>
      </c>
      <c r="F1164" s="184">
        <v>3.0556999999999999</v>
      </c>
      <c r="G1164" s="184">
        <v>3.1429999999999998</v>
      </c>
      <c r="H1164" s="184">
        <v>3.1501999999999999</v>
      </c>
      <c r="I1164" s="184">
        <v>3.2126999999999999</v>
      </c>
      <c r="J1164" s="184">
        <v>3.1372</v>
      </c>
      <c r="K1164" s="184">
        <v>3.2549000000000001</v>
      </c>
      <c r="L1164" s="184">
        <v>3.1368999999999998</v>
      </c>
      <c r="M1164" s="184">
        <v>3.1419000000000001</v>
      </c>
      <c r="N1164" s="184">
        <v>3.2050000000000001</v>
      </c>
      <c r="O1164" s="184">
        <v>5.4611000000000001</v>
      </c>
      <c r="P1164" s="184">
        <v>6.0595999999999997</v>
      </c>
      <c r="Q1164" s="184">
        <v>7.6473000000000004</v>
      </c>
      <c r="R1164" s="184">
        <v>4.4100999999999999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44341</v>
      </c>
      <c r="E1165" s="184">
        <v>56.520699999999998</v>
      </c>
      <c r="F1165" s="184">
        <v>3.1646000000000001</v>
      </c>
      <c r="G1165" s="184">
        <v>3.2298</v>
      </c>
      <c r="H1165" s="184">
        <v>3.2401</v>
      </c>
      <c r="I1165" s="184">
        <v>3.2976000000000001</v>
      </c>
      <c r="J1165" s="184">
        <v>3.2202000000000002</v>
      </c>
      <c r="K1165" s="184">
        <v>3.3355999999999999</v>
      </c>
      <c r="L1165" s="184">
        <v>3.2187999999999999</v>
      </c>
      <c r="M1165" s="184">
        <v>3.2242000000000002</v>
      </c>
      <c r="N1165" s="184">
        <v>3.2879</v>
      </c>
      <c r="O1165" s="184">
        <v>5.5456000000000003</v>
      </c>
      <c r="P1165" s="184">
        <v>6.1436999999999999</v>
      </c>
      <c r="Q1165" s="184">
        <v>7.2811000000000003</v>
      </c>
      <c r="R1165" s="184">
        <v>4.4935999999999998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44341</v>
      </c>
      <c r="E1166" s="184">
        <v>32.284999999999997</v>
      </c>
      <c r="F1166" s="184">
        <v>3.0528</v>
      </c>
      <c r="G1166" s="184">
        <v>3.1663999999999999</v>
      </c>
      <c r="H1166" s="184">
        <v>3.1513</v>
      </c>
      <c r="I1166" s="184">
        <v>3.218</v>
      </c>
      <c r="J1166" s="184">
        <v>3.1396999999999999</v>
      </c>
      <c r="K1166" s="184">
        <v>3.2547000000000001</v>
      </c>
      <c r="L1166" s="184">
        <v>3.1374</v>
      </c>
      <c r="M1166" s="184">
        <v>3.1425000000000001</v>
      </c>
      <c r="N1166" s="184">
        <v>3.2057000000000002</v>
      </c>
      <c r="O1166" s="184">
        <v>5.4614000000000003</v>
      </c>
      <c r="P1166" s="184">
        <v>6.0597000000000003</v>
      </c>
      <c r="Q1166" s="184">
        <v>7.1254999999999997</v>
      </c>
      <c r="R1166" s="184">
        <v>4.4105999999999996</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44341</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44341</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44341</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44341</v>
      </c>
      <c r="E1170" s="184">
        <v>56.522799999999997</v>
      </c>
      <c r="F1170" s="184">
        <v>3.1644999999999999</v>
      </c>
      <c r="G1170" s="184">
        <v>3.2296</v>
      </c>
      <c r="H1170" s="184">
        <v>3.24</v>
      </c>
      <c r="I1170" s="184">
        <v>3.2974999999999999</v>
      </c>
      <c r="J1170" s="184">
        <v>3.2201</v>
      </c>
      <c r="K1170" s="184">
        <v>3.3361999999999998</v>
      </c>
      <c r="L1170" s="184">
        <v>3.2187000000000001</v>
      </c>
      <c r="M1170" s="184">
        <v>3.2238000000000002</v>
      </c>
      <c r="N1170" s="184">
        <v>3.2877999999999998</v>
      </c>
      <c r="O1170" s="184">
        <v>5.5454999999999997</v>
      </c>
      <c r="P1170" s="184">
        <v>6.1444999999999999</v>
      </c>
      <c r="Q1170" s="184">
        <v>6.2098000000000004</v>
      </c>
      <c r="R1170" s="184">
        <v>4.4935</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44341</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44341</v>
      </c>
      <c r="E1172" s="184">
        <v>56.522799999999997</v>
      </c>
      <c r="F1172" s="184">
        <v>3.1644999999999999</v>
      </c>
      <c r="G1172" s="184">
        <v>3.2296</v>
      </c>
      <c r="H1172" s="184">
        <v>3.24</v>
      </c>
      <c r="I1172" s="184">
        <v>3.2974999999999999</v>
      </c>
      <c r="J1172" s="184">
        <v>3.2201</v>
      </c>
      <c r="K1172" s="184">
        <v>3.3355000000000001</v>
      </c>
      <c r="L1172" s="184">
        <v>3.2183000000000002</v>
      </c>
      <c r="M1172" s="184">
        <v>3.2238000000000002</v>
      </c>
      <c r="N1172" s="184">
        <v>3.2875999999999999</v>
      </c>
      <c r="O1172" s="184">
        <v>5.5454999999999997</v>
      </c>
      <c r="P1172" s="184">
        <v>6.1444999999999999</v>
      </c>
      <c r="Q1172" s="184">
        <v>6.2098000000000004</v>
      </c>
      <c r="R1172" s="184">
        <v>4.4935</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44341</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44341</v>
      </c>
      <c r="E1174" s="184">
        <v>4179.0393000000004</v>
      </c>
      <c r="F1174" s="184">
        <v>3.2214</v>
      </c>
      <c r="G1174" s="184">
        <v>3.2086999999999999</v>
      </c>
      <c r="H1174" s="184">
        <v>3.2103999999999999</v>
      </c>
      <c r="I1174" s="184">
        <v>3.2347000000000001</v>
      </c>
      <c r="J1174" s="184">
        <v>3.1368999999999998</v>
      </c>
      <c r="K1174" s="184">
        <v>3.2553999999999998</v>
      </c>
      <c r="L1174" s="184">
        <v>3.1335000000000002</v>
      </c>
      <c r="M1174" s="184">
        <v>3.2029999999999998</v>
      </c>
      <c r="N1174" s="184">
        <v>3.2953999999999999</v>
      </c>
      <c r="O1174" s="184">
        <v>5.5090000000000003</v>
      </c>
      <c r="P1174" s="184">
        <v>6.0781000000000001</v>
      </c>
      <c r="Q1174" s="184">
        <v>7.2003000000000004</v>
      </c>
      <c r="R1174" s="184">
        <v>4.5294999999999996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44341</v>
      </c>
      <c r="E1175" s="184">
        <v>4159.9426000000003</v>
      </c>
      <c r="F1175" s="184">
        <v>3.0983999999999998</v>
      </c>
      <c r="G1175" s="184">
        <v>3.0865</v>
      </c>
      <c r="H1175" s="184">
        <v>3.0876999999999999</v>
      </c>
      <c r="I1175" s="184">
        <v>3.1124999999999998</v>
      </c>
      <c r="J1175" s="184">
        <v>3.0146999999999999</v>
      </c>
      <c r="K1175" s="184">
        <v>3.1341000000000001</v>
      </c>
      <c r="L1175" s="184">
        <v>3.0207999999999999</v>
      </c>
      <c r="M1175" s="184">
        <v>3.097</v>
      </c>
      <c r="N1175" s="184">
        <v>3.2014</v>
      </c>
      <c r="O1175" s="184">
        <v>5.4413</v>
      </c>
      <c r="P1175" s="184">
        <v>6.016</v>
      </c>
      <c r="Q1175" s="184">
        <v>7.0945</v>
      </c>
      <c r="R1175" s="184">
        <v>4.4551999999999996</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44341</v>
      </c>
      <c r="E1176" s="184">
        <v>2819.2053999999998</v>
      </c>
      <c r="F1176" s="184">
        <v>3.0324</v>
      </c>
      <c r="G1176" s="184">
        <v>3.0541</v>
      </c>
      <c r="H1176" s="184">
        <v>3.1027999999999998</v>
      </c>
      <c r="I1176" s="184">
        <v>3.109</v>
      </c>
      <c r="J1176" s="184">
        <v>3.0225</v>
      </c>
      <c r="K1176" s="184">
        <v>3.1027999999999998</v>
      </c>
      <c r="L1176" s="184">
        <v>3.0609000000000002</v>
      </c>
      <c r="M1176" s="184">
        <v>3.1198999999999999</v>
      </c>
      <c r="N1176" s="184">
        <v>3.2105000000000001</v>
      </c>
      <c r="O1176" s="184">
        <v>5.5015999999999998</v>
      </c>
      <c r="P1176" s="184">
        <v>6.0717999999999996</v>
      </c>
      <c r="Q1176" s="184">
        <v>7.33</v>
      </c>
      <c r="R1176" s="184">
        <v>4.5124000000000004</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44341</v>
      </c>
      <c r="E1177" s="184">
        <v>2832.1795000000002</v>
      </c>
      <c r="F1177" s="184">
        <v>3.0830000000000002</v>
      </c>
      <c r="G1177" s="184">
        <v>3.1040999999999999</v>
      </c>
      <c r="H1177" s="184">
        <v>3.1526999999999998</v>
      </c>
      <c r="I1177" s="184">
        <v>3.1591</v>
      </c>
      <c r="J1177" s="184">
        <v>3.0726</v>
      </c>
      <c r="K1177" s="184">
        <v>3.1532</v>
      </c>
      <c r="L1177" s="184">
        <v>3.1116999999999999</v>
      </c>
      <c r="M1177" s="184">
        <v>3.1711</v>
      </c>
      <c r="N1177" s="184">
        <v>3.2621000000000002</v>
      </c>
      <c r="O1177" s="184">
        <v>5.5556999999999999</v>
      </c>
      <c r="P1177" s="184">
        <v>6.1298000000000004</v>
      </c>
      <c r="Q1177" s="184">
        <v>7.2281000000000004</v>
      </c>
      <c r="R1177" s="184">
        <v>4.5646000000000004</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44341</v>
      </c>
      <c r="E1178" s="184">
        <v>3720.1572000000001</v>
      </c>
      <c r="F1178" s="184">
        <v>2.9819</v>
      </c>
      <c r="G1178" s="184">
        <v>2.9754999999999998</v>
      </c>
      <c r="H1178" s="184">
        <v>3.1013000000000002</v>
      </c>
      <c r="I1178" s="184">
        <v>3.1379999999999999</v>
      </c>
      <c r="J1178" s="184">
        <v>3.0592000000000001</v>
      </c>
      <c r="K1178" s="184">
        <v>3.141</v>
      </c>
      <c r="L1178" s="184">
        <v>3.0975000000000001</v>
      </c>
      <c r="M1178" s="184">
        <v>3.1316999999999999</v>
      </c>
      <c r="N1178" s="184">
        <v>3.2492999999999999</v>
      </c>
      <c r="O1178" s="184">
        <v>5.5011000000000001</v>
      </c>
      <c r="P1178" s="184">
        <v>6.0430999999999999</v>
      </c>
      <c r="Q1178" s="184">
        <v>7.0768000000000004</v>
      </c>
      <c r="R1178" s="184">
        <v>4.5557999999999996</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44341</v>
      </c>
      <c r="E1179" s="184">
        <v>3755.1174999999998</v>
      </c>
      <c r="F1179" s="184">
        <v>3.1223999999999998</v>
      </c>
      <c r="G1179" s="184">
        <v>3.1154000000000002</v>
      </c>
      <c r="H1179" s="184">
        <v>3.2416</v>
      </c>
      <c r="I1179" s="184">
        <v>3.2783000000000002</v>
      </c>
      <c r="J1179" s="184">
        <v>3.1996000000000002</v>
      </c>
      <c r="K1179" s="184">
        <v>3.2822</v>
      </c>
      <c r="L1179" s="184">
        <v>3.2404999999999999</v>
      </c>
      <c r="M1179" s="184">
        <v>3.2736999999999998</v>
      </c>
      <c r="N1179" s="184">
        <v>3.3929999999999998</v>
      </c>
      <c r="O1179" s="184">
        <v>5.6466000000000003</v>
      </c>
      <c r="P1179" s="184">
        <v>6.1902999999999997</v>
      </c>
      <c r="Q1179" s="184">
        <v>7.2537000000000003</v>
      </c>
      <c r="R1179" s="184">
        <v>4.6988000000000003</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44341</v>
      </c>
      <c r="E1180" s="184">
        <v>1343.8434</v>
      </c>
      <c r="F1180" s="184">
        <v>2.9173</v>
      </c>
      <c r="G1180" s="184">
        <v>3.1714000000000002</v>
      </c>
      <c r="H1180" s="184">
        <v>3.3595999999999999</v>
      </c>
      <c r="I1180" s="184">
        <v>3.3624000000000001</v>
      </c>
      <c r="J1180" s="184">
        <v>3.2785000000000002</v>
      </c>
      <c r="K1180" s="184">
        <v>3.3527999999999998</v>
      </c>
      <c r="L1180" s="184">
        <v>3.2675999999999998</v>
      </c>
      <c r="M1180" s="184">
        <v>3.3275999999999999</v>
      </c>
      <c r="N1180" s="184">
        <v>3.4559000000000002</v>
      </c>
      <c r="O1180" s="184">
        <v>5.7270000000000003</v>
      </c>
      <c r="P1180" s="184"/>
      <c r="Q1180" s="184">
        <v>6.2224000000000004</v>
      </c>
      <c r="R1180" s="184">
        <v>4.7472000000000003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44341</v>
      </c>
      <c r="E1181" s="184">
        <v>1335.6351999999999</v>
      </c>
      <c r="F1181" s="184">
        <v>2.8068</v>
      </c>
      <c r="G1181" s="184">
        <v>3.0615000000000001</v>
      </c>
      <c r="H1181" s="184">
        <v>3.2496999999999998</v>
      </c>
      <c r="I1181" s="184">
        <v>3.2522000000000002</v>
      </c>
      <c r="J1181" s="184">
        <v>3.1682000000000001</v>
      </c>
      <c r="K1181" s="184">
        <v>3.242</v>
      </c>
      <c r="L1181" s="184">
        <v>3.1558000000000002</v>
      </c>
      <c r="M1181" s="184">
        <v>3.2147999999999999</v>
      </c>
      <c r="N1181" s="184">
        <v>3.3418999999999999</v>
      </c>
      <c r="O1181" s="184">
        <v>5.6062000000000003</v>
      </c>
      <c r="P1181" s="184"/>
      <c r="Q1181" s="184">
        <v>6.0895000000000001</v>
      </c>
      <c r="R1181" s="184">
        <v>4.6322000000000001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44341</v>
      </c>
      <c r="E1182" s="184">
        <v>2182.1813999999999</v>
      </c>
      <c r="F1182" s="184">
        <v>3.2351999999999999</v>
      </c>
      <c r="G1182" s="184">
        <v>3.2745000000000002</v>
      </c>
      <c r="H1182" s="184">
        <v>3.2835000000000001</v>
      </c>
      <c r="I1182" s="184">
        <v>3.3098000000000001</v>
      </c>
      <c r="J1182" s="184">
        <v>3.2509999999999999</v>
      </c>
      <c r="K1182" s="184">
        <v>3.3241999999999998</v>
      </c>
      <c r="L1182" s="184">
        <v>3.2932000000000001</v>
      </c>
      <c r="M1182" s="184">
        <v>3.3397999999999999</v>
      </c>
      <c r="N1182" s="184">
        <v>3.3914</v>
      </c>
      <c r="O1182" s="184">
        <v>5.6047000000000002</v>
      </c>
      <c r="P1182" s="184">
        <v>6.1138000000000003</v>
      </c>
      <c r="Q1182" s="184">
        <v>7.0392000000000001</v>
      </c>
      <c r="R1182" s="184">
        <v>4.6333000000000002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44341</v>
      </c>
      <c r="E1183" s="184">
        <v>2154.1167999999998</v>
      </c>
      <c r="F1183" s="184">
        <v>3.1383999999999999</v>
      </c>
      <c r="G1183" s="184">
        <v>3.1777000000000002</v>
      </c>
      <c r="H1183" s="184">
        <v>3.1877</v>
      </c>
      <c r="I1183" s="184">
        <v>3.2128000000000001</v>
      </c>
      <c r="J1183" s="184">
        <v>3.1534</v>
      </c>
      <c r="K1183" s="184">
        <v>3.2286999999999999</v>
      </c>
      <c r="L1183" s="184">
        <v>3.1956000000000002</v>
      </c>
      <c r="M1183" s="184">
        <v>3.2412000000000001</v>
      </c>
      <c r="N1183" s="184">
        <v>3.2934000000000001</v>
      </c>
      <c r="O1183" s="184">
        <v>5.5170000000000003</v>
      </c>
      <c r="P1183" s="184">
        <v>6.0191999999999997</v>
      </c>
      <c r="Q1183" s="184">
        <v>6.3986000000000001</v>
      </c>
      <c r="R1183" s="184">
        <v>4.5316000000000001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44341</v>
      </c>
      <c r="E1184" s="184">
        <v>11.0854</v>
      </c>
      <c r="F1184" s="184">
        <v>2.6343000000000001</v>
      </c>
      <c r="G1184" s="184">
        <v>2.7995999999999999</v>
      </c>
      <c r="H1184" s="184">
        <v>3.0121000000000002</v>
      </c>
      <c r="I1184" s="184">
        <v>2.9903</v>
      </c>
      <c r="J1184" s="184">
        <v>2.9264999999999999</v>
      </c>
      <c r="K1184" s="184">
        <v>2.8986000000000001</v>
      </c>
      <c r="L1184" s="184">
        <v>2.8933</v>
      </c>
      <c r="M1184" s="184">
        <v>2.9662000000000002</v>
      </c>
      <c r="N1184" s="184">
        <v>2.9725000000000001</v>
      </c>
      <c r="O1184" s="184"/>
      <c r="P1184" s="184"/>
      <c r="Q1184" s="184">
        <v>4.3263999999999996</v>
      </c>
      <c r="R1184" s="184">
        <v>3.9296000000000002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44341</v>
      </c>
      <c r="E1185" s="184">
        <v>11.045</v>
      </c>
      <c r="F1185" s="184">
        <v>2.6438999999999999</v>
      </c>
      <c r="G1185" s="184">
        <v>2.6444999999999999</v>
      </c>
      <c r="H1185" s="184">
        <v>2.8814000000000002</v>
      </c>
      <c r="I1185" s="184">
        <v>2.8355999999999999</v>
      </c>
      <c r="J1185" s="184">
        <v>2.7823000000000002</v>
      </c>
      <c r="K1185" s="184">
        <v>2.7511999999999999</v>
      </c>
      <c r="L1185" s="184">
        <v>2.7406999999999999</v>
      </c>
      <c r="M1185" s="184">
        <v>2.8130999999999999</v>
      </c>
      <c r="N1185" s="184">
        <v>2.8178000000000001</v>
      </c>
      <c r="O1185" s="184"/>
      <c r="P1185" s="184"/>
      <c r="Q1185" s="184">
        <v>4.17</v>
      </c>
      <c r="R1185" s="184">
        <v>3.7738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44341</v>
      </c>
      <c r="E1186" s="184">
        <v>2259.3989000000001</v>
      </c>
      <c r="F1186" s="184">
        <v>3.4946000000000002</v>
      </c>
      <c r="G1186" s="184">
        <v>3.3125</v>
      </c>
      <c r="H1186" s="184">
        <v>3.1966999999999999</v>
      </c>
      <c r="I1186" s="184">
        <v>3.2081</v>
      </c>
      <c r="J1186" s="184">
        <v>3.1518999999999999</v>
      </c>
      <c r="K1186" s="184">
        <v>3.1738</v>
      </c>
      <c r="L1186" s="184">
        <v>3.1065999999999998</v>
      </c>
      <c r="M1186" s="184">
        <v>3.0640999999999998</v>
      </c>
      <c r="N1186" s="184">
        <v>3.0792000000000002</v>
      </c>
      <c r="O1186" s="184">
        <v>5.3033999999999999</v>
      </c>
      <c r="P1186" s="184">
        <v>6.0382999999999996</v>
      </c>
      <c r="Q1186" s="184">
        <v>7.2340999999999998</v>
      </c>
      <c r="R1186" s="184">
        <v>4.1496000000000004</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44341</v>
      </c>
      <c r="E1187" s="184">
        <v>2243.6578</v>
      </c>
      <c r="F1187" s="184">
        <v>3.4459</v>
      </c>
      <c r="G1187" s="184">
        <v>3.2633000000000001</v>
      </c>
      <c r="H1187" s="184">
        <v>3.1474000000000002</v>
      </c>
      <c r="I1187" s="184">
        <v>3.1581999999999999</v>
      </c>
      <c r="J1187" s="184">
        <v>3.1021999999999998</v>
      </c>
      <c r="K1187" s="184">
        <v>3.1236000000000002</v>
      </c>
      <c r="L1187" s="184">
        <v>3.0558999999999998</v>
      </c>
      <c r="M1187" s="184">
        <v>3.0131000000000001</v>
      </c>
      <c r="N1187" s="184">
        <v>3.0278999999999998</v>
      </c>
      <c r="O1187" s="184">
        <v>5.2206999999999999</v>
      </c>
      <c r="P1187" s="184">
        <v>5.9429999999999996</v>
      </c>
      <c r="Q1187" s="184">
        <v>7.4348000000000001</v>
      </c>
      <c r="R1187" s="184">
        <v>4.0842000000000001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44341</v>
      </c>
      <c r="E1188" s="184">
        <v>2300.2647046730099</v>
      </c>
      <c r="F1188" s="184">
        <v>2.6375999999999999</v>
      </c>
      <c r="G1188" s="184">
        <v>2.6589999999999998</v>
      </c>
      <c r="H1188" s="184">
        <v>2.6530999999999998</v>
      </c>
      <c r="I1188" s="184">
        <v>2.6423999999999999</v>
      </c>
      <c r="J1188" s="184">
        <v>2.6175999999999999</v>
      </c>
      <c r="K1188" s="184">
        <v>2.5640000000000001</v>
      </c>
      <c r="L1188" s="184">
        <v>2.4074</v>
      </c>
      <c r="M1188" s="184">
        <v>2.4045999999999998</v>
      </c>
      <c r="N1188" s="184">
        <v>2.4276</v>
      </c>
      <c r="O1188" s="184">
        <v>3.2416</v>
      </c>
      <c r="P1188" s="184">
        <v>3.5941000000000001</v>
      </c>
      <c r="Q1188" s="184">
        <v>4.7656000000000001</v>
      </c>
      <c r="R1188" s="184">
        <v>2.7448999999999999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44341</v>
      </c>
      <c r="E1189" s="184">
        <v>5020.3050000000003</v>
      </c>
      <c r="F1189" s="184">
        <v>2.9033000000000002</v>
      </c>
      <c r="G1189" s="184">
        <v>2.9971000000000001</v>
      </c>
      <c r="H1189" s="184">
        <v>3.0181</v>
      </c>
      <c r="I1189" s="184">
        <v>3.0609000000000002</v>
      </c>
      <c r="J1189" s="184">
        <v>2.9685000000000001</v>
      </c>
      <c r="K1189" s="184">
        <v>3.0960999999999999</v>
      </c>
      <c r="L1189" s="184">
        <v>3.0293999999999999</v>
      </c>
      <c r="M1189" s="184">
        <v>3.0975000000000001</v>
      </c>
      <c r="N1189" s="184">
        <v>3.2153999999999998</v>
      </c>
      <c r="O1189" s="184">
        <v>5.5810000000000004</v>
      </c>
      <c r="P1189" s="184">
        <v>6.1172000000000004</v>
      </c>
      <c r="Q1189" s="184">
        <v>7.0761000000000003</v>
      </c>
      <c r="R1189" s="184">
        <v>4.5862999999999996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44341</v>
      </c>
      <c r="E1190" s="184">
        <v>5056.6846999999998</v>
      </c>
      <c r="F1190" s="184">
        <v>3.0442</v>
      </c>
      <c r="G1190" s="184">
        <v>3.1375999999999999</v>
      </c>
      <c r="H1190" s="184">
        <v>3.1581999999999999</v>
      </c>
      <c r="I1190" s="184">
        <v>3.2010000000000001</v>
      </c>
      <c r="J1190" s="184">
        <v>3.1086999999999998</v>
      </c>
      <c r="K1190" s="184">
        <v>3.2616000000000001</v>
      </c>
      <c r="L1190" s="184">
        <v>3.1789999999999998</v>
      </c>
      <c r="M1190" s="184">
        <v>3.2320000000000002</v>
      </c>
      <c r="N1190" s="184">
        <v>3.3410000000000002</v>
      </c>
      <c r="O1190" s="184">
        <v>5.6836000000000002</v>
      </c>
      <c r="P1190" s="184">
        <v>6.2131999999999996</v>
      </c>
      <c r="Q1190" s="184">
        <v>7.2988</v>
      </c>
      <c r="R1190" s="184">
        <v>4.6970000000000001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44341</v>
      </c>
      <c r="E1191" s="184">
        <v>4555.4296000000004</v>
      </c>
      <c r="F1191" s="184">
        <v>2.2837000000000001</v>
      </c>
      <c r="G1191" s="184">
        <v>2.3774999999999999</v>
      </c>
      <c r="H1191" s="184">
        <v>2.3978000000000002</v>
      </c>
      <c r="I1191" s="184">
        <v>2.4403000000000001</v>
      </c>
      <c r="J1191" s="184">
        <v>2.3471000000000002</v>
      </c>
      <c r="K1191" s="184">
        <v>2.4718</v>
      </c>
      <c r="L1191" s="184">
        <v>2.3963000000000001</v>
      </c>
      <c r="M1191" s="184">
        <v>2.4478</v>
      </c>
      <c r="N1191" s="184">
        <v>2.5505</v>
      </c>
      <c r="O1191" s="184">
        <v>4.8182999999999998</v>
      </c>
      <c r="P1191" s="184">
        <v>5.2957999999999998</v>
      </c>
      <c r="Q1191" s="184">
        <v>6.7534000000000001</v>
      </c>
      <c r="R1191" s="184">
        <v>3.895</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44341</v>
      </c>
      <c r="E1192" s="184">
        <v>1158.4073000000001</v>
      </c>
      <c r="F1192" s="184">
        <v>2.7949999999999999</v>
      </c>
      <c r="G1192" s="184">
        <v>3.0487000000000002</v>
      </c>
      <c r="H1192" s="184">
        <v>3.1198999999999999</v>
      </c>
      <c r="I1192" s="184">
        <v>3.1427</v>
      </c>
      <c r="J1192" s="184">
        <v>3.0514000000000001</v>
      </c>
      <c r="K1192" s="184">
        <v>3.0539999999999998</v>
      </c>
      <c r="L1192" s="184">
        <v>3.0064000000000002</v>
      </c>
      <c r="M1192" s="184">
        <v>3.0752000000000002</v>
      </c>
      <c r="N1192" s="184">
        <v>3.0680999999999998</v>
      </c>
      <c r="O1192" s="184">
        <v>4.93</v>
      </c>
      <c r="P1192" s="184"/>
      <c r="Q1192" s="184">
        <v>4.9541000000000004</v>
      </c>
      <c r="R1192" s="184">
        <v>4.1749999999999998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44341</v>
      </c>
      <c r="E1193" s="184">
        <v>1154.7644</v>
      </c>
      <c r="F1193" s="184">
        <v>2.6964000000000001</v>
      </c>
      <c r="G1193" s="184">
        <v>2.95</v>
      </c>
      <c r="H1193" s="184">
        <v>3.0203000000000002</v>
      </c>
      <c r="I1193" s="184">
        <v>3.0428999999999999</v>
      </c>
      <c r="J1193" s="184">
        <v>2.9512999999999998</v>
      </c>
      <c r="K1193" s="184">
        <v>2.9542000000000002</v>
      </c>
      <c r="L1193" s="184">
        <v>2.9058000000000002</v>
      </c>
      <c r="M1193" s="184">
        <v>2.9735</v>
      </c>
      <c r="N1193" s="184">
        <v>2.9655</v>
      </c>
      <c r="O1193" s="184">
        <v>4.8216999999999999</v>
      </c>
      <c r="P1193" s="184"/>
      <c r="Q1193" s="184">
        <v>4.8455000000000004</v>
      </c>
      <c r="R1193" s="184">
        <v>4.0712000000000002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44341</v>
      </c>
      <c r="E1194" s="184">
        <v>267.529</v>
      </c>
      <c r="F1194" s="184">
        <v>2.9881000000000002</v>
      </c>
      <c r="G1194" s="184">
        <v>2.9704000000000002</v>
      </c>
      <c r="H1194" s="184">
        <v>3.0989</v>
      </c>
      <c r="I1194" s="184">
        <v>3.1524999999999999</v>
      </c>
      <c r="J1194" s="184">
        <v>3.1082000000000001</v>
      </c>
      <c r="K1194" s="184">
        <v>3.1661000000000001</v>
      </c>
      <c r="L1194" s="184">
        <v>3.0777000000000001</v>
      </c>
      <c r="M1194" s="184">
        <v>3.1202999999999999</v>
      </c>
      <c r="N1194" s="184">
        <v>3.2545999999999999</v>
      </c>
      <c r="O1194" s="184">
        <v>5.5747999999999998</v>
      </c>
      <c r="P1194" s="184">
        <v>6.1162000000000001</v>
      </c>
      <c r="Q1194" s="184">
        <v>7.4295</v>
      </c>
      <c r="R1194" s="184">
        <v>4.5632999999999999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44341</v>
      </c>
      <c r="E1195" s="184">
        <v>269.3888</v>
      </c>
      <c r="F1195" s="184">
        <v>3.0895000000000001</v>
      </c>
      <c r="G1195" s="184">
        <v>3.0764</v>
      </c>
      <c r="H1195" s="184">
        <v>3.2014999999999998</v>
      </c>
      <c r="I1195" s="184">
        <v>3.2549000000000001</v>
      </c>
      <c r="J1195" s="184">
        <v>3.2097000000000002</v>
      </c>
      <c r="K1195" s="184">
        <v>3.2865000000000002</v>
      </c>
      <c r="L1195" s="184">
        <v>3.2174999999999998</v>
      </c>
      <c r="M1195" s="184">
        <v>3.2612000000000001</v>
      </c>
      <c r="N1195" s="184">
        <v>3.4049999999999998</v>
      </c>
      <c r="O1195" s="184">
        <v>5.6917999999999997</v>
      </c>
      <c r="P1195" s="184">
        <v>6.2091000000000003</v>
      </c>
      <c r="Q1195" s="184">
        <v>7.2794999999999996</v>
      </c>
      <c r="R1195" s="184">
        <v>4.7089999999999996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44341</v>
      </c>
      <c r="E1196" s="184">
        <v>2903.8468800000001</v>
      </c>
      <c r="F1196" s="184">
        <v>3.2141000000000002</v>
      </c>
      <c r="G1196" s="184">
        <v>3.1301000000000001</v>
      </c>
      <c r="H1196" s="184">
        <v>3.1417999999999999</v>
      </c>
      <c r="I1196" s="184">
        <v>3.1394000000000002</v>
      </c>
      <c r="J1196" s="184">
        <v>3.0655999999999999</v>
      </c>
      <c r="K1196" s="184">
        <v>3.0893999999999999</v>
      </c>
      <c r="L1196" s="184">
        <v>3.024</v>
      </c>
      <c r="M1196" s="184">
        <v>3.0647000000000002</v>
      </c>
      <c r="N1196" s="184">
        <v>3.1122999999999998</v>
      </c>
      <c r="O1196" s="184">
        <v>2.1215000000000002</v>
      </c>
      <c r="P1196" s="184">
        <v>4.0393999999999997</v>
      </c>
      <c r="Q1196" s="184">
        <v>6.5731999999999999</v>
      </c>
      <c r="R1196" s="184">
        <v>4.1913999999999998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44341</v>
      </c>
      <c r="E1197" s="184">
        <v>2921.6268799999998</v>
      </c>
      <c r="F1197" s="184">
        <v>3.3045</v>
      </c>
      <c r="G1197" s="184">
        <v>3.2210999999999999</v>
      </c>
      <c r="H1197" s="184">
        <v>3.2324999999999999</v>
      </c>
      <c r="I1197" s="184">
        <v>3.2301000000000002</v>
      </c>
      <c r="J1197" s="184">
        <v>3.1562000000000001</v>
      </c>
      <c r="K1197" s="184">
        <v>3.1789000000000001</v>
      </c>
      <c r="L1197" s="184">
        <v>3.1147</v>
      </c>
      <c r="M1197" s="184">
        <v>3.1461999999999999</v>
      </c>
      <c r="N1197" s="184">
        <v>3.1991000000000001</v>
      </c>
      <c r="O1197" s="184">
        <v>2.1859999999999999</v>
      </c>
      <c r="P1197" s="184">
        <v>4.1074000000000002</v>
      </c>
      <c r="Q1197" s="184">
        <v>6.0262000000000002</v>
      </c>
      <c r="R1197" s="184">
        <v>4.2495000000000003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44341</v>
      </c>
      <c r="E1198" s="184">
        <v>10.3339</v>
      </c>
      <c r="F1198" s="184">
        <v>4.5922999999999998</v>
      </c>
      <c r="G1198" s="184">
        <v>5.0359999999999996</v>
      </c>
      <c r="H1198" s="184">
        <v>4.7473999999999998</v>
      </c>
      <c r="I1198" s="184">
        <v>4.6250999999999998</v>
      </c>
      <c r="J1198" s="184">
        <v>4.6684000000000001</v>
      </c>
      <c r="K1198" s="184">
        <v>4.7207999999999997</v>
      </c>
      <c r="L1198" s="184">
        <v>4.6394000000000002</v>
      </c>
      <c r="M1198" s="184"/>
      <c r="N1198" s="184"/>
      <c r="O1198" s="184"/>
      <c r="P1198" s="184"/>
      <c r="Q1198" s="184">
        <v>4.8170999999999999</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44341</v>
      </c>
      <c r="E1199" s="184">
        <v>10.3344</v>
      </c>
      <c r="F1199" s="184">
        <v>4.5919999999999996</v>
      </c>
      <c r="G1199" s="184">
        <v>4.9473000000000003</v>
      </c>
      <c r="H1199" s="184">
        <v>4.7470999999999997</v>
      </c>
      <c r="I1199" s="184">
        <v>4.5995999999999997</v>
      </c>
      <c r="J1199" s="184">
        <v>4.7275</v>
      </c>
      <c r="K1199" s="184">
        <v>4.7408999999999999</v>
      </c>
      <c r="L1199" s="184">
        <v>4.6494</v>
      </c>
      <c r="M1199" s="184"/>
      <c r="N1199" s="184"/>
      <c r="O1199" s="184"/>
      <c r="P1199" s="184"/>
      <c r="Q1199" s="184">
        <v>4.8243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44341</v>
      </c>
      <c r="E1200" s="184">
        <v>10.3339</v>
      </c>
      <c r="F1200" s="184">
        <v>4.5922999999999998</v>
      </c>
      <c r="G1200" s="184">
        <v>5.0359999999999996</v>
      </c>
      <c r="H1200" s="184">
        <v>4.7473999999999998</v>
      </c>
      <c r="I1200" s="184">
        <v>4.6250999999999998</v>
      </c>
      <c r="J1200" s="184">
        <v>4.6684000000000001</v>
      </c>
      <c r="K1200" s="184">
        <v>4.7207999999999997</v>
      </c>
      <c r="L1200" s="184">
        <v>4.6394000000000002</v>
      </c>
      <c r="M1200" s="184"/>
      <c r="N1200" s="184"/>
      <c r="O1200" s="184"/>
      <c r="P1200" s="184"/>
      <c r="Q1200" s="184">
        <v>4.8170999999999999</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44341</v>
      </c>
      <c r="E1201" s="184">
        <v>10.3353</v>
      </c>
      <c r="F1201" s="184">
        <v>4.5915999999999997</v>
      </c>
      <c r="G1201" s="184">
        <v>4.9469000000000003</v>
      </c>
      <c r="H1201" s="184">
        <v>4.7466999999999997</v>
      </c>
      <c r="I1201" s="184">
        <v>4.6497999999999999</v>
      </c>
      <c r="J1201" s="184">
        <v>4.7032999999999996</v>
      </c>
      <c r="K1201" s="184">
        <v>4.7485999999999997</v>
      </c>
      <c r="L1201" s="184">
        <v>4.6653000000000002</v>
      </c>
      <c r="M1201" s="184"/>
      <c r="N1201" s="184"/>
      <c r="O1201" s="184"/>
      <c r="P1201" s="184"/>
      <c r="Q1201" s="184">
        <v>4.8372999999999999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44341</v>
      </c>
      <c r="E1202" s="184">
        <v>32.652700000000003</v>
      </c>
      <c r="F1202" s="184">
        <v>4.1364000000000001</v>
      </c>
      <c r="G1202" s="184">
        <v>4.5574000000000003</v>
      </c>
      <c r="H1202" s="184">
        <v>4.3311999999999999</v>
      </c>
      <c r="I1202" s="184">
        <v>4.1905999999999999</v>
      </c>
      <c r="J1202" s="184">
        <v>4.2439</v>
      </c>
      <c r="K1202" s="184">
        <v>4.3049999999999997</v>
      </c>
      <c r="L1202" s="184">
        <v>4.2257999999999996</v>
      </c>
      <c r="M1202" s="184">
        <v>4.4276999999999997</v>
      </c>
      <c r="N1202" s="184">
        <v>4.4367999999999999</v>
      </c>
      <c r="O1202" s="184">
        <v>6.0785999999999998</v>
      </c>
      <c r="P1202" s="184">
        <v>6.4260000000000002</v>
      </c>
      <c r="Q1202" s="184">
        <v>7.8476999999999997</v>
      </c>
      <c r="R1202" s="184">
        <v>5.3583999999999996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44341</v>
      </c>
      <c r="E1203" s="184">
        <v>33.148099999999999</v>
      </c>
      <c r="F1203" s="184">
        <v>4.4050000000000002</v>
      </c>
      <c r="G1203" s="184">
        <v>4.9025999999999996</v>
      </c>
      <c r="H1203" s="184">
        <v>4.6760999999999999</v>
      </c>
      <c r="I1203" s="184">
        <v>4.5381999999999998</v>
      </c>
      <c r="J1203" s="184">
        <v>4.6054000000000004</v>
      </c>
      <c r="K1203" s="184">
        <v>4.6609999999999996</v>
      </c>
      <c r="L1203" s="184">
        <v>4.5835999999999997</v>
      </c>
      <c r="M1203" s="184">
        <v>4.7887000000000004</v>
      </c>
      <c r="N1203" s="184">
        <v>4.8011999999999997</v>
      </c>
      <c r="O1203" s="184">
        <v>6.4112</v>
      </c>
      <c r="P1203" s="184">
        <v>6.6502999999999997</v>
      </c>
      <c r="Q1203" s="184">
        <v>7.7507999999999999</v>
      </c>
      <c r="R1203" s="184">
        <v>5.7214999999999998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44341</v>
      </c>
      <c r="E1204" s="184">
        <v>27.9133</v>
      </c>
      <c r="F1204" s="184">
        <v>2.2231000000000001</v>
      </c>
      <c r="G1204" s="184">
        <v>2.8774000000000002</v>
      </c>
      <c r="H1204" s="184">
        <v>3.0467</v>
      </c>
      <c r="I1204" s="184">
        <v>3.0390999999999999</v>
      </c>
      <c r="J1204" s="184">
        <v>3.0062000000000002</v>
      </c>
      <c r="K1204" s="184">
        <v>3.0133000000000001</v>
      </c>
      <c r="L1204" s="184">
        <v>2.9986999999999999</v>
      </c>
      <c r="M1204" s="184">
        <v>3.0737000000000001</v>
      </c>
      <c r="N1204" s="184">
        <v>3.0752999999999999</v>
      </c>
      <c r="O1204" s="184">
        <v>5.0110999999999999</v>
      </c>
      <c r="P1204" s="184">
        <v>5.4923000000000002</v>
      </c>
      <c r="Q1204" s="184">
        <v>7.0141</v>
      </c>
      <c r="R1204" s="184">
        <v>4.1269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44341</v>
      </c>
      <c r="E1205" s="184">
        <v>27.8322</v>
      </c>
      <c r="F1205" s="184">
        <v>2.0983999999999998</v>
      </c>
      <c r="G1205" s="184">
        <v>2.7545999999999999</v>
      </c>
      <c r="H1205" s="184">
        <v>2.9430000000000001</v>
      </c>
      <c r="I1205" s="184">
        <v>2.9352999999999998</v>
      </c>
      <c r="J1205" s="184">
        <v>2.9051999999999998</v>
      </c>
      <c r="K1205" s="184">
        <v>2.9116</v>
      </c>
      <c r="L1205" s="184">
        <v>2.8965000000000001</v>
      </c>
      <c r="M1205" s="184">
        <v>2.9714</v>
      </c>
      <c r="N1205" s="184">
        <v>2.972</v>
      </c>
      <c r="O1205" s="184">
        <v>4.9305000000000003</v>
      </c>
      <c r="P1205" s="184">
        <v>5.4219999999999997</v>
      </c>
      <c r="Q1205" s="184">
        <v>6.9546999999999999</v>
      </c>
      <c r="R1205" s="184">
        <v>4.0373000000000001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44341</v>
      </c>
      <c r="E1206" s="184">
        <v>3217.8870000000002</v>
      </c>
      <c r="F1206" s="184">
        <v>2.8540999999999999</v>
      </c>
      <c r="G1206" s="184">
        <v>2.9369999999999998</v>
      </c>
      <c r="H1206" s="184">
        <v>3.0636000000000001</v>
      </c>
      <c r="I1206" s="184">
        <v>3.0983000000000001</v>
      </c>
      <c r="J1206" s="184">
        <v>2.9990999999999999</v>
      </c>
      <c r="K1206" s="184">
        <v>3.1398000000000001</v>
      </c>
      <c r="L1206" s="184">
        <v>3.0663999999999998</v>
      </c>
      <c r="M1206" s="184">
        <v>3.1295000000000002</v>
      </c>
      <c r="N1206" s="184">
        <v>3.2172999999999998</v>
      </c>
      <c r="O1206" s="184">
        <v>5.4626999999999999</v>
      </c>
      <c r="P1206" s="184">
        <v>5.9993999999999996</v>
      </c>
      <c r="Q1206" s="184">
        <v>6.9330999999999996</v>
      </c>
      <c r="R1206" s="184">
        <v>4.4930000000000003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44341</v>
      </c>
      <c r="E1207" s="184">
        <v>3236.8865000000001</v>
      </c>
      <c r="F1207" s="184">
        <v>2.9342999999999999</v>
      </c>
      <c r="G1207" s="184">
        <v>3.0171000000000001</v>
      </c>
      <c r="H1207" s="184">
        <v>3.1436000000000002</v>
      </c>
      <c r="I1207" s="184">
        <v>3.1785000000000001</v>
      </c>
      <c r="J1207" s="184">
        <v>3.0794000000000001</v>
      </c>
      <c r="K1207" s="184">
        <v>3.2197</v>
      </c>
      <c r="L1207" s="184">
        <v>3.1474000000000002</v>
      </c>
      <c r="M1207" s="184">
        <v>3.2113</v>
      </c>
      <c r="N1207" s="184">
        <v>3.2997999999999998</v>
      </c>
      <c r="O1207" s="184">
        <v>5.5503999999999998</v>
      </c>
      <c r="P1207" s="184">
        <v>6.0789</v>
      </c>
      <c r="Q1207" s="184">
        <v>7.1944999999999997</v>
      </c>
      <c r="R1207" s="184">
        <v>4.5732999999999997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44341</v>
      </c>
      <c r="E1208" s="184">
        <v>3248.2865000000002</v>
      </c>
      <c r="F1208" s="184">
        <v>2.8555000000000001</v>
      </c>
      <c r="G1208" s="184">
        <v>2.9384000000000001</v>
      </c>
      <c r="H1208" s="184">
        <v>3.0648</v>
      </c>
      <c r="I1208" s="184">
        <v>3.0998000000000001</v>
      </c>
      <c r="J1208" s="184">
        <v>3.0005000000000002</v>
      </c>
      <c r="K1208" s="184">
        <v>3.141</v>
      </c>
      <c r="L1208" s="184">
        <v>3.0670999999999999</v>
      </c>
      <c r="M1208" s="184">
        <v>3.13</v>
      </c>
      <c r="N1208" s="184">
        <v>3.2176999999999998</v>
      </c>
      <c r="O1208" s="184">
        <v>5.4634999999999998</v>
      </c>
      <c r="P1208" s="184">
        <v>6.0006000000000004</v>
      </c>
      <c r="Q1208" s="184">
        <v>6.9554999999999998</v>
      </c>
      <c r="R1208" s="184">
        <v>4.4936999999999996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44341</v>
      </c>
      <c r="E1209" s="184">
        <v>43.6083</v>
      </c>
      <c r="F1209" s="184">
        <v>3.3483000000000001</v>
      </c>
      <c r="G1209" s="184">
        <v>3.2372000000000001</v>
      </c>
      <c r="H1209" s="184">
        <v>3.2303999999999999</v>
      </c>
      <c r="I1209" s="184">
        <v>3.2684000000000002</v>
      </c>
      <c r="J1209" s="184">
        <v>3.2309999999999999</v>
      </c>
      <c r="K1209" s="184">
        <v>3.2942999999999998</v>
      </c>
      <c r="L1209" s="184">
        <v>3.2320000000000002</v>
      </c>
      <c r="M1209" s="184">
        <v>3.2902999999999998</v>
      </c>
      <c r="N1209" s="184">
        <v>3.3441000000000001</v>
      </c>
      <c r="O1209" s="184">
        <v>5.6159999999999997</v>
      </c>
      <c r="P1209" s="184">
        <v>6.1551</v>
      </c>
      <c r="Q1209" s="184">
        <v>7.2502000000000004</v>
      </c>
      <c r="R1209" s="184">
        <v>4.6197999999999997</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44341</v>
      </c>
      <c r="E1210" s="184">
        <v>43.323900000000002</v>
      </c>
      <c r="F1210" s="184">
        <v>3.2017000000000002</v>
      </c>
      <c r="G1210" s="184">
        <v>3.1179999999999999</v>
      </c>
      <c r="H1210" s="184">
        <v>3.1432000000000002</v>
      </c>
      <c r="I1210" s="184">
        <v>3.1751999999999998</v>
      </c>
      <c r="J1210" s="184">
        <v>3.1309</v>
      </c>
      <c r="K1210" s="184">
        <v>3.1978</v>
      </c>
      <c r="L1210" s="184">
        <v>3.1377999999999999</v>
      </c>
      <c r="M1210" s="184">
        <v>3.1964999999999999</v>
      </c>
      <c r="N1210" s="184">
        <v>3.25</v>
      </c>
      <c r="O1210" s="184">
        <v>5.5298999999999996</v>
      </c>
      <c r="P1210" s="184">
        <v>6.0637999999999996</v>
      </c>
      <c r="Q1210" s="184">
        <v>7.3398000000000003</v>
      </c>
      <c r="R1210" s="184">
        <v>4.5297999999999998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44341</v>
      </c>
      <c r="E1211" s="184">
        <v>40.488500000000002</v>
      </c>
      <c r="F1211" s="184">
        <v>3.1555</v>
      </c>
      <c r="G1211" s="184">
        <v>3.1259999999999999</v>
      </c>
      <c r="H1211" s="184">
        <v>3.1442000000000001</v>
      </c>
      <c r="I1211" s="184">
        <v>3.1718999999999999</v>
      </c>
      <c r="J1211" s="184">
        <v>3.1301999999999999</v>
      </c>
      <c r="K1211" s="184">
        <v>3.1981999999999999</v>
      </c>
      <c r="L1211" s="184">
        <v>3.1375000000000002</v>
      </c>
      <c r="M1211" s="184">
        <v>3.1964999999999999</v>
      </c>
      <c r="N1211" s="184">
        <v>3.2496</v>
      </c>
      <c r="O1211" s="184">
        <v>5.5301</v>
      </c>
      <c r="P1211" s="184">
        <v>6.0647000000000002</v>
      </c>
      <c r="Q1211" s="184">
        <v>6.8079000000000001</v>
      </c>
      <c r="R1211" s="184">
        <v>4.5298999999999996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44341</v>
      </c>
      <c r="E1212" s="184">
        <v>3263.2653</v>
      </c>
      <c r="F1212" s="184">
        <v>3.3245</v>
      </c>
      <c r="G1212" s="184">
        <v>3.0874999999999999</v>
      </c>
      <c r="H1212" s="184">
        <v>3.1913</v>
      </c>
      <c r="I1212" s="184">
        <v>3.2282000000000002</v>
      </c>
      <c r="J1212" s="184">
        <v>3.0960000000000001</v>
      </c>
      <c r="K1212" s="184">
        <v>3.2250000000000001</v>
      </c>
      <c r="L1212" s="184">
        <v>3.1347999999999998</v>
      </c>
      <c r="M1212" s="184">
        <v>3.2229999999999999</v>
      </c>
      <c r="N1212" s="184">
        <v>3.3047</v>
      </c>
      <c r="O1212" s="184">
        <v>5.6543999999999999</v>
      </c>
      <c r="P1212" s="184">
        <v>6.1882000000000001</v>
      </c>
      <c r="Q1212" s="184">
        <v>7.2984999999999998</v>
      </c>
      <c r="R1212" s="184">
        <v>4.6905000000000001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44341</v>
      </c>
      <c r="E1213" s="184">
        <v>3239.7510000000002</v>
      </c>
      <c r="F1213" s="184">
        <v>3.2145999999999999</v>
      </c>
      <c r="G1213" s="184">
        <v>2.9773000000000001</v>
      </c>
      <c r="H1213" s="184">
        <v>3.0811999999999999</v>
      </c>
      <c r="I1213" s="184">
        <v>3.1181000000000001</v>
      </c>
      <c r="J1213" s="184">
        <v>2.9855999999999998</v>
      </c>
      <c r="K1213" s="184">
        <v>3.1067999999999998</v>
      </c>
      <c r="L1213" s="184">
        <v>3.0137999999999998</v>
      </c>
      <c r="M1213" s="184">
        <v>3.1040999999999999</v>
      </c>
      <c r="N1213" s="184">
        <v>3.1859999999999999</v>
      </c>
      <c r="O1213" s="184">
        <v>5.5499000000000001</v>
      </c>
      <c r="P1213" s="184">
        <v>6.0997000000000003</v>
      </c>
      <c r="Q1213" s="184">
        <v>7.2746000000000004</v>
      </c>
      <c r="R1213" s="184">
        <v>4.5667999999999997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44341</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44341</v>
      </c>
      <c r="E1218" s="184">
        <v>1002.8548</v>
      </c>
      <c r="F1218" s="184">
        <v>3.2067999999999999</v>
      </c>
      <c r="G1218" s="184">
        <v>3.2867999999999999</v>
      </c>
      <c r="H1218" s="184">
        <v>3.2132000000000001</v>
      </c>
      <c r="I1218" s="184">
        <v>3.2907000000000002</v>
      </c>
      <c r="J1218" s="184">
        <v>3.0928</v>
      </c>
      <c r="K1218" s="184"/>
      <c r="L1218" s="184"/>
      <c r="M1218" s="184"/>
      <c r="N1218" s="184"/>
      <c r="O1218" s="184"/>
      <c r="P1218" s="184"/>
      <c r="Q1218" s="184">
        <v>3.2563</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44341</v>
      </c>
      <c r="E1219" s="184">
        <v>1002.7187</v>
      </c>
      <c r="F1219" s="184">
        <v>3.0543</v>
      </c>
      <c r="G1219" s="184">
        <v>3.1360999999999999</v>
      </c>
      <c r="H1219" s="184">
        <v>3.0626000000000002</v>
      </c>
      <c r="I1219" s="184">
        <v>3.1404999999999998</v>
      </c>
      <c r="J1219" s="184">
        <v>2.9424000000000001</v>
      </c>
      <c r="K1219" s="184"/>
      <c r="L1219" s="184"/>
      <c r="M1219" s="184"/>
      <c r="N1219" s="184"/>
      <c r="O1219" s="184"/>
      <c r="P1219" s="184"/>
      <c r="Q1219" s="184">
        <v>3.101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44341</v>
      </c>
      <c r="E1220" s="184">
        <v>1975.5034000000001</v>
      </c>
      <c r="F1220" s="184">
        <v>3.2115</v>
      </c>
      <c r="G1220" s="184">
        <v>3.2361</v>
      </c>
      <c r="H1220" s="184">
        <v>3.1960000000000002</v>
      </c>
      <c r="I1220" s="184">
        <v>3.1876000000000002</v>
      </c>
      <c r="J1220" s="184">
        <v>3.1036999999999999</v>
      </c>
      <c r="K1220" s="184">
        <v>3.1823000000000001</v>
      </c>
      <c r="L1220" s="184">
        <v>3.1332</v>
      </c>
      <c r="M1220" s="184">
        <v>3.1675</v>
      </c>
      <c r="N1220" s="184">
        <v>3.2338</v>
      </c>
      <c r="O1220" s="184">
        <v>4.242</v>
      </c>
      <c r="P1220" s="184">
        <v>5.2401</v>
      </c>
      <c r="Q1220" s="184">
        <v>7.0795000000000003</v>
      </c>
      <c r="R1220" s="184">
        <v>4.5545999999999998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44341</v>
      </c>
      <c r="E1221" s="184">
        <v>1991.7763</v>
      </c>
      <c r="F1221" s="184">
        <v>3.3153999999999999</v>
      </c>
      <c r="G1221" s="184">
        <v>3.3380000000000001</v>
      </c>
      <c r="H1221" s="184">
        <v>3.2972000000000001</v>
      </c>
      <c r="I1221" s="184">
        <v>3.2881999999999998</v>
      </c>
      <c r="J1221" s="184">
        <v>3.2042000000000002</v>
      </c>
      <c r="K1221" s="184">
        <v>3.2757999999999998</v>
      </c>
      <c r="L1221" s="184">
        <v>3.2242999999999999</v>
      </c>
      <c r="M1221" s="184">
        <v>3.2629000000000001</v>
      </c>
      <c r="N1221" s="184">
        <v>3.3317999999999999</v>
      </c>
      <c r="O1221" s="184">
        <v>4.3476999999999997</v>
      </c>
      <c r="P1221" s="184">
        <v>5.3554000000000004</v>
      </c>
      <c r="Q1221" s="184">
        <v>6.7474999999999996</v>
      </c>
      <c r="R1221" s="184">
        <v>4.6563999999999997</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44341</v>
      </c>
      <c r="E1222" s="184">
        <v>3386.6948000000002</v>
      </c>
      <c r="F1222" s="184">
        <v>2.9188000000000001</v>
      </c>
      <c r="G1222" s="184">
        <v>3.0813000000000001</v>
      </c>
      <c r="H1222" s="184">
        <v>3.1682999999999999</v>
      </c>
      <c r="I1222" s="184">
        <v>3.2145999999999999</v>
      </c>
      <c r="J1222" s="184">
        <v>3.133</v>
      </c>
      <c r="K1222" s="184">
        <v>3.2252999999999998</v>
      </c>
      <c r="L1222" s="184">
        <v>3.1705000000000001</v>
      </c>
      <c r="M1222" s="184">
        <v>3.2349000000000001</v>
      </c>
      <c r="N1222" s="184">
        <v>3.3189000000000002</v>
      </c>
      <c r="O1222" s="184">
        <v>5.6132</v>
      </c>
      <c r="P1222" s="184">
        <v>6.1529999999999996</v>
      </c>
      <c r="Q1222" s="184">
        <v>7.2290000000000001</v>
      </c>
      <c r="R1222" s="184">
        <v>4.6143999999999998</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44341</v>
      </c>
      <c r="E1223" s="184">
        <v>3112.7539999999999</v>
      </c>
      <c r="F1223" s="184">
        <v>2.2890000000000001</v>
      </c>
      <c r="G1223" s="184">
        <v>2.452</v>
      </c>
      <c r="H1223" s="184">
        <v>2.5387</v>
      </c>
      <c r="I1223" s="184">
        <v>2.5844</v>
      </c>
      <c r="J1223" s="184">
        <v>2.5043000000000002</v>
      </c>
      <c r="K1223" s="184">
        <v>2.6040999999999999</v>
      </c>
      <c r="L1223" s="184">
        <v>2.5465</v>
      </c>
      <c r="M1223" s="184">
        <v>2.6078000000000001</v>
      </c>
      <c r="N1223" s="184">
        <v>2.6882000000000001</v>
      </c>
      <c r="O1223" s="184">
        <v>4.9545000000000003</v>
      </c>
      <c r="P1223" s="184">
        <v>5.4698000000000002</v>
      </c>
      <c r="Q1223" s="184">
        <v>6.5382999999999996</v>
      </c>
      <c r="R1223" s="184">
        <v>3.9722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44341</v>
      </c>
      <c r="E1224" s="184">
        <v>3368.8225000000002</v>
      </c>
      <c r="F1224" s="184">
        <v>2.8281000000000001</v>
      </c>
      <c r="G1224" s="184">
        <v>2.9914999999999998</v>
      </c>
      <c r="H1224" s="184">
        <v>3.0783999999999998</v>
      </c>
      <c r="I1224" s="184">
        <v>3.1244000000000001</v>
      </c>
      <c r="J1224" s="184">
        <v>3.0428000000000002</v>
      </c>
      <c r="K1224" s="184">
        <v>3.1423000000000001</v>
      </c>
      <c r="L1224" s="184">
        <v>3.0880999999999998</v>
      </c>
      <c r="M1224" s="184">
        <v>3.1539999999999999</v>
      </c>
      <c r="N1224" s="184">
        <v>3.2361</v>
      </c>
      <c r="O1224" s="184">
        <v>5.5336999999999996</v>
      </c>
      <c r="P1224" s="184">
        <v>6.0876000000000001</v>
      </c>
      <c r="Q1224" s="184">
        <v>7.0644</v>
      </c>
      <c r="R1224" s="184">
        <v>4.5277000000000003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44341</v>
      </c>
      <c r="E1225" s="184">
        <v>1117.1212</v>
      </c>
      <c r="F1225" s="184">
        <v>3.0291000000000001</v>
      </c>
      <c r="G1225" s="184">
        <v>3.0371999999999999</v>
      </c>
      <c r="H1225" s="184">
        <v>3.0236000000000001</v>
      </c>
      <c r="I1225" s="184">
        <v>3.0259999999999998</v>
      </c>
      <c r="J1225" s="184">
        <v>3.0322</v>
      </c>
      <c r="K1225" s="184">
        <v>2.9925000000000002</v>
      </c>
      <c r="L1225" s="184">
        <v>2.9615999999999998</v>
      </c>
      <c r="M1225" s="184">
        <v>3.0219999999999998</v>
      </c>
      <c r="N1225" s="184">
        <v>3.0323000000000002</v>
      </c>
      <c r="O1225" s="184"/>
      <c r="P1225" s="184"/>
      <c r="Q1225" s="184">
        <v>4.8023999999999996</v>
      </c>
      <c r="R1225" s="184">
        <v>4.3273999999999999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44341</v>
      </c>
      <c r="E1226" s="184">
        <v>1115.0377000000001</v>
      </c>
      <c r="F1226" s="184">
        <v>2.9462999999999999</v>
      </c>
      <c r="G1226" s="184">
        <v>2.956</v>
      </c>
      <c r="H1226" s="184">
        <v>2.9430999999999998</v>
      </c>
      <c r="I1226" s="184">
        <v>2.9457</v>
      </c>
      <c r="J1226" s="184">
        <v>2.9525000000000001</v>
      </c>
      <c r="K1226" s="184">
        <v>2.9119999999999999</v>
      </c>
      <c r="L1226" s="184">
        <v>2.8805000000000001</v>
      </c>
      <c r="M1226" s="184">
        <v>2.9403999999999999</v>
      </c>
      <c r="N1226" s="184">
        <v>2.95</v>
      </c>
      <c r="O1226" s="184"/>
      <c r="P1226" s="184"/>
      <c r="Q1226" s="184">
        <v>4.7194000000000003</v>
      </c>
      <c r="R1226" s="184">
        <v>4.2450000000000001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2.9251142857142862</v>
      </c>
      <c r="G1227" s="186">
        <v>2.9634624999999994</v>
      </c>
      <c r="H1227" s="186">
        <v>2.9939749999999998</v>
      </c>
      <c r="I1227" s="186">
        <v>3.0101625000000003</v>
      </c>
      <c r="J1227" s="186">
        <v>2.9387330357142858</v>
      </c>
      <c r="K1227" s="186">
        <v>3.0074881818181822</v>
      </c>
      <c r="L1227" s="186">
        <v>2.9642618181818179</v>
      </c>
      <c r="M1227" s="186">
        <v>2.9427556603773577</v>
      </c>
      <c r="N1227" s="186">
        <v>3.0818941747572817</v>
      </c>
      <c r="O1227" s="186">
        <v>5.1437663043478263</v>
      </c>
      <c r="P1227" s="186">
        <v>5.789398837209303</v>
      </c>
      <c r="Q1227" s="186">
        <v>6.0999910714285699</v>
      </c>
      <c r="R1227" s="186">
        <v>4.2652333333333345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3.0571999999999999</v>
      </c>
      <c r="G1228" s="186">
        <v>3.0923499999999997</v>
      </c>
      <c r="H1228" s="186">
        <v>3.1434000000000002</v>
      </c>
      <c r="I1228" s="186">
        <v>3.1657000000000002</v>
      </c>
      <c r="J1228" s="186">
        <v>3.0768</v>
      </c>
      <c r="K1228" s="186">
        <v>3.1500500000000002</v>
      </c>
      <c r="L1228" s="186">
        <v>3.1062500000000002</v>
      </c>
      <c r="M1228" s="186">
        <v>3.1335999999999999</v>
      </c>
      <c r="N1228" s="186">
        <v>3.2092999999999998</v>
      </c>
      <c r="O1228" s="186">
        <v>5.516</v>
      </c>
      <c r="P1228" s="186">
        <v>6.0685000000000002</v>
      </c>
      <c r="Q1228" s="186">
        <v>7.0105500000000003</v>
      </c>
      <c r="R1228" s="186">
        <v>4.5041000000000002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44341</v>
      </c>
      <c r="E1231" s="184">
        <v>71.918599999999998</v>
      </c>
      <c r="F1231" s="184">
        <v>-30.476400000000002</v>
      </c>
      <c r="G1231" s="184">
        <v>-11.8605</v>
      </c>
      <c r="H1231" s="184">
        <v>4.7605000000000004</v>
      </c>
      <c r="I1231" s="184">
        <v>10.3581</v>
      </c>
      <c r="J1231" s="184">
        <v>12.6896</v>
      </c>
      <c r="K1231" s="184">
        <v>11.5647</v>
      </c>
      <c r="L1231" s="184">
        <v>8.5599999999999996E-2</v>
      </c>
      <c r="M1231" s="184">
        <v>4.9021999999999997</v>
      </c>
      <c r="N1231" s="184">
        <v>3.1421000000000001</v>
      </c>
      <c r="O1231" s="184">
        <v>9.9423999999999992</v>
      </c>
      <c r="P1231" s="184">
        <v>8.8163</v>
      </c>
      <c r="Q1231" s="184">
        <v>9.0002999999999993</v>
      </c>
      <c r="R1231" s="184">
        <v>9.4347999999999992</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44341</v>
      </c>
      <c r="E1232" s="184">
        <v>76.951300000000003</v>
      </c>
      <c r="F1232" s="184">
        <v>-29.9054</v>
      </c>
      <c r="G1232" s="184">
        <v>-11.275</v>
      </c>
      <c r="H1232" s="184">
        <v>5.3586</v>
      </c>
      <c r="I1232" s="184">
        <v>10.962199999999999</v>
      </c>
      <c r="J1232" s="184">
        <v>13.295</v>
      </c>
      <c r="K1232" s="184">
        <v>12.181800000000001</v>
      </c>
      <c r="L1232" s="184">
        <v>0.68630000000000002</v>
      </c>
      <c r="M1232" s="184">
        <v>5.5255000000000001</v>
      </c>
      <c r="N1232" s="184">
        <v>3.7503000000000002</v>
      </c>
      <c r="O1232" s="184">
        <v>10.555199999999999</v>
      </c>
      <c r="P1232" s="184">
        <v>9.5467999999999993</v>
      </c>
      <c r="Q1232" s="184">
        <v>9.3109000000000002</v>
      </c>
      <c r="R1232" s="184">
        <v>10.019399999999999</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44341</v>
      </c>
      <c r="E1233" s="184">
        <v>13.888999999999999</v>
      </c>
      <c r="F1233" s="184">
        <v>30.51</v>
      </c>
      <c r="G1233" s="184">
        <v>11.973000000000001</v>
      </c>
      <c r="H1233" s="184">
        <v>21.2225</v>
      </c>
      <c r="I1233" s="184">
        <v>7.8133999999999997</v>
      </c>
      <c r="J1233" s="184">
        <v>8.1219999999999999</v>
      </c>
      <c r="K1233" s="184">
        <v>8.2103999999999999</v>
      </c>
      <c r="L1233" s="184">
        <v>2.5316000000000001</v>
      </c>
      <c r="M1233" s="184">
        <v>5.3699000000000003</v>
      </c>
      <c r="N1233" s="184">
        <v>4.7793999999999999</v>
      </c>
      <c r="O1233" s="184"/>
      <c r="P1233" s="184"/>
      <c r="Q1233" s="184">
        <v>12.0487</v>
      </c>
      <c r="R1233" s="184">
        <v>10.5191</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44341</v>
      </c>
      <c r="E1234" s="184">
        <v>14.0205</v>
      </c>
      <c r="F1234" s="184">
        <v>31.006</v>
      </c>
      <c r="G1234" s="184">
        <v>12.2521</v>
      </c>
      <c r="H1234" s="184">
        <v>21.510100000000001</v>
      </c>
      <c r="I1234" s="184">
        <v>8.0767000000000007</v>
      </c>
      <c r="J1234" s="184">
        <v>8.4001999999999999</v>
      </c>
      <c r="K1234" s="184">
        <v>8.4911999999999992</v>
      </c>
      <c r="L1234" s="184">
        <v>2.8443000000000001</v>
      </c>
      <c r="M1234" s="184">
        <v>5.7000999999999999</v>
      </c>
      <c r="N1234" s="184">
        <v>5.1143000000000001</v>
      </c>
      <c r="O1234" s="184"/>
      <c r="P1234" s="184"/>
      <c r="Q1234" s="184">
        <v>12.414999999999999</v>
      </c>
      <c r="R1234" s="184">
        <v>10.8734</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0.28355000000000086</v>
      </c>
      <c r="G1235" s="186">
        <v>0.2724000000000002</v>
      </c>
      <c r="H1235" s="186">
        <v>13.212925</v>
      </c>
      <c r="I1235" s="186">
        <v>9.3026</v>
      </c>
      <c r="J1235" s="186">
        <v>10.6267</v>
      </c>
      <c r="K1235" s="186">
        <v>10.112024999999999</v>
      </c>
      <c r="L1235" s="186">
        <v>1.53695</v>
      </c>
      <c r="M1235" s="186">
        <v>5.3744249999999996</v>
      </c>
      <c r="N1235" s="186">
        <v>4.1965250000000003</v>
      </c>
      <c r="O1235" s="186">
        <v>10.248799999999999</v>
      </c>
      <c r="P1235" s="186">
        <v>9.1815499999999997</v>
      </c>
      <c r="Q1235" s="186">
        <v>10.693725000000001</v>
      </c>
      <c r="R1235" s="186">
        <v>10.211675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0.30230000000000246</v>
      </c>
      <c r="G1236" s="186">
        <v>0.3490000000000002</v>
      </c>
      <c r="H1236" s="186">
        <v>13.29055</v>
      </c>
      <c r="I1236" s="186">
        <v>9.2174000000000014</v>
      </c>
      <c r="J1236" s="186">
        <v>10.5449</v>
      </c>
      <c r="K1236" s="186">
        <v>10.027950000000001</v>
      </c>
      <c r="L1236" s="186">
        <v>1.6089500000000001</v>
      </c>
      <c r="M1236" s="186">
        <v>5.4477000000000002</v>
      </c>
      <c r="N1236" s="186">
        <v>4.26485</v>
      </c>
      <c r="O1236" s="186">
        <v>10.248799999999999</v>
      </c>
      <c r="P1236" s="186">
        <v>9.1815499999999997</v>
      </c>
      <c r="Q1236" s="186">
        <v>10.6798</v>
      </c>
      <c r="R1236" s="186">
        <v>10.26925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44341</v>
      </c>
      <c r="E1239" s="184">
        <v>519.62729999999999</v>
      </c>
      <c r="F1239" s="184">
        <v>6.3861999999999997</v>
      </c>
      <c r="G1239" s="184">
        <v>4.1093000000000002</v>
      </c>
      <c r="H1239" s="184">
        <v>4.6100000000000003</v>
      </c>
      <c r="I1239" s="184">
        <v>4.1010999999999997</v>
      </c>
      <c r="J1239" s="184">
        <v>5.0011999999999999</v>
      </c>
      <c r="K1239" s="184">
        <v>5.1736000000000004</v>
      </c>
      <c r="L1239" s="184">
        <v>3.4441999999999999</v>
      </c>
      <c r="M1239" s="184">
        <v>4.5979999999999999</v>
      </c>
      <c r="N1239" s="184">
        <v>5.8038999999999996</v>
      </c>
      <c r="O1239" s="184">
        <v>7.3864999999999998</v>
      </c>
      <c r="P1239" s="184">
        <v>7.1643999999999997</v>
      </c>
      <c r="Q1239" s="184">
        <v>7.4123000000000001</v>
      </c>
      <c r="R1239" s="184">
        <v>6.9542000000000002</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44341</v>
      </c>
      <c r="E1240" s="184">
        <v>556.83429999999998</v>
      </c>
      <c r="F1240" s="184">
        <v>7.1658999999999997</v>
      </c>
      <c r="G1240" s="184">
        <v>4.8909000000000002</v>
      </c>
      <c r="H1240" s="184">
        <v>5.3909000000000002</v>
      </c>
      <c r="I1240" s="184">
        <v>4.9813999999999998</v>
      </c>
      <c r="J1240" s="184">
        <v>5.8276000000000003</v>
      </c>
      <c r="K1240" s="184">
        <v>5.9164000000000003</v>
      </c>
      <c r="L1240" s="184">
        <v>4.2255000000000003</v>
      </c>
      <c r="M1240" s="184">
        <v>5.4122000000000003</v>
      </c>
      <c r="N1240" s="184">
        <v>6.6471999999999998</v>
      </c>
      <c r="O1240" s="184">
        <v>8.2723999999999993</v>
      </c>
      <c r="P1240" s="184">
        <v>8.0569000000000006</v>
      </c>
      <c r="Q1240" s="184">
        <v>8.6460000000000008</v>
      </c>
      <c r="R1240" s="184">
        <v>7.8342000000000001</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44341</v>
      </c>
      <c r="E1241" s="184">
        <v>2501.9389000000001</v>
      </c>
      <c r="F1241" s="184">
        <v>8.1262000000000008</v>
      </c>
      <c r="G1241" s="184">
        <v>5.2519999999999998</v>
      </c>
      <c r="H1241" s="184">
        <v>5.8945999999999996</v>
      </c>
      <c r="I1241" s="184">
        <v>5.0526999999999997</v>
      </c>
      <c r="J1241" s="184">
        <v>5.2365000000000004</v>
      </c>
      <c r="K1241" s="184">
        <v>5.1679000000000004</v>
      </c>
      <c r="L1241" s="184">
        <v>4.0511999999999997</v>
      </c>
      <c r="M1241" s="184">
        <v>4.8865999999999996</v>
      </c>
      <c r="N1241" s="184">
        <v>5.8944999999999999</v>
      </c>
      <c r="O1241" s="184">
        <v>7.8807</v>
      </c>
      <c r="P1241" s="184">
        <v>7.6910999999999996</v>
      </c>
      <c r="Q1241" s="184">
        <v>8.3283000000000005</v>
      </c>
      <c r="R1241" s="184">
        <v>7.2944000000000004</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44341</v>
      </c>
      <c r="E1242" s="184">
        <v>2418.5277999999998</v>
      </c>
      <c r="F1242" s="184">
        <v>7.8102</v>
      </c>
      <c r="G1242" s="184">
        <v>4.9343000000000004</v>
      </c>
      <c r="H1242" s="184">
        <v>5.5768000000000004</v>
      </c>
      <c r="I1242" s="184">
        <v>4.7343000000000002</v>
      </c>
      <c r="J1242" s="184">
        <v>4.9165000000000001</v>
      </c>
      <c r="K1242" s="184">
        <v>4.8449</v>
      </c>
      <c r="L1242" s="184">
        <v>3.7263999999999999</v>
      </c>
      <c r="M1242" s="184">
        <v>4.5597000000000003</v>
      </c>
      <c r="N1242" s="184">
        <v>5.5624000000000002</v>
      </c>
      <c r="O1242" s="184">
        <v>7.5063000000000004</v>
      </c>
      <c r="P1242" s="184">
        <v>7.2464000000000004</v>
      </c>
      <c r="Q1242" s="184">
        <v>7.8875000000000002</v>
      </c>
      <c r="R1242" s="184">
        <v>6.9664000000000001</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44341</v>
      </c>
      <c r="E1243" s="184">
        <v>1564.8114</v>
      </c>
      <c r="F1243" s="184">
        <v>14.654299999999999</v>
      </c>
      <c r="G1243" s="184">
        <v>5.1887999999999996</v>
      </c>
      <c r="H1243" s="184">
        <v>5.3807</v>
      </c>
      <c r="I1243" s="184">
        <v>5.0491999999999999</v>
      </c>
      <c r="J1243" s="184">
        <v>3.9841000000000002</v>
      </c>
      <c r="K1243" s="184">
        <v>6.6281999999999996</v>
      </c>
      <c r="L1243" s="184">
        <v>9.6900999999999993</v>
      </c>
      <c r="M1243" s="184">
        <v>9.3636999999999997</v>
      </c>
      <c r="N1243" s="184">
        <v>37.0381</v>
      </c>
      <c r="O1243" s="184">
        <v>-8.5263000000000009</v>
      </c>
      <c r="P1243" s="184">
        <v>-2.3437999999999999</v>
      </c>
      <c r="Q1243" s="184">
        <v>3.8258999999999999</v>
      </c>
      <c r="R1243" s="184">
        <v>-14.866300000000001</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44341</v>
      </c>
      <c r="E1244" s="184">
        <v>1605.2067</v>
      </c>
      <c r="F1244" s="184">
        <v>14.8657</v>
      </c>
      <c r="G1244" s="184">
        <v>5.399</v>
      </c>
      <c r="H1244" s="184">
        <v>5.5911999999999997</v>
      </c>
      <c r="I1244" s="184">
        <v>5.2598000000000003</v>
      </c>
      <c r="J1244" s="184">
        <v>4.1955</v>
      </c>
      <c r="K1244" s="184">
        <v>6.8413000000000004</v>
      </c>
      <c r="L1244" s="184">
        <v>9.9100999999999999</v>
      </c>
      <c r="M1244" s="184">
        <v>9.5884999999999998</v>
      </c>
      <c r="N1244" s="184">
        <v>37.331699999999998</v>
      </c>
      <c r="O1244" s="184">
        <v>-8.2772000000000006</v>
      </c>
      <c r="P1244" s="184">
        <v>-2.0482999999999998</v>
      </c>
      <c r="Q1244" s="184">
        <v>2.5070000000000001</v>
      </c>
      <c r="R1244" s="184">
        <v>-14.643599999999999</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44341</v>
      </c>
      <c r="E1247" s="184">
        <v>31.998899999999999</v>
      </c>
      <c r="F1247" s="184">
        <v>6.9593999999999996</v>
      </c>
      <c r="G1247" s="184">
        <v>5.0788000000000002</v>
      </c>
      <c r="H1247" s="184">
        <v>5.6768999999999998</v>
      </c>
      <c r="I1247" s="184">
        <v>4.9714</v>
      </c>
      <c r="J1247" s="184">
        <v>4.9656000000000002</v>
      </c>
      <c r="K1247" s="184">
        <v>5.2441000000000004</v>
      </c>
      <c r="L1247" s="184">
        <v>3.6598999999999999</v>
      </c>
      <c r="M1247" s="184">
        <v>4.5423</v>
      </c>
      <c r="N1247" s="184">
        <v>5.0873999999999997</v>
      </c>
      <c r="O1247" s="184">
        <v>6.8696999999999999</v>
      </c>
      <c r="P1247" s="184">
        <v>6.8170999999999999</v>
      </c>
      <c r="Q1247" s="184">
        <v>7.7394999999999996</v>
      </c>
      <c r="R1247" s="184">
        <v>6.2546999999999997</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44341</v>
      </c>
      <c r="E1248" s="184">
        <v>33.965800000000002</v>
      </c>
      <c r="F1248" s="184">
        <v>7.7388000000000003</v>
      </c>
      <c r="G1248" s="184">
        <v>5.9142000000000001</v>
      </c>
      <c r="H1248" s="184">
        <v>6.5326000000000004</v>
      </c>
      <c r="I1248" s="184">
        <v>5.8390000000000004</v>
      </c>
      <c r="J1248" s="184">
        <v>5.8394000000000004</v>
      </c>
      <c r="K1248" s="184">
        <v>6.1025</v>
      </c>
      <c r="L1248" s="184">
        <v>4.4813999999999998</v>
      </c>
      <c r="M1248" s="184">
        <v>5.3715000000000002</v>
      </c>
      <c r="N1248" s="184">
        <v>5.9451999999999998</v>
      </c>
      <c r="O1248" s="184">
        <v>7.7289000000000003</v>
      </c>
      <c r="P1248" s="184">
        <v>7.5907999999999998</v>
      </c>
      <c r="Q1248" s="184">
        <v>8.2498000000000005</v>
      </c>
      <c r="R1248" s="184">
        <v>7.1303999999999998</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44341</v>
      </c>
      <c r="E1249" s="184">
        <v>33.816600000000001</v>
      </c>
      <c r="F1249" s="184">
        <v>4.3178999999999998</v>
      </c>
      <c r="G1249" s="184">
        <v>3.4552</v>
      </c>
      <c r="H1249" s="184">
        <v>3.8422000000000001</v>
      </c>
      <c r="I1249" s="184">
        <v>3.1880000000000002</v>
      </c>
      <c r="J1249" s="184">
        <v>3.9430999999999998</v>
      </c>
      <c r="K1249" s="184">
        <v>4.1132999999999997</v>
      </c>
      <c r="L1249" s="184">
        <v>3.2847</v>
      </c>
      <c r="M1249" s="184">
        <v>3.9809999999999999</v>
      </c>
      <c r="N1249" s="184">
        <v>4.5784000000000002</v>
      </c>
      <c r="O1249" s="184">
        <v>6.9832000000000001</v>
      </c>
      <c r="P1249" s="184">
        <v>7.1083999999999996</v>
      </c>
      <c r="Q1249" s="184">
        <v>7.8430999999999997</v>
      </c>
      <c r="R1249" s="184">
        <v>6.3493000000000004</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44341</v>
      </c>
      <c r="E1250" s="184">
        <v>33.279600000000002</v>
      </c>
      <c r="F1250" s="184">
        <v>3.9487999999999999</v>
      </c>
      <c r="G1250" s="184">
        <v>3.1817000000000002</v>
      </c>
      <c r="H1250" s="184">
        <v>3.5590999999999999</v>
      </c>
      <c r="I1250" s="184">
        <v>2.9253999999999998</v>
      </c>
      <c r="J1250" s="184">
        <v>3.6722000000000001</v>
      </c>
      <c r="K1250" s="184">
        <v>3.8271999999999999</v>
      </c>
      <c r="L1250" s="184">
        <v>3.0297999999999998</v>
      </c>
      <c r="M1250" s="184">
        <v>3.7170999999999998</v>
      </c>
      <c r="N1250" s="184">
        <v>4.3106</v>
      </c>
      <c r="O1250" s="184">
        <v>6.7263000000000002</v>
      </c>
      <c r="P1250" s="184">
        <v>6.8788999999999998</v>
      </c>
      <c r="Q1250" s="184">
        <v>7.6867999999999999</v>
      </c>
      <c r="R1250" s="184">
        <v>6.0906000000000002</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44341</v>
      </c>
      <c r="E1251" s="184">
        <v>15.934900000000001</v>
      </c>
      <c r="F1251" s="184">
        <v>6.1856</v>
      </c>
      <c r="G1251" s="184">
        <v>4.4687999999999999</v>
      </c>
      <c r="H1251" s="184">
        <v>4.3556999999999997</v>
      </c>
      <c r="I1251" s="184">
        <v>3.5059999999999998</v>
      </c>
      <c r="J1251" s="184">
        <v>4.6356999999999999</v>
      </c>
      <c r="K1251" s="184">
        <v>5.0069999999999997</v>
      </c>
      <c r="L1251" s="184">
        <v>3.6802999999999999</v>
      </c>
      <c r="M1251" s="184">
        <v>4.4276999999999997</v>
      </c>
      <c r="N1251" s="184">
        <v>5.0423</v>
      </c>
      <c r="O1251" s="184">
        <v>7.5743999999999998</v>
      </c>
      <c r="P1251" s="184">
        <v>7.4507000000000003</v>
      </c>
      <c r="Q1251" s="184">
        <v>7.7866999999999997</v>
      </c>
      <c r="R1251" s="184">
        <v>7.1738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44341</v>
      </c>
      <c r="E1252" s="184">
        <v>15.627000000000001</v>
      </c>
      <c r="F1252" s="184">
        <v>6.0738000000000003</v>
      </c>
      <c r="G1252" s="184">
        <v>4.2061999999999999</v>
      </c>
      <c r="H1252" s="184">
        <v>4.0739999999999998</v>
      </c>
      <c r="I1252" s="184">
        <v>3.2071999999999998</v>
      </c>
      <c r="J1252" s="184">
        <v>4.3448000000000002</v>
      </c>
      <c r="K1252" s="184">
        <v>4.7332999999999998</v>
      </c>
      <c r="L1252" s="184">
        <v>3.4039000000000001</v>
      </c>
      <c r="M1252" s="184">
        <v>4.1531000000000002</v>
      </c>
      <c r="N1252" s="184">
        <v>4.7606000000000002</v>
      </c>
      <c r="O1252" s="184">
        <v>7.2676999999999996</v>
      </c>
      <c r="P1252" s="184">
        <v>7.1228999999999996</v>
      </c>
      <c r="Q1252" s="184">
        <v>7.4486999999999997</v>
      </c>
      <c r="R1252" s="184">
        <v>6.8691000000000004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44341</v>
      </c>
      <c r="E1255" s="184">
        <v>23.4499</v>
      </c>
      <c r="F1255" s="184">
        <v>2.9575999999999998</v>
      </c>
      <c r="G1255" s="184">
        <v>12.7813</v>
      </c>
      <c r="H1255" s="184">
        <v>5.8545999999999996</v>
      </c>
      <c r="I1255" s="184">
        <v>-20.024100000000001</v>
      </c>
      <c r="J1255" s="184">
        <v>1.0809</v>
      </c>
      <c r="K1255" s="184">
        <v>8.9239999999999995</v>
      </c>
      <c r="L1255" s="184">
        <v>12.7424</v>
      </c>
      <c r="M1255" s="184">
        <v>12.5283</v>
      </c>
      <c r="N1255" s="184">
        <v>12.9925</v>
      </c>
      <c r="O1255" s="184">
        <v>5.2824</v>
      </c>
      <c r="P1255" s="184">
        <v>6.6203000000000003</v>
      </c>
      <c r="Q1255" s="184">
        <v>8.1809999999999992</v>
      </c>
      <c r="R1255" s="184">
        <v>3.5363000000000002</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44341</v>
      </c>
      <c r="E1256" s="184">
        <v>24.084199999999999</v>
      </c>
      <c r="F1256" s="184">
        <v>3.0312999999999999</v>
      </c>
      <c r="G1256" s="184">
        <v>12.8241</v>
      </c>
      <c r="H1256" s="184">
        <v>5.8738000000000001</v>
      </c>
      <c r="I1256" s="184">
        <v>-20.0124</v>
      </c>
      <c r="J1256" s="184">
        <v>1.0855999999999999</v>
      </c>
      <c r="K1256" s="184">
        <v>8.9931999999999999</v>
      </c>
      <c r="L1256" s="184">
        <v>12.9727</v>
      </c>
      <c r="M1256" s="184">
        <v>12.8187</v>
      </c>
      <c r="N1256" s="184">
        <v>13.3203</v>
      </c>
      <c r="O1256" s="184">
        <v>5.6390000000000002</v>
      </c>
      <c r="P1256" s="184">
        <v>6.9809999999999999</v>
      </c>
      <c r="Q1256" s="184">
        <v>8.1850000000000005</v>
      </c>
      <c r="R1256" s="184">
        <v>3.8769999999999998</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44341</v>
      </c>
      <c r="E1257" s="184">
        <v>43.500849266725403</v>
      </c>
      <c r="F1257" s="184">
        <v>3.0383</v>
      </c>
      <c r="G1257" s="184">
        <v>12.7608</v>
      </c>
      <c r="H1257" s="184">
        <v>5.8898999999999999</v>
      </c>
      <c r="I1257" s="184">
        <v>-20.026399999999999</v>
      </c>
      <c r="J1257" s="184">
        <v>1.0875999999999999</v>
      </c>
      <c r="K1257" s="184">
        <v>8.9250000000000007</v>
      </c>
      <c r="L1257" s="184">
        <v>12.7438</v>
      </c>
      <c r="M1257" s="184">
        <v>12.5297</v>
      </c>
      <c r="N1257" s="184">
        <v>12.9931</v>
      </c>
      <c r="O1257" s="184">
        <v>4.0640999999999998</v>
      </c>
      <c r="P1257" s="184">
        <v>4.8932000000000002</v>
      </c>
      <c r="Q1257" s="184">
        <v>7.1428000000000003</v>
      </c>
      <c r="R1257" s="184">
        <v>2.7597999999999998</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44341</v>
      </c>
      <c r="E1258" s="184">
        <v>17.216033128932501</v>
      </c>
      <c r="F1258" s="184">
        <v>2.9350999999999998</v>
      </c>
      <c r="G1258" s="184">
        <v>12.817299999999999</v>
      </c>
      <c r="H1258" s="184">
        <v>5.8764000000000003</v>
      </c>
      <c r="I1258" s="184">
        <v>-20.016500000000001</v>
      </c>
      <c r="J1258" s="184">
        <v>1.0811999999999999</v>
      </c>
      <c r="K1258" s="184">
        <v>8.9901</v>
      </c>
      <c r="L1258" s="184">
        <v>12.972099999999999</v>
      </c>
      <c r="M1258" s="184">
        <v>12.8178</v>
      </c>
      <c r="N1258" s="184">
        <v>13.318899999999999</v>
      </c>
      <c r="O1258" s="184">
        <v>4.4473000000000003</v>
      </c>
      <c r="P1258" s="184">
        <v>5.2821999999999996</v>
      </c>
      <c r="Q1258" s="184">
        <v>6.2256</v>
      </c>
      <c r="R1258" s="184">
        <v>3.1192000000000002</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44341</v>
      </c>
      <c r="E1265" s="184">
        <v>45.373100000000001</v>
      </c>
      <c r="F1265" s="184">
        <v>8.2071000000000005</v>
      </c>
      <c r="G1265" s="184">
        <v>5.5742000000000003</v>
      </c>
      <c r="H1265" s="184">
        <v>5.5220000000000002</v>
      </c>
      <c r="I1265" s="184">
        <v>5.8221999999999996</v>
      </c>
      <c r="J1265" s="184">
        <v>6.0552000000000001</v>
      </c>
      <c r="K1265" s="184">
        <v>4.2981999999999996</v>
      </c>
      <c r="L1265" s="184">
        <v>4.0125000000000002</v>
      </c>
      <c r="M1265" s="184">
        <v>5.24</v>
      </c>
      <c r="N1265" s="184">
        <v>6.4550999999999998</v>
      </c>
      <c r="O1265" s="184">
        <v>7.3551000000000002</v>
      </c>
      <c r="P1265" s="184">
        <v>7.1497999999999999</v>
      </c>
      <c r="Q1265" s="184">
        <v>7.2763999999999998</v>
      </c>
      <c r="R1265" s="184">
        <v>7.0937999999999999</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44341</v>
      </c>
      <c r="E1266" s="184">
        <v>48.001899999999999</v>
      </c>
      <c r="F1266" s="184">
        <v>8.8225999999999996</v>
      </c>
      <c r="G1266" s="184">
        <v>6.1632999999999996</v>
      </c>
      <c r="H1266" s="184">
        <v>6.1120000000000001</v>
      </c>
      <c r="I1266" s="184">
        <v>6.4192999999999998</v>
      </c>
      <c r="J1266" s="184">
        <v>6.6588000000000003</v>
      </c>
      <c r="K1266" s="184">
        <v>4.9057000000000004</v>
      </c>
      <c r="L1266" s="184">
        <v>4.6253000000000002</v>
      </c>
      <c r="M1266" s="184">
        <v>5.8653000000000004</v>
      </c>
      <c r="N1266" s="184">
        <v>7.0964</v>
      </c>
      <c r="O1266" s="184">
        <v>8.0068000000000001</v>
      </c>
      <c r="P1266" s="184">
        <v>7.8354999999999997</v>
      </c>
      <c r="Q1266" s="184">
        <v>8.2554999999999996</v>
      </c>
      <c r="R1266" s="184">
        <v>7.7374000000000001</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44341</v>
      </c>
      <c r="E1267" s="184">
        <v>16.296299999999999</v>
      </c>
      <c r="F1267" s="184">
        <v>2.9119000000000002</v>
      </c>
      <c r="G1267" s="184">
        <v>2.8006000000000002</v>
      </c>
      <c r="H1267" s="184">
        <v>3.3938999999999999</v>
      </c>
      <c r="I1267" s="184">
        <v>3.0912999999999999</v>
      </c>
      <c r="J1267" s="184">
        <v>3.9542999999999999</v>
      </c>
      <c r="K1267" s="184">
        <v>4.6910999999999996</v>
      </c>
      <c r="L1267" s="184">
        <v>3.0729000000000002</v>
      </c>
      <c r="M1267" s="184">
        <v>3.8410000000000002</v>
      </c>
      <c r="N1267" s="184">
        <v>12.8156</v>
      </c>
      <c r="O1267" s="184">
        <v>2.0684999999999998</v>
      </c>
      <c r="P1267" s="184">
        <v>3.8092999999999999</v>
      </c>
      <c r="Q1267" s="184">
        <v>3.3982000000000001</v>
      </c>
      <c r="R1267" s="184">
        <v>-0.56430000000000002</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44341</v>
      </c>
      <c r="E1268" s="184">
        <v>17.347000000000001</v>
      </c>
      <c r="F1268" s="184">
        <v>3.7877999999999998</v>
      </c>
      <c r="G1268" s="184">
        <v>3.6309999999999998</v>
      </c>
      <c r="H1268" s="184">
        <v>4.2115999999999998</v>
      </c>
      <c r="I1268" s="184">
        <v>3.9135</v>
      </c>
      <c r="J1268" s="184">
        <v>4.7739000000000003</v>
      </c>
      <c r="K1268" s="184">
        <v>5.5204000000000004</v>
      </c>
      <c r="L1268" s="184">
        <v>3.9081999999999999</v>
      </c>
      <c r="M1268" s="184">
        <v>4.6867999999999999</v>
      </c>
      <c r="N1268" s="184">
        <v>13.7483</v>
      </c>
      <c r="O1268" s="184">
        <v>2.8973</v>
      </c>
      <c r="P1268" s="184">
        <v>4.6540999999999997</v>
      </c>
      <c r="Q1268" s="184">
        <v>6.4843000000000002</v>
      </c>
      <c r="R1268" s="184">
        <v>0.24779999999999999</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44341</v>
      </c>
      <c r="E1269" s="184">
        <v>419.63959999999997</v>
      </c>
      <c r="F1269" s="184">
        <v>14.479100000000001</v>
      </c>
      <c r="G1269" s="184">
        <v>6.5476999999999999</v>
      </c>
      <c r="H1269" s="184">
        <v>6.9016000000000002</v>
      </c>
      <c r="I1269" s="184">
        <v>6.4230999999999998</v>
      </c>
      <c r="J1269" s="184">
        <v>7.2569999999999997</v>
      </c>
      <c r="K1269" s="184">
        <v>3.8841000000000001</v>
      </c>
      <c r="L1269" s="184">
        <v>4.0368000000000004</v>
      </c>
      <c r="M1269" s="184">
        <v>5.3406000000000002</v>
      </c>
      <c r="N1269" s="184">
        <v>6.5465999999999998</v>
      </c>
      <c r="O1269" s="184">
        <v>7.8395000000000001</v>
      </c>
      <c r="P1269" s="184">
        <v>7.6811999999999996</v>
      </c>
      <c r="Q1269" s="184">
        <v>7.9842000000000004</v>
      </c>
      <c r="R1269" s="184">
        <v>7.5279999999999996</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44341</v>
      </c>
      <c r="E1270" s="184">
        <v>423.428</v>
      </c>
      <c r="F1270" s="184">
        <v>14.591100000000001</v>
      </c>
      <c r="G1270" s="184">
        <v>6.6574</v>
      </c>
      <c r="H1270" s="184">
        <v>7.0114000000000001</v>
      </c>
      <c r="I1270" s="184">
        <v>6.5331000000000001</v>
      </c>
      <c r="J1270" s="184">
        <v>7.3677000000000001</v>
      </c>
      <c r="K1270" s="184">
        <v>3.9952999999999999</v>
      </c>
      <c r="L1270" s="184">
        <v>4.1490999999999998</v>
      </c>
      <c r="M1270" s="184">
        <v>5.4550000000000001</v>
      </c>
      <c r="N1270" s="184">
        <v>6.6616</v>
      </c>
      <c r="O1270" s="184">
        <v>7.9646999999999997</v>
      </c>
      <c r="P1270" s="184">
        <v>7.8131000000000004</v>
      </c>
      <c r="Q1270" s="184">
        <v>8.4337999999999997</v>
      </c>
      <c r="R1270" s="184">
        <v>7.6346999999999996</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44341</v>
      </c>
      <c r="E1271" s="184">
        <v>30.8764</v>
      </c>
      <c r="F1271" s="184">
        <v>7.3307000000000002</v>
      </c>
      <c r="G1271" s="184">
        <v>4.6718000000000002</v>
      </c>
      <c r="H1271" s="184">
        <v>4.6143999999999998</v>
      </c>
      <c r="I1271" s="184">
        <v>4.1779000000000002</v>
      </c>
      <c r="J1271" s="184">
        <v>4.8749000000000002</v>
      </c>
      <c r="K1271" s="184">
        <v>5.1414999999999997</v>
      </c>
      <c r="L1271" s="184">
        <v>3.6762000000000001</v>
      </c>
      <c r="M1271" s="184">
        <v>4.3757000000000001</v>
      </c>
      <c r="N1271" s="184">
        <v>5.2586000000000004</v>
      </c>
      <c r="O1271" s="184">
        <v>7.4349999999999996</v>
      </c>
      <c r="P1271" s="184">
        <v>7.4165000000000001</v>
      </c>
      <c r="Q1271" s="184">
        <v>8.1721000000000004</v>
      </c>
      <c r="R1271" s="184">
        <v>6.8263999999999996</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44341</v>
      </c>
      <c r="E1272" s="184">
        <v>30.450500000000002</v>
      </c>
      <c r="F1272" s="184">
        <v>7.0735000000000001</v>
      </c>
      <c r="G1272" s="184">
        <v>4.4672000000000001</v>
      </c>
      <c r="H1272" s="184">
        <v>4.4044999999999996</v>
      </c>
      <c r="I1272" s="184">
        <v>3.9702000000000002</v>
      </c>
      <c r="J1272" s="184">
        <v>4.6638000000000002</v>
      </c>
      <c r="K1272" s="184">
        <v>4.9314</v>
      </c>
      <c r="L1272" s="184">
        <v>3.4617</v>
      </c>
      <c r="M1272" s="184">
        <v>4.1546000000000003</v>
      </c>
      <c r="N1272" s="184">
        <v>5.0309999999999997</v>
      </c>
      <c r="O1272" s="184">
        <v>7.2003000000000004</v>
      </c>
      <c r="P1272" s="184">
        <v>7.2061000000000002</v>
      </c>
      <c r="Q1272" s="184">
        <v>7.5179</v>
      </c>
      <c r="R1272" s="184">
        <v>6.5984999999999996</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44341</v>
      </c>
      <c r="E1273" s="184">
        <v>2985.8901999999998</v>
      </c>
      <c r="F1273" s="184">
        <v>5.8293999999999997</v>
      </c>
      <c r="G1273" s="184">
        <v>3.8313999999999999</v>
      </c>
      <c r="H1273" s="184">
        <v>4.0473999999999997</v>
      </c>
      <c r="I1273" s="184">
        <v>3.2677</v>
      </c>
      <c r="J1273" s="184">
        <v>4.4322999999999997</v>
      </c>
      <c r="K1273" s="184">
        <v>4.9017999999999997</v>
      </c>
      <c r="L1273" s="184">
        <v>3.484</v>
      </c>
      <c r="M1273" s="184">
        <v>4.2263000000000002</v>
      </c>
      <c r="N1273" s="184">
        <v>5.1142000000000003</v>
      </c>
      <c r="O1273" s="184">
        <v>7.4215999999999998</v>
      </c>
      <c r="P1273" s="184">
        <v>7.1816000000000004</v>
      </c>
      <c r="Q1273" s="184">
        <v>7.9145000000000003</v>
      </c>
      <c r="R1273" s="184">
        <v>6.8227000000000002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44341</v>
      </c>
      <c r="E1274" s="184">
        <v>3074.4094</v>
      </c>
      <c r="F1274" s="184">
        <v>6.1603000000000003</v>
      </c>
      <c r="G1274" s="184">
        <v>4.1616</v>
      </c>
      <c r="H1274" s="184">
        <v>4.3779000000000003</v>
      </c>
      <c r="I1274" s="184">
        <v>3.5981999999999998</v>
      </c>
      <c r="J1274" s="184">
        <v>4.7637</v>
      </c>
      <c r="K1274" s="184">
        <v>5.2359</v>
      </c>
      <c r="L1274" s="184">
        <v>3.8199000000000001</v>
      </c>
      <c r="M1274" s="184">
        <v>4.5666000000000002</v>
      </c>
      <c r="N1274" s="184">
        <v>5.4580000000000002</v>
      </c>
      <c r="O1274" s="184">
        <v>7.7527999999999997</v>
      </c>
      <c r="P1274" s="184">
        <v>7.5720999999999998</v>
      </c>
      <c r="Q1274" s="184">
        <v>8.1725999999999992</v>
      </c>
      <c r="R1274" s="184">
        <v>7.1565000000000003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44341</v>
      </c>
      <c r="E1275" s="184">
        <v>29.365200000000002</v>
      </c>
      <c r="F1275" s="184">
        <v>5.0968999999999998</v>
      </c>
      <c r="G1275" s="184">
        <v>2.8597000000000001</v>
      </c>
      <c r="H1275" s="184">
        <v>4.3361999999999998</v>
      </c>
      <c r="I1275" s="184">
        <v>3.4405000000000001</v>
      </c>
      <c r="J1275" s="184">
        <v>3.8506</v>
      </c>
      <c r="K1275" s="184">
        <v>3.8129</v>
      </c>
      <c r="L1275" s="184">
        <v>2.9203999999999999</v>
      </c>
      <c r="M1275" s="184">
        <v>3.6665000000000001</v>
      </c>
      <c r="N1275" s="184">
        <v>24.924399999999999</v>
      </c>
      <c r="O1275" s="184">
        <v>5.6694000000000004</v>
      </c>
      <c r="P1275" s="184">
        <v>6.2248999999999999</v>
      </c>
      <c r="Q1275" s="184">
        <v>7.6201999999999996</v>
      </c>
      <c r="R1275" s="184">
        <v>4.9566999999999997</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44341</v>
      </c>
      <c r="E1276" s="184">
        <v>29.651700000000002</v>
      </c>
      <c r="F1276" s="184">
        <v>5.2938999999999998</v>
      </c>
      <c r="G1276" s="184">
        <v>3.14</v>
      </c>
      <c r="H1276" s="184">
        <v>4.6289999999999996</v>
      </c>
      <c r="I1276" s="184">
        <v>3.7334000000000001</v>
      </c>
      <c r="J1276" s="184">
        <v>4.1502999999999997</v>
      </c>
      <c r="K1276" s="184">
        <v>4.1154999999999999</v>
      </c>
      <c r="L1276" s="184">
        <v>3.1854</v>
      </c>
      <c r="M1276" s="184">
        <v>3.8788999999999998</v>
      </c>
      <c r="N1276" s="184">
        <v>25.1493</v>
      </c>
      <c r="O1276" s="184">
        <v>5.8042999999999996</v>
      </c>
      <c r="P1276" s="184">
        <v>6.3585000000000003</v>
      </c>
      <c r="Q1276" s="184">
        <v>7.3956999999999997</v>
      </c>
      <c r="R1276" s="184">
        <v>5.1039000000000003</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44341</v>
      </c>
      <c r="E1277" s="184">
        <v>2648.2979999999998</v>
      </c>
      <c r="F1277" s="184">
        <v>15.3835</v>
      </c>
      <c r="G1277" s="184">
        <v>5.7378</v>
      </c>
      <c r="H1277" s="184">
        <v>5.5056000000000003</v>
      </c>
      <c r="I1277" s="184">
        <v>4.2838000000000003</v>
      </c>
      <c r="J1277" s="184">
        <v>5.3798000000000004</v>
      </c>
      <c r="K1277" s="184">
        <v>4.7481</v>
      </c>
      <c r="L1277" s="184">
        <v>3.2187000000000001</v>
      </c>
      <c r="M1277" s="184">
        <v>4.5575000000000001</v>
      </c>
      <c r="N1277" s="184">
        <v>5.9955999999999996</v>
      </c>
      <c r="O1277" s="184">
        <v>7.4577</v>
      </c>
      <c r="P1277" s="184">
        <v>7.5000999999999998</v>
      </c>
      <c r="Q1277" s="184">
        <v>7.6406999999999998</v>
      </c>
      <c r="R1277" s="184">
        <v>7.0048000000000004</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44341</v>
      </c>
      <c r="E1278" s="184">
        <v>2798.3987000000002</v>
      </c>
      <c r="F1278" s="184">
        <v>16.172899999999998</v>
      </c>
      <c r="G1278" s="184">
        <v>6.5278999999999998</v>
      </c>
      <c r="H1278" s="184">
        <v>6.2972000000000001</v>
      </c>
      <c r="I1278" s="184">
        <v>5.0858999999999996</v>
      </c>
      <c r="J1278" s="184">
        <v>6.1867000000000001</v>
      </c>
      <c r="K1278" s="184">
        <v>5.5412999999999997</v>
      </c>
      <c r="L1278" s="184">
        <v>4.0129999999999999</v>
      </c>
      <c r="M1278" s="184">
        <v>5.3615000000000004</v>
      </c>
      <c r="N1278" s="184">
        <v>6.8117000000000001</v>
      </c>
      <c r="O1278" s="184">
        <v>8.2707999999999995</v>
      </c>
      <c r="P1278" s="184">
        <v>8.3094000000000001</v>
      </c>
      <c r="Q1278" s="184">
        <v>8.6393000000000004</v>
      </c>
      <c r="R1278" s="184">
        <v>7.8182</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44341</v>
      </c>
      <c r="E1279" s="184">
        <v>23.061399999999999</v>
      </c>
      <c r="F1279" s="184">
        <v>8.7071000000000005</v>
      </c>
      <c r="G1279" s="184">
        <v>5.3448000000000002</v>
      </c>
      <c r="H1279" s="184">
        <v>5.3189000000000002</v>
      </c>
      <c r="I1279" s="184">
        <v>4.2576999999999998</v>
      </c>
      <c r="J1279" s="184">
        <v>5.2321</v>
      </c>
      <c r="K1279" s="184">
        <v>5.4821</v>
      </c>
      <c r="L1279" s="184">
        <v>4.1726000000000001</v>
      </c>
      <c r="M1279" s="184">
        <v>5.1670999999999996</v>
      </c>
      <c r="N1279" s="184">
        <v>8.2727000000000004</v>
      </c>
      <c r="O1279" s="184">
        <v>6.5979000000000001</v>
      </c>
      <c r="P1279" s="184">
        <v>7.3935000000000004</v>
      </c>
      <c r="Q1279" s="184">
        <v>8.1220999999999997</v>
      </c>
      <c r="R1279" s="184">
        <v>5.6243999999999996</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44341</v>
      </c>
      <c r="E1280" s="184">
        <v>22.325299999999999</v>
      </c>
      <c r="F1280" s="184">
        <v>8.1763999999999992</v>
      </c>
      <c r="G1280" s="184">
        <v>4.7027999999999999</v>
      </c>
      <c r="H1280" s="184">
        <v>4.6753999999999998</v>
      </c>
      <c r="I1280" s="184">
        <v>3.6135000000000002</v>
      </c>
      <c r="J1280" s="184">
        <v>4.5808</v>
      </c>
      <c r="K1280" s="184">
        <v>4.8249000000000004</v>
      </c>
      <c r="L1280" s="184">
        <v>3.5106000000000002</v>
      </c>
      <c r="M1280" s="184">
        <v>4.4939</v>
      </c>
      <c r="N1280" s="184">
        <v>7.5941999999999998</v>
      </c>
      <c r="O1280" s="184">
        <v>6.0278</v>
      </c>
      <c r="P1280" s="184">
        <v>6.8882000000000003</v>
      </c>
      <c r="Q1280" s="184">
        <v>7.9652000000000003</v>
      </c>
      <c r="R1280" s="184">
        <v>5.0277000000000003</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44341</v>
      </c>
      <c r="E1281" s="184">
        <v>31.548999999999999</v>
      </c>
      <c r="F1281" s="184">
        <v>5.2069000000000001</v>
      </c>
      <c r="G1281" s="184">
        <v>3.7616000000000001</v>
      </c>
      <c r="H1281" s="184">
        <v>3.4565999999999999</v>
      </c>
      <c r="I1281" s="184">
        <v>3.55</v>
      </c>
      <c r="J1281" s="184">
        <v>4.2347999999999999</v>
      </c>
      <c r="K1281" s="184">
        <v>4.0194000000000001</v>
      </c>
      <c r="L1281" s="184">
        <v>4.2355</v>
      </c>
      <c r="M1281" s="184">
        <v>4.5766</v>
      </c>
      <c r="N1281" s="184">
        <v>6.2084999999999999</v>
      </c>
      <c r="O1281" s="184">
        <v>5.6821000000000002</v>
      </c>
      <c r="P1281" s="184">
        <v>6.2012</v>
      </c>
      <c r="Q1281" s="184">
        <v>6.5964</v>
      </c>
      <c r="R1281" s="184">
        <v>4.9790000000000001</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44341</v>
      </c>
      <c r="E1282" s="184">
        <v>33.353299999999997</v>
      </c>
      <c r="F1282" s="184">
        <v>5.6914999999999996</v>
      </c>
      <c r="G1282" s="184">
        <v>4.2972999999999999</v>
      </c>
      <c r="H1282" s="184">
        <v>3.9895999999999998</v>
      </c>
      <c r="I1282" s="184">
        <v>4.0945999999999998</v>
      </c>
      <c r="J1282" s="184">
        <v>4.7769000000000004</v>
      </c>
      <c r="K1282" s="184">
        <v>4.5678999999999998</v>
      </c>
      <c r="L1282" s="184">
        <v>4.7851999999999997</v>
      </c>
      <c r="M1282" s="184">
        <v>5.1353</v>
      </c>
      <c r="N1282" s="184">
        <v>6.7866</v>
      </c>
      <c r="O1282" s="184">
        <v>6.2312000000000003</v>
      </c>
      <c r="P1282" s="184">
        <v>6.8281999999999998</v>
      </c>
      <c r="Q1282" s="184">
        <v>7.7009999999999996</v>
      </c>
      <c r="R1282" s="184">
        <v>5.5338000000000003</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44341</v>
      </c>
      <c r="E1283" s="184">
        <v>1354.268</v>
      </c>
      <c r="F1283" s="184">
        <v>10.964600000000001</v>
      </c>
      <c r="G1283" s="184">
        <v>4.9786999999999999</v>
      </c>
      <c r="H1283" s="184">
        <v>6.0804999999999998</v>
      </c>
      <c r="I1283" s="184">
        <v>4.9931000000000001</v>
      </c>
      <c r="J1283" s="184">
        <v>5.7862</v>
      </c>
      <c r="K1283" s="184">
        <v>5.2279999999999998</v>
      </c>
      <c r="L1283" s="184">
        <v>3.9921000000000002</v>
      </c>
      <c r="M1283" s="184">
        <v>4.8238000000000003</v>
      </c>
      <c r="N1283" s="184">
        <v>5.5557999999999996</v>
      </c>
      <c r="O1283" s="184">
        <v>7.5304000000000002</v>
      </c>
      <c r="P1283" s="184"/>
      <c r="Q1283" s="184">
        <v>7.3532999999999999</v>
      </c>
      <c r="R1283" s="184">
        <v>6.9337</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44341</v>
      </c>
      <c r="E1284" s="184">
        <v>1304.1221</v>
      </c>
      <c r="F1284" s="184">
        <v>10.1653</v>
      </c>
      <c r="G1284" s="184">
        <v>4.1783999999999999</v>
      </c>
      <c r="H1284" s="184">
        <v>5.2766999999999999</v>
      </c>
      <c r="I1284" s="184">
        <v>4.1801000000000004</v>
      </c>
      <c r="J1284" s="184">
        <v>4.9661</v>
      </c>
      <c r="K1284" s="184">
        <v>4.3994</v>
      </c>
      <c r="L1284" s="184">
        <v>3.1579999999999999</v>
      </c>
      <c r="M1284" s="184">
        <v>3.9773000000000001</v>
      </c>
      <c r="N1284" s="184">
        <v>4.6940999999999997</v>
      </c>
      <c r="O1284" s="184">
        <v>6.6333000000000002</v>
      </c>
      <c r="P1284" s="184"/>
      <c r="Q1284" s="184">
        <v>6.4097999999999997</v>
      </c>
      <c r="R1284" s="184">
        <v>6.0663</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44341</v>
      </c>
      <c r="E1285" s="184">
        <v>1904.3407</v>
      </c>
      <c r="F1285" s="184">
        <v>5.2275</v>
      </c>
      <c r="G1285" s="184">
        <v>4.2263000000000002</v>
      </c>
      <c r="H1285" s="184">
        <v>4.6822999999999997</v>
      </c>
      <c r="I1285" s="184">
        <v>3.7446999999999999</v>
      </c>
      <c r="J1285" s="184">
        <v>4.9032</v>
      </c>
      <c r="K1285" s="184">
        <v>5.0285000000000002</v>
      </c>
      <c r="L1285" s="184">
        <v>3.6791999999999998</v>
      </c>
      <c r="M1285" s="184">
        <v>4.6440999999999999</v>
      </c>
      <c r="N1285" s="184">
        <v>5.8887999999999998</v>
      </c>
      <c r="O1285" s="184">
        <v>6.7080000000000002</v>
      </c>
      <c r="P1285" s="184">
        <v>6.7739000000000003</v>
      </c>
      <c r="Q1285" s="184">
        <v>7.4089</v>
      </c>
      <c r="R1285" s="184">
        <v>5.8784000000000001</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44341</v>
      </c>
      <c r="E1286" s="184">
        <v>1794.1088</v>
      </c>
      <c r="F1286" s="184">
        <v>4.5800999999999998</v>
      </c>
      <c r="G1286" s="184">
        <v>3.5790000000000002</v>
      </c>
      <c r="H1286" s="184">
        <v>4.0357000000000003</v>
      </c>
      <c r="I1286" s="184">
        <v>3.0981000000000001</v>
      </c>
      <c r="J1286" s="184">
        <v>4.2549000000000001</v>
      </c>
      <c r="K1286" s="184">
        <v>4.3574999999999999</v>
      </c>
      <c r="L1286" s="184">
        <v>3.0232000000000001</v>
      </c>
      <c r="M1286" s="184">
        <v>3.9847999999999999</v>
      </c>
      <c r="N1286" s="184">
        <v>5.2290000000000001</v>
      </c>
      <c r="O1286" s="184">
        <v>6.0236000000000001</v>
      </c>
      <c r="P1286" s="184">
        <v>6.0358999999999998</v>
      </c>
      <c r="Q1286" s="184">
        <v>4.5171000000000001</v>
      </c>
      <c r="R1286" s="184">
        <v>5.2175000000000002</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44341</v>
      </c>
      <c r="E1287" s="184">
        <v>2949.1460000000002</v>
      </c>
      <c r="F1287" s="184">
        <v>27.399799999999999</v>
      </c>
      <c r="G1287" s="184">
        <v>8.9319000000000006</v>
      </c>
      <c r="H1287" s="184">
        <v>7.0717999999999996</v>
      </c>
      <c r="I1287" s="184">
        <v>6.1891999999999996</v>
      </c>
      <c r="J1287" s="184">
        <v>5.8147000000000002</v>
      </c>
      <c r="K1287" s="184">
        <v>6.0728</v>
      </c>
      <c r="L1287" s="184">
        <v>4.3898000000000001</v>
      </c>
      <c r="M1287" s="184">
        <v>5.2557999999999998</v>
      </c>
      <c r="N1287" s="184">
        <v>6.4010999999999996</v>
      </c>
      <c r="O1287" s="184">
        <v>7.0321999999999996</v>
      </c>
      <c r="P1287" s="184">
        <v>7.0164999999999997</v>
      </c>
      <c r="Q1287" s="184">
        <v>7.9185999999999996</v>
      </c>
      <c r="R1287" s="184">
        <v>6.2229999999999999</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44341</v>
      </c>
      <c r="E1288" s="184">
        <v>3049.6646000000001</v>
      </c>
      <c r="F1288" s="184">
        <v>28.090199999999999</v>
      </c>
      <c r="G1288" s="184">
        <v>9.6227</v>
      </c>
      <c r="H1288" s="184">
        <v>7.7625000000000002</v>
      </c>
      <c r="I1288" s="184">
        <v>6.8806000000000003</v>
      </c>
      <c r="J1288" s="184">
        <v>6.5084999999999997</v>
      </c>
      <c r="K1288" s="184">
        <v>6.7737999999999996</v>
      </c>
      <c r="L1288" s="184">
        <v>5.0960999999999999</v>
      </c>
      <c r="M1288" s="184">
        <v>5.9748000000000001</v>
      </c>
      <c r="N1288" s="184">
        <v>7.1424000000000003</v>
      </c>
      <c r="O1288" s="184">
        <v>7.5603999999999996</v>
      </c>
      <c r="P1288" s="184">
        <v>7.4706999999999999</v>
      </c>
      <c r="Q1288" s="184">
        <v>8.2218</v>
      </c>
      <c r="R1288" s="184">
        <v>6.8440000000000003</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44341</v>
      </c>
      <c r="E1289" s="184">
        <v>23.481400000000001</v>
      </c>
      <c r="F1289" s="184">
        <v>3.8864999999999998</v>
      </c>
      <c r="G1289" s="184">
        <v>3.3431999999999999</v>
      </c>
      <c r="H1289" s="184">
        <v>4.0224000000000002</v>
      </c>
      <c r="I1289" s="184">
        <v>4.0477999999999996</v>
      </c>
      <c r="J1289" s="184">
        <v>4.2271000000000001</v>
      </c>
      <c r="K1289" s="184">
        <v>4.4080000000000004</v>
      </c>
      <c r="L1289" s="184">
        <v>3.6307999999999998</v>
      </c>
      <c r="M1289" s="184">
        <v>4.5487000000000002</v>
      </c>
      <c r="N1289" s="184">
        <v>2.0821000000000001</v>
      </c>
      <c r="O1289" s="184">
        <v>-0.52880000000000005</v>
      </c>
      <c r="P1289" s="184">
        <v>2.5714000000000001</v>
      </c>
      <c r="Q1289" s="184">
        <v>6.3175999999999997</v>
      </c>
      <c r="R1289" s="184">
        <v>-4.3085000000000004</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44341</v>
      </c>
      <c r="E1290" s="184">
        <v>24.723299999999998</v>
      </c>
      <c r="F1290" s="184">
        <v>4.5772000000000004</v>
      </c>
      <c r="G1290" s="184">
        <v>4.0987</v>
      </c>
      <c r="H1290" s="184">
        <v>4.7286000000000001</v>
      </c>
      <c r="I1290" s="184">
        <v>4.7434000000000003</v>
      </c>
      <c r="J1290" s="184">
        <v>4.9161000000000001</v>
      </c>
      <c r="K1290" s="184">
        <v>5.1021999999999998</v>
      </c>
      <c r="L1290" s="184">
        <v>4.3266</v>
      </c>
      <c r="M1290" s="184">
        <v>5.2621000000000002</v>
      </c>
      <c r="N1290" s="184">
        <v>2.8005</v>
      </c>
      <c r="O1290" s="184">
        <v>0.18970000000000001</v>
      </c>
      <c r="P1290" s="184">
        <v>3.2515999999999998</v>
      </c>
      <c r="Q1290" s="184">
        <v>5.8682999999999996</v>
      </c>
      <c r="R1290" s="184">
        <v>-3.6122999999999998</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44341</v>
      </c>
      <c r="E1291" s="184">
        <v>2748.9018999999998</v>
      </c>
      <c r="F1291" s="184">
        <v>3.8828999999999998</v>
      </c>
      <c r="G1291" s="184">
        <v>3.6947999999999999</v>
      </c>
      <c r="H1291" s="184">
        <v>4.1132</v>
      </c>
      <c r="I1291" s="184">
        <v>3.234</v>
      </c>
      <c r="J1291" s="184">
        <v>4.2984</v>
      </c>
      <c r="K1291" s="184">
        <v>4.3875999999999999</v>
      </c>
      <c r="L1291" s="184">
        <v>3.4256000000000002</v>
      </c>
      <c r="M1291" s="184">
        <v>3.8079000000000001</v>
      </c>
      <c r="N1291" s="184">
        <v>9.7714999999999996</v>
      </c>
      <c r="O1291" s="184">
        <v>-0.43690000000000001</v>
      </c>
      <c r="P1291" s="184">
        <v>2.6436999999999999</v>
      </c>
      <c r="Q1291" s="184">
        <v>6.2405999999999997</v>
      </c>
      <c r="R1291" s="184">
        <v>-3.2654999999999998</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44341</v>
      </c>
      <c r="E1292" s="184">
        <v>2866.6895</v>
      </c>
      <c r="F1292" s="184">
        <v>4.1906999999999996</v>
      </c>
      <c r="G1292" s="184">
        <v>4.0191999999999997</v>
      </c>
      <c r="H1292" s="184">
        <v>4.4405000000000001</v>
      </c>
      <c r="I1292" s="184">
        <v>3.5640000000000001</v>
      </c>
      <c r="J1292" s="184">
        <v>4.6292</v>
      </c>
      <c r="K1292" s="184">
        <v>4.7478999999999996</v>
      </c>
      <c r="L1292" s="184">
        <v>3.7791000000000001</v>
      </c>
      <c r="M1292" s="184">
        <v>4.1596000000000002</v>
      </c>
      <c r="N1292" s="184">
        <v>10.117599999999999</v>
      </c>
      <c r="O1292" s="184">
        <v>-0.15160000000000001</v>
      </c>
      <c r="P1292" s="184">
        <v>2.9878</v>
      </c>
      <c r="Q1292" s="184">
        <v>5.5255999999999998</v>
      </c>
      <c r="R1292" s="184">
        <v>-3.0293999999999999</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44341</v>
      </c>
      <c r="E1293" s="184">
        <v>2766.6734999999999</v>
      </c>
      <c r="F1293" s="184">
        <v>5.617</v>
      </c>
      <c r="G1293" s="184">
        <v>2.0937999999999999</v>
      </c>
      <c r="H1293" s="184">
        <v>4.1222000000000003</v>
      </c>
      <c r="I1293" s="184">
        <v>3.7338</v>
      </c>
      <c r="J1293" s="184">
        <v>3.8422999999999998</v>
      </c>
      <c r="K1293" s="184">
        <v>3.6554000000000002</v>
      </c>
      <c r="L1293" s="184">
        <v>3.0068000000000001</v>
      </c>
      <c r="M1293" s="184">
        <v>3.8815</v>
      </c>
      <c r="N1293" s="184">
        <v>4.6032000000000002</v>
      </c>
      <c r="O1293" s="184">
        <v>7.0331999999999999</v>
      </c>
      <c r="P1293" s="184">
        <v>7.0175000000000001</v>
      </c>
      <c r="Q1293" s="184">
        <v>7.6294000000000004</v>
      </c>
      <c r="R1293" s="184">
        <v>6.3741000000000003</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44341</v>
      </c>
      <c r="E1294" s="184">
        <v>2814.6543000000001</v>
      </c>
      <c r="F1294" s="184">
        <v>6.1089000000000002</v>
      </c>
      <c r="G1294" s="184">
        <v>2.5880999999999998</v>
      </c>
      <c r="H1294" s="184">
        <v>4.6169000000000002</v>
      </c>
      <c r="I1294" s="184">
        <v>4.2618999999999998</v>
      </c>
      <c r="J1294" s="184">
        <v>4.3902000000000001</v>
      </c>
      <c r="K1294" s="184">
        <v>4.2279999999999998</v>
      </c>
      <c r="L1294" s="184">
        <v>3.5207000000000002</v>
      </c>
      <c r="M1294" s="184">
        <v>4.46</v>
      </c>
      <c r="N1294" s="184">
        <v>5.2168999999999999</v>
      </c>
      <c r="O1294" s="184">
        <v>7.4812000000000003</v>
      </c>
      <c r="P1294" s="184">
        <v>7.3311999999999999</v>
      </c>
      <c r="Q1294" s="184">
        <v>7.9941000000000004</v>
      </c>
      <c r="R1294" s="184">
        <v>6.9779999999999998</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44341</v>
      </c>
      <c r="E1295" s="184">
        <v>27.302700000000002</v>
      </c>
      <c r="F1295" s="184">
        <v>13.774900000000001</v>
      </c>
      <c r="G1295" s="184">
        <v>6.3211000000000004</v>
      </c>
      <c r="H1295" s="184">
        <v>5.8696999999999999</v>
      </c>
      <c r="I1295" s="184">
        <v>4.9175000000000004</v>
      </c>
      <c r="J1295" s="184">
        <v>4.8921000000000001</v>
      </c>
      <c r="K1295" s="184">
        <v>4.6837999999999997</v>
      </c>
      <c r="L1295" s="184">
        <v>3.8148</v>
      </c>
      <c r="M1295" s="184">
        <v>4.2981999999999996</v>
      </c>
      <c r="N1295" s="184">
        <v>4.9478999999999997</v>
      </c>
      <c r="O1295" s="184">
        <v>3.6402000000000001</v>
      </c>
      <c r="P1295" s="184">
        <v>5.1528999999999998</v>
      </c>
      <c r="Q1295" s="184">
        <v>6.8536999999999999</v>
      </c>
      <c r="R1295" s="184">
        <v>1.3539000000000001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44341</v>
      </c>
      <c r="E1296" s="184">
        <v>26.123899999999999</v>
      </c>
      <c r="F1296" s="184">
        <v>13.138299999999999</v>
      </c>
      <c r="G1296" s="184">
        <v>5.6271000000000004</v>
      </c>
      <c r="H1296" s="184">
        <v>5.1947000000000001</v>
      </c>
      <c r="I1296" s="184">
        <v>4.2384000000000004</v>
      </c>
      <c r="J1296" s="184">
        <v>4.1938000000000004</v>
      </c>
      <c r="K1296" s="184">
        <v>3.8553999999999999</v>
      </c>
      <c r="L1296" s="184">
        <v>3.0951</v>
      </c>
      <c r="M1296" s="184">
        <v>3.6417000000000002</v>
      </c>
      <c r="N1296" s="184">
        <v>4.319</v>
      </c>
      <c r="O1296" s="184">
        <v>3.0752000000000002</v>
      </c>
      <c r="P1296" s="184">
        <v>4.5350000000000001</v>
      </c>
      <c r="Q1296" s="184">
        <v>7.0484</v>
      </c>
      <c r="R1296" s="184">
        <v>0.82320000000000004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44341</v>
      </c>
      <c r="E1297" s="184">
        <v>3097.9794999999999</v>
      </c>
      <c r="F1297" s="184">
        <v>5.7363</v>
      </c>
      <c r="G1297" s="184">
        <v>4.7805999999999997</v>
      </c>
      <c r="H1297" s="184">
        <v>5.0865</v>
      </c>
      <c r="I1297" s="184">
        <v>4.5247000000000002</v>
      </c>
      <c r="J1297" s="184">
        <v>5.1711</v>
      </c>
      <c r="K1297" s="184">
        <v>5.1723999999999997</v>
      </c>
      <c r="L1297" s="184">
        <v>3.5476999999999999</v>
      </c>
      <c r="M1297" s="184">
        <v>4.5953999999999997</v>
      </c>
      <c r="N1297" s="184">
        <v>5.5101000000000004</v>
      </c>
      <c r="O1297" s="184">
        <v>5.3315999999999999</v>
      </c>
      <c r="P1297" s="184">
        <v>6.0746000000000002</v>
      </c>
      <c r="Q1297" s="184">
        <v>7.4550999999999998</v>
      </c>
      <c r="R1297" s="184">
        <v>3.9458000000000002</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44341</v>
      </c>
      <c r="E1298" s="184">
        <v>31.121600000000001</v>
      </c>
      <c r="F1298" s="184">
        <v>0</v>
      </c>
      <c r="G1298" s="184">
        <v>0</v>
      </c>
      <c r="H1298" s="184">
        <v>0</v>
      </c>
      <c r="I1298" s="184">
        <v>0</v>
      </c>
      <c r="J1298" s="184">
        <v>0</v>
      </c>
      <c r="K1298" s="184">
        <v>0</v>
      </c>
      <c r="L1298" s="184">
        <v>0</v>
      </c>
      <c r="M1298" s="184">
        <v>0</v>
      </c>
      <c r="N1298" s="184">
        <v>-6.9630999999999998</v>
      </c>
      <c r="O1298" s="184"/>
      <c r="P1298" s="184"/>
      <c r="Q1298" s="184">
        <v>-18.371700000000001</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44341</v>
      </c>
      <c r="E1299" s="184">
        <v>3143.4785999999999</v>
      </c>
      <c r="F1299" s="184">
        <v>6.0273000000000003</v>
      </c>
      <c r="G1299" s="184">
        <v>5.0812999999999997</v>
      </c>
      <c r="H1299" s="184">
        <v>5.3845999999999998</v>
      </c>
      <c r="I1299" s="184">
        <v>4.7862999999999998</v>
      </c>
      <c r="J1299" s="184">
        <v>5.3247</v>
      </c>
      <c r="K1299" s="184">
        <v>5.3939000000000004</v>
      </c>
      <c r="L1299" s="184">
        <v>3.7669000000000001</v>
      </c>
      <c r="M1299" s="184">
        <v>4.8045999999999998</v>
      </c>
      <c r="N1299" s="184">
        <v>5.7187999999999999</v>
      </c>
      <c r="O1299" s="184">
        <v>5.5266000000000002</v>
      </c>
      <c r="P1299" s="184">
        <v>6.2793000000000001</v>
      </c>
      <c r="Q1299" s="184">
        <v>7.4353999999999996</v>
      </c>
      <c r="R1299" s="184">
        <v>4.1340000000000003</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44341</v>
      </c>
      <c r="E1300" s="184">
        <v>31.466999999999999</v>
      </c>
      <c r="F1300" s="184">
        <v>0</v>
      </c>
      <c r="G1300" s="184">
        <v>0</v>
      </c>
      <c r="H1300" s="184">
        <v>0</v>
      </c>
      <c r="I1300" s="184">
        <v>0</v>
      </c>
      <c r="J1300" s="184">
        <v>0</v>
      </c>
      <c r="K1300" s="184">
        <v>0</v>
      </c>
      <c r="L1300" s="184">
        <v>0</v>
      </c>
      <c r="M1300" s="184">
        <v>0</v>
      </c>
      <c r="N1300" s="184">
        <v>-6.9630999999999998</v>
      </c>
      <c r="O1300" s="184"/>
      <c r="P1300" s="184"/>
      <c r="Q1300" s="184">
        <v>-18.373200000000001</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44341</v>
      </c>
      <c r="E1301" s="184">
        <v>2663.6415000000002</v>
      </c>
      <c r="F1301" s="184">
        <v>4.7172000000000001</v>
      </c>
      <c r="G1301" s="184">
        <v>3.6417000000000002</v>
      </c>
      <c r="H1301" s="184">
        <v>4.6897000000000002</v>
      </c>
      <c r="I1301" s="184">
        <v>3.8714</v>
      </c>
      <c r="J1301" s="184">
        <v>4.6759000000000004</v>
      </c>
      <c r="K1301" s="184">
        <v>4.9344999999999999</v>
      </c>
      <c r="L1301" s="184">
        <v>3.7648999999999999</v>
      </c>
      <c r="M1301" s="184">
        <v>4.5007999999999999</v>
      </c>
      <c r="N1301" s="184">
        <v>5.3156999999999996</v>
      </c>
      <c r="O1301" s="184">
        <v>3.1358999999999999</v>
      </c>
      <c r="P1301" s="184">
        <v>4.8605999999999998</v>
      </c>
      <c r="Q1301" s="184">
        <v>6.6492000000000004</v>
      </c>
      <c r="R1301" s="184">
        <v>0.85619999999999996</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44341</v>
      </c>
      <c r="E1302" s="184">
        <v>2633.6644999999999</v>
      </c>
      <c r="F1302" s="184">
        <v>4.6280999999999999</v>
      </c>
      <c r="G1302" s="184">
        <v>3.5516999999999999</v>
      </c>
      <c r="H1302" s="184">
        <v>4.5997000000000003</v>
      </c>
      <c r="I1302" s="184">
        <v>3.7812999999999999</v>
      </c>
      <c r="J1302" s="184">
        <v>4.5854999999999997</v>
      </c>
      <c r="K1302" s="184">
        <v>4.8487999999999998</v>
      </c>
      <c r="L1302" s="184">
        <v>3.6833999999999998</v>
      </c>
      <c r="M1302" s="184">
        <v>4.4215999999999998</v>
      </c>
      <c r="N1302" s="184">
        <v>5.2342000000000004</v>
      </c>
      <c r="O1302" s="184">
        <v>3.0184000000000002</v>
      </c>
      <c r="P1302" s="184">
        <v>4.7267000000000001</v>
      </c>
      <c r="Q1302" s="184">
        <v>7.11</v>
      </c>
      <c r="R1302" s="184">
        <v>0.76190000000000002</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7.7376018518518546</v>
      </c>
      <c r="G1303" s="186">
        <v>5.120353703703703</v>
      </c>
      <c r="H1303" s="186">
        <v>4.8993111111111105</v>
      </c>
      <c r="I1303" s="186">
        <v>2.4222648148148145</v>
      </c>
      <c r="J1303" s="186">
        <v>4.4716870370370376</v>
      </c>
      <c r="K1303" s="186">
        <v>5.02458148148148</v>
      </c>
      <c r="L1303" s="186">
        <v>4.5001351851851856</v>
      </c>
      <c r="M1303" s="186">
        <v>5.2023666666666672</v>
      </c>
      <c r="N1303" s="186">
        <v>8.0218148148148156</v>
      </c>
      <c r="O1303" s="186">
        <v>5.2559769230769211</v>
      </c>
      <c r="P1303" s="186">
        <v>6.025296</v>
      </c>
      <c r="Q1303" s="186">
        <v>6.2518166666666675</v>
      </c>
      <c r="R1303" s="186">
        <v>3.9231500000000006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6.0913500000000003</v>
      </c>
      <c r="G1304" s="186">
        <v>4.5702999999999996</v>
      </c>
      <c r="H1304" s="186">
        <v>4.7091500000000002</v>
      </c>
      <c r="I1304" s="186">
        <v>4.0711999999999993</v>
      </c>
      <c r="J1304" s="186">
        <v>4.6698500000000003</v>
      </c>
      <c r="K1304" s="186">
        <v>4.9037500000000005</v>
      </c>
      <c r="L1304" s="186">
        <v>3.7456499999999999</v>
      </c>
      <c r="M1304" s="186">
        <v>4.5631500000000003</v>
      </c>
      <c r="N1304" s="186">
        <v>5.8916500000000003</v>
      </c>
      <c r="O1304" s="186">
        <v>6.6706500000000002</v>
      </c>
      <c r="P1304" s="186">
        <v>6.8835499999999996</v>
      </c>
      <c r="Q1304" s="186">
        <v>7.4864999999999995</v>
      </c>
      <c r="R1304" s="186">
        <v>5.9723500000000005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44341</v>
      </c>
      <c r="E1307" s="184">
        <v>25.8383</v>
      </c>
      <c r="F1307" s="184">
        <v>24.879300000000001</v>
      </c>
      <c r="G1307" s="184">
        <v>11.315099999999999</v>
      </c>
      <c r="H1307" s="184">
        <v>11.204000000000001</v>
      </c>
      <c r="I1307" s="184">
        <v>8.9402000000000008</v>
      </c>
      <c r="J1307" s="184">
        <v>8.4228000000000005</v>
      </c>
      <c r="K1307" s="184">
        <v>9.4954000000000001</v>
      </c>
      <c r="L1307" s="184">
        <v>9.4678000000000004</v>
      </c>
      <c r="M1307" s="184">
        <v>12.223599999999999</v>
      </c>
      <c r="N1307" s="184">
        <v>16.476600000000001</v>
      </c>
      <c r="O1307" s="184">
        <v>4.3646000000000003</v>
      </c>
      <c r="P1307" s="184">
        <v>6.0229999999999997</v>
      </c>
      <c r="Q1307" s="184">
        <v>8.0763999999999996</v>
      </c>
      <c r="R1307" s="184">
        <v>4.3924000000000003</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44341</v>
      </c>
      <c r="E1308" s="184">
        <v>24.463799999999999</v>
      </c>
      <c r="F1308" s="184">
        <v>24.186399999999999</v>
      </c>
      <c r="G1308" s="184">
        <v>10.717700000000001</v>
      </c>
      <c r="H1308" s="184">
        <v>10.614800000000001</v>
      </c>
      <c r="I1308" s="184">
        <v>8.7468000000000004</v>
      </c>
      <c r="J1308" s="184">
        <v>8.0243000000000002</v>
      </c>
      <c r="K1308" s="184">
        <v>9.1867999999999999</v>
      </c>
      <c r="L1308" s="184">
        <v>9.0218000000000007</v>
      </c>
      <c r="M1308" s="184">
        <v>11.6486</v>
      </c>
      <c r="N1308" s="184">
        <v>15.753399999999999</v>
      </c>
      <c r="O1308" s="184">
        <v>3.6612</v>
      </c>
      <c r="P1308" s="184">
        <v>5.2712000000000003</v>
      </c>
      <c r="Q1308" s="184">
        <v>7.6243999999999996</v>
      </c>
      <c r="R1308" s="184">
        <v>3.7174999999999998</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44341</v>
      </c>
      <c r="E1309" s="184">
        <v>1.3931</v>
      </c>
      <c r="F1309" s="184">
        <v>0</v>
      </c>
      <c r="G1309" s="184">
        <v>0</v>
      </c>
      <c r="H1309" s="184">
        <v>0</v>
      </c>
      <c r="I1309" s="184">
        <v>0</v>
      </c>
      <c r="J1309" s="184">
        <v>0</v>
      </c>
      <c r="K1309" s="184">
        <v>0</v>
      </c>
      <c r="L1309" s="184">
        <v>0</v>
      </c>
      <c r="M1309" s="184">
        <v>0</v>
      </c>
      <c r="N1309" s="184">
        <v>0</v>
      </c>
      <c r="O1309" s="184"/>
      <c r="P1309" s="184"/>
      <c r="Q1309" s="184">
        <v>-16.6873</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44341</v>
      </c>
      <c r="E1310" s="184">
        <v>1.3322000000000001</v>
      </c>
      <c r="F1310" s="184">
        <v>0</v>
      </c>
      <c r="G1310" s="184">
        <v>0</v>
      </c>
      <c r="H1310" s="184">
        <v>0</v>
      </c>
      <c r="I1310" s="184">
        <v>0</v>
      </c>
      <c r="J1310" s="184">
        <v>0</v>
      </c>
      <c r="K1310" s="184">
        <v>0</v>
      </c>
      <c r="L1310" s="184">
        <v>0</v>
      </c>
      <c r="M1310" s="184">
        <v>0</v>
      </c>
      <c r="N1310" s="184">
        <v>0</v>
      </c>
      <c r="O1310" s="184"/>
      <c r="P1310" s="184"/>
      <c r="Q1310" s="184">
        <v>-16.689399999999999</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44341</v>
      </c>
      <c r="E1311" s="184">
        <v>22.904900000000001</v>
      </c>
      <c r="F1311" s="184">
        <v>33.175899999999999</v>
      </c>
      <c r="G1311" s="184">
        <v>9.9704999999999995</v>
      </c>
      <c r="H1311" s="184">
        <v>13.2601</v>
      </c>
      <c r="I1311" s="184">
        <v>9.6079000000000008</v>
      </c>
      <c r="J1311" s="184">
        <v>10.143700000000001</v>
      </c>
      <c r="K1311" s="184">
        <v>9.8252000000000006</v>
      </c>
      <c r="L1311" s="184">
        <v>6.3085000000000004</v>
      </c>
      <c r="M1311" s="184">
        <v>9.1303999999999998</v>
      </c>
      <c r="N1311" s="184">
        <v>9.5401000000000007</v>
      </c>
      <c r="O1311" s="184">
        <v>8.9748000000000001</v>
      </c>
      <c r="P1311" s="184">
        <v>8.9710000000000001</v>
      </c>
      <c r="Q1311" s="184">
        <v>9.3106000000000009</v>
      </c>
      <c r="R1311" s="184">
        <v>8.7158999999999995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44341</v>
      </c>
      <c r="E1312" s="184">
        <v>21.430199999999999</v>
      </c>
      <c r="F1312" s="184">
        <v>32.389600000000002</v>
      </c>
      <c r="G1312" s="184">
        <v>9.2492000000000001</v>
      </c>
      <c r="H1312" s="184">
        <v>12.5365</v>
      </c>
      <c r="I1312" s="184">
        <v>8.8867999999999991</v>
      </c>
      <c r="J1312" s="184">
        <v>9.4235000000000007</v>
      </c>
      <c r="K1312" s="184">
        <v>9.1021000000000001</v>
      </c>
      <c r="L1312" s="184">
        <v>5.5788000000000002</v>
      </c>
      <c r="M1312" s="184">
        <v>8.3744999999999994</v>
      </c>
      <c r="N1312" s="184">
        <v>8.7691999999999997</v>
      </c>
      <c r="O1312" s="184">
        <v>8.2413000000000007</v>
      </c>
      <c r="P1312" s="184">
        <v>8.2499000000000002</v>
      </c>
      <c r="Q1312" s="184">
        <v>8.6728000000000005</v>
      </c>
      <c r="R1312" s="184">
        <v>7.968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44341</v>
      </c>
      <c r="E1313" s="184">
        <v>15.0573</v>
      </c>
      <c r="F1313" s="184">
        <v>38.8264</v>
      </c>
      <c r="G1313" s="184">
        <v>13.595000000000001</v>
      </c>
      <c r="H1313" s="184">
        <v>15.9436</v>
      </c>
      <c r="I1313" s="184">
        <v>8.7734000000000005</v>
      </c>
      <c r="J1313" s="184">
        <v>8.2788000000000004</v>
      </c>
      <c r="K1313" s="184">
        <v>8.4364000000000008</v>
      </c>
      <c r="L1313" s="184">
        <v>2.4548999999999999</v>
      </c>
      <c r="M1313" s="184">
        <v>5.0659000000000001</v>
      </c>
      <c r="N1313" s="184">
        <v>4.3936000000000002</v>
      </c>
      <c r="O1313" s="184">
        <v>3.0667</v>
      </c>
      <c r="P1313" s="184">
        <v>4.3177000000000003</v>
      </c>
      <c r="Q1313" s="184">
        <v>5.8173000000000004</v>
      </c>
      <c r="R1313" s="184">
        <v>2.0304000000000002</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44341</v>
      </c>
      <c r="E1314" s="184">
        <v>15.8733</v>
      </c>
      <c r="F1314" s="184">
        <v>39.593600000000002</v>
      </c>
      <c r="G1314" s="184">
        <v>14.279</v>
      </c>
      <c r="H1314" s="184">
        <v>16.575800000000001</v>
      </c>
      <c r="I1314" s="184">
        <v>9.3627000000000002</v>
      </c>
      <c r="J1314" s="184">
        <v>8.8711000000000002</v>
      </c>
      <c r="K1314" s="184">
        <v>9.0306999999999995</v>
      </c>
      <c r="L1314" s="184">
        <v>3.0447000000000002</v>
      </c>
      <c r="M1314" s="184">
        <v>5.6280999999999999</v>
      </c>
      <c r="N1314" s="184">
        <v>4.9340000000000002</v>
      </c>
      <c r="O1314" s="184">
        <v>3.6991000000000001</v>
      </c>
      <c r="P1314" s="184">
        <v>5.0133000000000001</v>
      </c>
      <c r="Q1314" s="184">
        <v>6.5926</v>
      </c>
      <c r="R1314" s="184">
        <v>2.5972</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44341</v>
      </c>
      <c r="E1315" s="184">
        <v>67.285700000000006</v>
      </c>
      <c r="F1315" s="184">
        <v>19.7563</v>
      </c>
      <c r="G1315" s="184">
        <v>6.8129999999999997</v>
      </c>
      <c r="H1315" s="184">
        <v>7.2092000000000001</v>
      </c>
      <c r="I1315" s="184">
        <v>7.2775999999999996</v>
      </c>
      <c r="J1315" s="184">
        <v>9.5244999999999997</v>
      </c>
      <c r="K1315" s="184">
        <v>8.9573999999999998</v>
      </c>
      <c r="L1315" s="184">
        <v>4.1784999999999997</v>
      </c>
      <c r="M1315" s="184">
        <v>6.3353999999999999</v>
      </c>
      <c r="N1315" s="184">
        <v>6.2812000000000001</v>
      </c>
      <c r="O1315" s="184">
        <v>5.9047999999999998</v>
      </c>
      <c r="P1315" s="184">
        <v>6.8049999999999997</v>
      </c>
      <c r="Q1315" s="184">
        <v>7.5366999999999997</v>
      </c>
      <c r="R1315" s="184">
        <v>5.6337000000000002</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44341</v>
      </c>
      <c r="E1316" s="184">
        <v>64.291600000000003</v>
      </c>
      <c r="F1316" s="184">
        <v>19.312899999999999</v>
      </c>
      <c r="G1316" s="184">
        <v>6.4055999999999997</v>
      </c>
      <c r="H1316" s="184">
        <v>6.8135000000000003</v>
      </c>
      <c r="I1316" s="184">
        <v>6.8795000000000002</v>
      </c>
      <c r="J1316" s="184">
        <v>9.1204999999999998</v>
      </c>
      <c r="K1316" s="184">
        <v>8.5434999999999999</v>
      </c>
      <c r="L1316" s="184">
        <v>3.7713999999999999</v>
      </c>
      <c r="M1316" s="184">
        <v>5.9428999999999998</v>
      </c>
      <c r="N1316" s="184">
        <v>5.8879000000000001</v>
      </c>
      <c r="O1316" s="184">
        <v>5.4724000000000004</v>
      </c>
      <c r="P1316" s="184">
        <v>6.3188000000000004</v>
      </c>
      <c r="Q1316" s="184">
        <v>8.0314999999999994</v>
      </c>
      <c r="R1316" s="184">
        <v>5.2152000000000003</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44341</v>
      </c>
      <c r="E1317" s="184">
        <v>64.291600000000003</v>
      </c>
      <c r="F1317" s="184">
        <v>19.312899999999999</v>
      </c>
      <c r="G1317" s="184">
        <v>6.4055999999999997</v>
      </c>
      <c r="H1317" s="184">
        <v>6.8135000000000003</v>
      </c>
      <c r="I1317" s="184">
        <v>6.8795000000000002</v>
      </c>
      <c r="J1317" s="184">
        <v>9.1204999999999998</v>
      </c>
      <c r="K1317" s="184">
        <v>8.5434999999999999</v>
      </c>
      <c r="L1317" s="184">
        <v>3.7713999999999999</v>
      </c>
      <c r="M1317" s="184">
        <v>5.9428999999999998</v>
      </c>
      <c r="N1317" s="184">
        <v>5.8879000000000001</v>
      </c>
      <c r="O1317" s="184">
        <v>5.4724000000000004</v>
      </c>
      <c r="P1317" s="184">
        <v>6.3188000000000004</v>
      </c>
      <c r="Q1317" s="184">
        <v>8.0314999999999994</v>
      </c>
      <c r="R1317" s="184">
        <v>5.2152000000000003</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44341</v>
      </c>
      <c r="E1322" s="184">
        <v>23.5199</v>
      </c>
      <c r="F1322" s="184">
        <v>160.23330000000001</v>
      </c>
      <c r="G1322" s="184">
        <v>50.127899999999997</v>
      </c>
      <c r="H1322" s="184">
        <v>36.006599999999999</v>
      </c>
      <c r="I1322" s="184">
        <v>14.6137</v>
      </c>
      <c r="J1322" s="184">
        <v>11.9918</v>
      </c>
      <c r="K1322" s="184">
        <v>22.165400000000002</v>
      </c>
      <c r="L1322" s="184">
        <v>19.8263</v>
      </c>
      <c r="M1322" s="184">
        <v>15.6571</v>
      </c>
      <c r="N1322" s="184">
        <v>10.1374</v>
      </c>
      <c r="O1322" s="184">
        <v>4.4124999999999996</v>
      </c>
      <c r="P1322" s="184">
        <v>6.1467000000000001</v>
      </c>
      <c r="Q1322" s="184">
        <v>7.7484000000000002</v>
      </c>
      <c r="R1322" s="184">
        <v>2.6642000000000001</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44341</v>
      </c>
      <c r="E1323" s="184">
        <v>25.068999999999999</v>
      </c>
      <c r="F1323" s="184">
        <v>160.42320000000001</v>
      </c>
      <c r="G1323" s="184">
        <v>50.141399999999997</v>
      </c>
      <c r="H1323" s="184">
        <v>36.0227</v>
      </c>
      <c r="I1323" s="184">
        <v>14.6205</v>
      </c>
      <c r="J1323" s="184">
        <v>11.9956</v>
      </c>
      <c r="K1323" s="184">
        <v>22.328399999999998</v>
      </c>
      <c r="L1323" s="184">
        <v>20.289400000000001</v>
      </c>
      <c r="M1323" s="184">
        <v>16.226400000000002</v>
      </c>
      <c r="N1323" s="184">
        <v>10.7486</v>
      </c>
      <c r="O1323" s="184">
        <v>5.1628999999999996</v>
      </c>
      <c r="P1323" s="184">
        <v>6.8986000000000001</v>
      </c>
      <c r="Q1323" s="184">
        <v>8.1609999999999996</v>
      </c>
      <c r="R1323" s="184">
        <v>3.3650000000000002</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44341</v>
      </c>
      <c r="E1324" s="184">
        <v>44.088999999999999</v>
      </c>
      <c r="F1324" s="184">
        <v>34.389000000000003</v>
      </c>
      <c r="G1324" s="184">
        <v>10.7128</v>
      </c>
      <c r="H1324" s="184">
        <v>14.456799999999999</v>
      </c>
      <c r="I1324" s="184">
        <v>10.801</v>
      </c>
      <c r="J1324" s="184">
        <v>12.888</v>
      </c>
      <c r="K1324" s="184">
        <v>10.2211</v>
      </c>
      <c r="L1324" s="184">
        <v>5.3231999999999999</v>
      </c>
      <c r="M1324" s="184">
        <v>8.9410000000000007</v>
      </c>
      <c r="N1324" s="184">
        <v>9.7363999999999997</v>
      </c>
      <c r="O1324" s="184">
        <v>8.5018999999999991</v>
      </c>
      <c r="P1324" s="184">
        <v>7.9732000000000003</v>
      </c>
      <c r="Q1324" s="184">
        <v>7.9862000000000002</v>
      </c>
      <c r="R1324" s="184">
        <v>8.7815999999999992</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44341</v>
      </c>
      <c r="E1325" s="184">
        <v>46.502099999999999</v>
      </c>
      <c r="F1325" s="184">
        <v>34.962000000000003</v>
      </c>
      <c r="G1325" s="184">
        <v>11.4544</v>
      </c>
      <c r="H1325" s="184">
        <v>15.238</v>
      </c>
      <c r="I1325" s="184">
        <v>11.6008</v>
      </c>
      <c r="J1325" s="184">
        <v>13.7049</v>
      </c>
      <c r="K1325" s="184">
        <v>11.053100000000001</v>
      </c>
      <c r="L1325" s="184">
        <v>6.1604999999999999</v>
      </c>
      <c r="M1325" s="184">
        <v>9.8196999999999992</v>
      </c>
      <c r="N1325" s="184">
        <v>10.644500000000001</v>
      </c>
      <c r="O1325" s="184">
        <v>9.3806999999999992</v>
      </c>
      <c r="P1325" s="184">
        <v>8.7677999999999994</v>
      </c>
      <c r="Q1325" s="184">
        <v>8.9245000000000001</v>
      </c>
      <c r="R1325" s="184">
        <v>9.6663999999999994</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44341</v>
      </c>
      <c r="E1326" s="184">
        <v>34.500599999999999</v>
      </c>
      <c r="F1326" s="184">
        <v>-0.74060000000000004</v>
      </c>
      <c r="G1326" s="184">
        <v>3.2808000000000002</v>
      </c>
      <c r="H1326" s="184">
        <v>7.2039999999999997</v>
      </c>
      <c r="I1326" s="184">
        <v>9.5412999999999997</v>
      </c>
      <c r="J1326" s="184">
        <v>11.770899999999999</v>
      </c>
      <c r="K1326" s="184">
        <v>10.8522</v>
      </c>
      <c r="L1326" s="184">
        <v>5.9074</v>
      </c>
      <c r="M1326" s="184">
        <v>9.5440000000000005</v>
      </c>
      <c r="N1326" s="184">
        <v>9.8670000000000009</v>
      </c>
      <c r="O1326" s="184">
        <v>8.6691000000000003</v>
      </c>
      <c r="P1326" s="184">
        <v>8.0893999999999995</v>
      </c>
      <c r="Q1326" s="184">
        <v>7.6966999999999999</v>
      </c>
      <c r="R1326" s="184">
        <v>9.7904</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44341</v>
      </c>
      <c r="E1327" s="184">
        <v>36.8752</v>
      </c>
      <c r="F1327" s="184">
        <v>0</v>
      </c>
      <c r="G1327" s="184">
        <v>3.9609999999999999</v>
      </c>
      <c r="H1327" s="184">
        <v>7.8738999999999999</v>
      </c>
      <c r="I1327" s="184">
        <v>10.213800000000001</v>
      </c>
      <c r="J1327" s="184">
        <v>12.439</v>
      </c>
      <c r="K1327" s="184">
        <v>11.5739</v>
      </c>
      <c r="L1327" s="184">
        <v>6.6662999999999997</v>
      </c>
      <c r="M1327" s="184">
        <v>10.305400000000001</v>
      </c>
      <c r="N1327" s="184">
        <v>10.627700000000001</v>
      </c>
      <c r="O1327" s="184">
        <v>9.4031000000000002</v>
      </c>
      <c r="P1327" s="184">
        <v>8.9202999999999992</v>
      </c>
      <c r="Q1327" s="184">
        <v>9.2141000000000002</v>
      </c>
      <c r="R1327" s="184">
        <v>10.488799999999999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44341</v>
      </c>
      <c r="E1328" s="184">
        <v>39.258099999999999</v>
      </c>
      <c r="F1328" s="184">
        <v>44.8688</v>
      </c>
      <c r="G1328" s="184">
        <v>15.9497</v>
      </c>
      <c r="H1328" s="184">
        <v>14.7582</v>
      </c>
      <c r="I1328" s="184">
        <v>9.4846000000000004</v>
      </c>
      <c r="J1328" s="184">
        <v>9.8140999999999998</v>
      </c>
      <c r="K1328" s="184">
        <v>9.1753999999999998</v>
      </c>
      <c r="L1328" s="184">
        <v>2.6880000000000002</v>
      </c>
      <c r="M1328" s="184">
        <v>5.8884999999999996</v>
      </c>
      <c r="N1328" s="184">
        <v>6.1158000000000001</v>
      </c>
      <c r="O1328" s="184">
        <v>9.2712000000000003</v>
      </c>
      <c r="P1328" s="184">
        <v>8.3622999999999994</v>
      </c>
      <c r="Q1328" s="184">
        <v>8.5752000000000006</v>
      </c>
      <c r="R1328" s="184">
        <v>9.1262000000000008</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44341</v>
      </c>
      <c r="E1329" s="184">
        <v>37.0869</v>
      </c>
      <c r="F1329" s="184">
        <v>44.243000000000002</v>
      </c>
      <c r="G1329" s="184">
        <v>15.255599999999999</v>
      </c>
      <c r="H1329" s="184">
        <v>14.0694</v>
      </c>
      <c r="I1329" s="184">
        <v>8.7957999999999998</v>
      </c>
      <c r="J1329" s="184">
        <v>9.1143999999999998</v>
      </c>
      <c r="K1329" s="184">
        <v>8.4681999999999995</v>
      </c>
      <c r="L1329" s="184">
        <v>1.9987999999999999</v>
      </c>
      <c r="M1329" s="184">
        <v>5.1824000000000003</v>
      </c>
      <c r="N1329" s="184">
        <v>5.4002999999999997</v>
      </c>
      <c r="O1329" s="184">
        <v>8.5516000000000005</v>
      </c>
      <c r="P1329" s="184">
        <v>7.6542000000000003</v>
      </c>
      <c r="Q1329" s="184">
        <v>7.6</v>
      </c>
      <c r="R1329" s="184">
        <v>8.3991000000000007</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44341</v>
      </c>
      <c r="E1332" s="184">
        <v>17.621200000000002</v>
      </c>
      <c r="F1332" s="184">
        <v>68.691299999999998</v>
      </c>
      <c r="G1332" s="184">
        <v>19.8766</v>
      </c>
      <c r="H1332" s="184">
        <v>19.007300000000001</v>
      </c>
      <c r="I1332" s="184">
        <v>11.0694</v>
      </c>
      <c r="J1332" s="184">
        <v>11.5867</v>
      </c>
      <c r="K1332" s="184">
        <v>9.9648000000000003</v>
      </c>
      <c r="L1332" s="184">
        <v>3.9068999999999998</v>
      </c>
      <c r="M1332" s="184">
        <v>8.5496999999999996</v>
      </c>
      <c r="N1332" s="184">
        <v>8.8788</v>
      </c>
      <c r="O1332" s="184">
        <v>7.0656999999999996</v>
      </c>
      <c r="P1332" s="184">
        <v>7.2337999999999996</v>
      </c>
      <c r="Q1332" s="184">
        <v>8.2056000000000004</v>
      </c>
      <c r="R1332" s="184">
        <v>6.8906999999999998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44341</v>
      </c>
      <c r="E1333" s="184">
        <v>18.796199999999999</v>
      </c>
      <c r="F1333" s="184">
        <v>69.457099999999997</v>
      </c>
      <c r="G1333" s="184">
        <v>20.825600000000001</v>
      </c>
      <c r="H1333" s="184">
        <v>19.938600000000001</v>
      </c>
      <c r="I1333" s="184">
        <v>11.9975</v>
      </c>
      <c r="J1333" s="184">
        <v>12.5153</v>
      </c>
      <c r="K1333" s="184">
        <v>10.839499999999999</v>
      </c>
      <c r="L1333" s="184">
        <v>4.8765000000000001</v>
      </c>
      <c r="M1333" s="184">
        <v>9.5746000000000002</v>
      </c>
      <c r="N1333" s="184">
        <v>9.9315999999999995</v>
      </c>
      <c r="O1333" s="184">
        <v>7.9812000000000003</v>
      </c>
      <c r="P1333" s="184">
        <v>8.1697000000000006</v>
      </c>
      <c r="Q1333" s="184">
        <v>9.1822999999999997</v>
      </c>
      <c r="R1333" s="184">
        <v>7.8506</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44341</v>
      </c>
      <c r="E1334" s="184">
        <v>16.914899999999999</v>
      </c>
      <c r="F1334" s="184">
        <v>35.855699999999999</v>
      </c>
      <c r="G1334" s="184">
        <v>12.9656</v>
      </c>
      <c r="H1334" s="184">
        <v>14.094900000000001</v>
      </c>
      <c r="I1334" s="184">
        <v>9.7622</v>
      </c>
      <c r="J1334" s="184">
        <v>10.384</v>
      </c>
      <c r="K1334" s="184">
        <v>9.9992999999999999</v>
      </c>
      <c r="L1334" s="184">
        <v>7.0911999999999997</v>
      </c>
      <c r="M1334" s="184">
        <v>11.1663</v>
      </c>
      <c r="N1334" s="184">
        <v>11.484400000000001</v>
      </c>
      <c r="O1334" s="184">
        <v>8.5149000000000008</v>
      </c>
      <c r="P1334" s="184">
        <v>8.2382000000000009</v>
      </c>
      <c r="Q1334" s="184">
        <v>8.6831999999999994</v>
      </c>
      <c r="R1334" s="184">
        <v>9.1488999999999994</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44341</v>
      </c>
      <c r="E1335" s="184">
        <v>15.9998</v>
      </c>
      <c r="F1335" s="184">
        <v>34.936999999999998</v>
      </c>
      <c r="G1335" s="184">
        <v>12.1068</v>
      </c>
      <c r="H1335" s="184">
        <v>13.1996</v>
      </c>
      <c r="I1335" s="184">
        <v>8.8618000000000006</v>
      </c>
      <c r="J1335" s="184">
        <v>9.4812999999999992</v>
      </c>
      <c r="K1335" s="184">
        <v>9.0782000000000007</v>
      </c>
      <c r="L1335" s="184">
        <v>6.1284999999999998</v>
      </c>
      <c r="M1335" s="184">
        <v>10.135999999999999</v>
      </c>
      <c r="N1335" s="184">
        <v>10.4383</v>
      </c>
      <c r="O1335" s="184">
        <v>7.5472000000000001</v>
      </c>
      <c r="P1335" s="184">
        <v>7.2779999999999996</v>
      </c>
      <c r="Q1335" s="184">
        <v>7.7298</v>
      </c>
      <c r="R1335" s="184">
        <v>8.1561000000000003</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44341</v>
      </c>
      <c r="E1336" s="184">
        <v>10.8162</v>
      </c>
      <c r="F1336" s="184">
        <v>30.734400000000001</v>
      </c>
      <c r="G1336" s="184">
        <v>8.1906999999999996</v>
      </c>
      <c r="H1336" s="184">
        <v>9.4176000000000002</v>
      </c>
      <c r="I1336" s="184">
        <v>8.7791999999999994</v>
      </c>
      <c r="J1336" s="184">
        <v>8.6170000000000009</v>
      </c>
      <c r="K1336" s="184">
        <v>7.8048999999999999</v>
      </c>
      <c r="L1336" s="184">
        <v>4.8826999999999998</v>
      </c>
      <c r="M1336" s="184">
        <v>4.3193999999999999</v>
      </c>
      <c r="N1336" s="184">
        <v>2.9723000000000002</v>
      </c>
      <c r="O1336" s="184">
        <v>-8.0597999999999992</v>
      </c>
      <c r="P1336" s="184">
        <v>-2.0832000000000002</v>
      </c>
      <c r="Q1336" s="184">
        <v>1.1406000000000001</v>
      </c>
      <c r="R1336" s="184">
        <v>-13.0901</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44341</v>
      </c>
      <c r="E1337" s="184">
        <v>11.454800000000001</v>
      </c>
      <c r="F1337" s="184">
        <v>31.253799999999998</v>
      </c>
      <c r="G1337" s="184">
        <v>8.7711000000000006</v>
      </c>
      <c r="H1337" s="184">
        <v>9.9423999999999992</v>
      </c>
      <c r="I1337" s="184">
        <v>9.3422999999999998</v>
      </c>
      <c r="J1337" s="184">
        <v>9.1643000000000008</v>
      </c>
      <c r="K1337" s="184">
        <v>8.3660999999999994</v>
      </c>
      <c r="L1337" s="184">
        <v>5.4476000000000004</v>
      </c>
      <c r="M1337" s="184">
        <v>4.8878000000000004</v>
      </c>
      <c r="N1337" s="184">
        <v>3.5396000000000001</v>
      </c>
      <c r="O1337" s="184">
        <v>-7.351</v>
      </c>
      <c r="P1337" s="184">
        <v>-1.2569999999999999</v>
      </c>
      <c r="Q1337" s="184">
        <v>1.9827999999999999</v>
      </c>
      <c r="R1337" s="184">
        <v>-12.514200000000001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44341</v>
      </c>
      <c r="E1338" s="184">
        <v>4.2299999999999997E-2</v>
      </c>
      <c r="F1338" s="184">
        <v>0</v>
      </c>
      <c r="G1338" s="184">
        <v>21.623200000000001</v>
      </c>
      <c r="H1338" s="184">
        <v>12.3561</v>
      </c>
      <c r="I1338" s="184">
        <v>12.3855</v>
      </c>
      <c r="J1338" s="184">
        <v>10.888999999999999</v>
      </c>
      <c r="K1338" s="184">
        <v>10.9496</v>
      </c>
      <c r="L1338" s="184">
        <v>-41.617899999999999</v>
      </c>
      <c r="M1338" s="184">
        <v>-30.308499999999999</v>
      </c>
      <c r="N1338" s="184">
        <v>-20.617100000000001</v>
      </c>
      <c r="O1338" s="184"/>
      <c r="P1338" s="184"/>
      <c r="Q1338" s="184">
        <v>-15.148899999999999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44341</v>
      </c>
      <c r="E1339" s="184">
        <v>4.4499999999999998E-2</v>
      </c>
      <c r="F1339" s="184">
        <v>0</v>
      </c>
      <c r="G1339" s="184">
        <v>20.5518</v>
      </c>
      <c r="H1339" s="184">
        <v>11.7439</v>
      </c>
      <c r="I1339" s="184">
        <v>11.7704</v>
      </c>
      <c r="J1339" s="184">
        <v>12.961600000000001</v>
      </c>
      <c r="K1339" s="184">
        <v>11.3657</v>
      </c>
      <c r="L1339" s="184">
        <v>-41.697400000000002</v>
      </c>
      <c r="M1339" s="184">
        <v>-30.227699999999999</v>
      </c>
      <c r="N1339" s="184">
        <v>-20.648800000000001</v>
      </c>
      <c r="O1339" s="184"/>
      <c r="P1339" s="184"/>
      <c r="Q1339" s="184">
        <v>-15.137</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44341</v>
      </c>
      <c r="E1342" s="184">
        <v>42.026200000000003</v>
      </c>
      <c r="F1342" s="184">
        <v>9.9037000000000006</v>
      </c>
      <c r="G1342" s="184">
        <v>3.7795999999999998</v>
      </c>
      <c r="H1342" s="184">
        <v>11.1655</v>
      </c>
      <c r="I1342" s="184">
        <v>7.0351999999999997</v>
      </c>
      <c r="J1342" s="184">
        <v>8.2172999999999998</v>
      </c>
      <c r="K1342" s="184">
        <v>7.8204000000000002</v>
      </c>
      <c r="L1342" s="184">
        <v>3.5985</v>
      </c>
      <c r="M1342" s="184">
        <v>8.0411000000000001</v>
      </c>
      <c r="N1342" s="184">
        <v>8.4665999999999997</v>
      </c>
      <c r="O1342" s="184">
        <v>10.2361</v>
      </c>
      <c r="P1342" s="184">
        <v>10.1891</v>
      </c>
      <c r="Q1342" s="184">
        <v>10.048400000000001</v>
      </c>
      <c r="R1342" s="184">
        <v>10.6622</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44341</v>
      </c>
      <c r="E1343" s="184">
        <v>39.7316</v>
      </c>
      <c r="F1343" s="184">
        <v>9.2809000000000008</v>
      </c>
      <c r="G1343" s="184">
        <v>3.2164999999999999</v>
      </c>
      <c r="H1343" s="184">
        <v>10.599299999999999</v>
      </c>
      <c r="I1343" s="184">
        <v>6.4663000000000004</v>
      </c>
      <c r="J1343" s="184">
        <v>7.6413000000000002</v>
      </c>
      <c r="K1343" s="184">
        <v>7.2342000000000004</v>
      </c>
      <c r="L1343" s="184">
        <v>3.0209000000000001</v>
      </c>
      <c r="M1343" s="184">
        <v>7.4625000000000004</v>
      </c>
      <c r="N1343" s="184">
        <v>7.9077999999999999</v>
      </c>
      <c r="O1343" s="184">
        <v>9.6798999999999999</v>
      </c>
      <c r="P1343" s="184">
        <v>9.3733000000000004</v>
      </c>
      <c r="Q1343" s="184">
        <v>8.1709999999999994</v>
      </c>
      <c r="R1343" s="184">
        <v>10.166499999999999</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44341</v>
      </c>
      <c r="E1344" s="184">
        <v>58.311</v>
      </c>
      <c r="F1344" s="184">
        <v>8.9533000000000005</v>
      </c>
      <c r="G1344" s="184">
        <v>5.2140000000000004</v>
      </c>
      <c r="H1344" s="184">
        <v>13.501799999999999</v>
      </c>
      <c r="I1344" s="184">
        <v>4.2275999999999998</v>
      </c>
      <c r="J1344" s="184">
        <v>7.0224000000000002</v>
      </c>
      <c r="K1344" s="184">
        <v>6.9062999999999999</v>
      </c>
      <c r="L1344" s="184">
        <v>1.5111000000000001</v>
      </c>
      <c r="M1344" s="184">
        <v>3.7898000000000001</v>
      </c>
      <c r="N1344" s="184">
        <v>4.4142999999999999</v>
      </c>
      <c r="O1344" s="184">
        <v>6.2648999999999999</v>
      </c>
      <c r="P1344" s="184">
        <v>6.5293999999999999</v>
      </c>
      <c r="Q1344" s="184">
        <v>7.8090999999999999</v>
      </c>
      <c r="R1344" s="184">
        <v>5.8920000000000003</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44341</v>
      </c>
      <c r="E1345" s="184">
        <v>62.707299999999996</v>
      </c>
      <c r="F1345" s="184">
        <v>10.0143</v>
      </c>
      <c r="G1345" s="184">
        <v>6.2324000000000002</v>
      </c>
      <c r="H1345" s="184">
        <v>14.517200000000001</v>
      </c>
      <c r="I1345" s="184">
        <v>5.2408000000000001</v>
      </c>
      <c r="J1345" s="184">
        <v>8.1319999999999997</v>
      </c>
      <c r="K1345" s="184">
        <v>8.1189</v>
      </c>
      <c r="L1345" s="184">
        <v>2.5390000000000001</v>
      </c>
      <c r="M1345" s="184">
        <v>4.7816000000000001</v>
      </c>
      <c r="N1345" s="184">
        <v>5.3939000000000004</v>
      </c>
      <c r="O1345" s="184">
        <v>7.2264999999999997</v>
      </c>
      <c r="P1345" s="184">
        <v>7.4912999999999998</v>
      </c>
      <c r="Q1345" s="184">
        <v>7.8133999999999997</v>
      </c>
      <c r="R1345" s="184">
        <v>6.8395999999999999</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44341</v>
      </c>
      <c r="E1346" s="184">
        <v>31.150400000000001</v>
      </c>
      <c r="F1346" s="184">
        <v>39.530200000000001</v>
      </c>
      <c r="G1346" s="184">
        <v>16.198599999999999</v>
      </c>
      <c r="H1346" s="184">
        <v>12.702299999999999</v>
      </c>
      <c r="I1346" s="184">
        <v>10.014799999999999</v>
      </c>
      <c r="J1346" s="184">
        <v>13.8911</v>
      </c>
      <c r="K1346" s="184">
        <v>11.5701</v>
      </c>
      <c r="L1346" s="184">
        <v>5.7424999999999997</v>
      </c>
      <c r="M1346" s="184">
        <v>8.1463999999999999</v>
      </c>
      <c r="N1346" s="184">
        <v>9.2345000000000006</v>
      </c>
      <c r="O1346" s="184">
        <v>3.2867999999999999</v>
      </c>
      <c r="P1346" s="184">
        <v>5.0122</v>
      </c>
      <c r="Q1346" s="184">
        <v>6.8506999999999998</v>
      </c>
      <c r="R1346" s="184">
        <v>1.694</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44341</v>
      </c>
      <c r="E1347" s="184">
        <v>0.83730000000000004</v>
      </c>
      <c r="F1347" s="184">
        <v>0</v>
      </c>
      <c r="G1347" s="184">
        <v>0</v>
      </c>
      <c r="H1347" s="184">
        <v>0</v>
      </c>
      <c r="I1347" s="184">
        <v>0</v>
      </c>
      <c r="J1347" s="184">
        <v>0</v>
      </c>
      <c r="K1347" s="184">
        <v>0</v>
      </c>
      <c r="L1347" s="184">
        <v>0</v>
      </c>
      <c r="M1347" s="184">
        <v>0</v>
      </c>
      <c r="N1347" s="184">
        <v>0</v>
      </c>
      <c r="O1347" s="184"/>
      <c r="P1347" s="184"/>
      <c r="Q1347" s="184">
        <v>-23.285799999999998</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44341</v>
      </c>
      <c r="E1348" s="184">
        <v>28.6707</v>
      </c>
      <c r="F1348" s="184">
        <v>38.487499999999997</v>
      </c>
      <c r="G1348" s="184">
        <v>15.174799999999999</v>
      </c>
      <c r="H1348" s="184">
        <v>11.7569</v>
      </c>
      <c r="I1348" s="184">
        <v>9.0977999999999994</v>
      </c>
      <c r="J1348" s="184">
        <v>12.9762</v>
      </c>
      <c r="K1348" s="184">
        <v>10.573399999999999</v>
      </c>
      <c r="L1348" s="184">
        <v>4.6889000000000003</v>
      </c>
      <c r="M1348" s="184">
        <v>7.0625</v>
      </c>
      <c r="N1348" s="184">
        <v>8.1305999999999994</v>
      </c>
      <c r="O1348" s="184">
        <v>2.3323999999999998</v>
      </c>
      <c r="P1348" s="184">
        <v>4.0449999999999999</v>
      </c>
      <c r="Q1348" s="184">
        <v>5.8563999999999998</v>
      </c>
      <c r="R1348" s="184">
        <v>0.70889999999999997</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44341</v>
      </c>
      <c r="E1349" s="184">
        <v>0.7853</v>
      </c>
      <c r="F1349" s="184">
        <v>0</v>
      </c>
      <c r="G1349" s="184">
        <v>0</v>
      </c>
      <c r="H1349" s="184">
        <v>0</v>
      </c>
      <c r="I1349" s="184">
        <v>0</v>
      </c>
      <c r="J1349" s="184">
        <v>0</v>
      </c>
      <c r="K1349" s="184">
        <v>0</v>
      </c>
      <c r="L1349" s="184">
        <v>0</v>
      </c>
      <c r="M1349" s="184">
        <v>0</v>
      </c>
      <c r="N1349" s="184">
        <v>0</v>
      </c>
      <c r="O1349" s="184"/>
      <c r="P1349" s="184"/>
      <c r="Q1349" s="184">
        <v>-23.287500000000001</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44341</v>
      </c>
      <c r="E1350" s="184">
        <v>10.406599999999999</v>
      </c>
      <c r="F1350" s="184">
        <v>18.598600000000001</v>
      </c>
      <c r="G1350" s="184">
        <v>8.6890999999999998</v>
      </c>
      <c r="H1350" s="184">
        <v>13.7148</v>
      </c>
      <c r="I1350" s="184">
        <v>9.6811000000000007</v>
      </c>
      <c r="J1350" s="184">
        <v>13.3622</v>
      </c>
      <c r="K1350" s="184">
        <v>10.575200000000001</v>
      </c>
      <c r="L1350" s="184">
        <v>3.2789000000000001</v>
      </c>
      <c r="M1350" s="184"/>
      <c r="N1350" s="184"/>
      <c r="O1350" s="184"/>
      <c r="P1350" s="184"/>
      <c r="Q1350" s="184">
        <v>5.8659999999999997</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44341</v>
      </c>
      <c r="E1351" s="184">
        <v>10.369899999999999</v>
      </c>
      <c r="F1351" s="184">
        <v>17.959800000000001</v>
      </c>
      <c r="G1351" s="184">
        <v>8.1908999999999992</v>
      </c>
      <c r="H1351" s="184">
        <v>13.2075</v>
      </c>
      <c r="I1351" s="184">
        <v>9.1837</v>
      </c>
      <c r="J1351" s="184">
        <v>12.8474</v>
      </c>
      <c r="K1351" s="184">
        <v>10.122999999999999</v>
      </c>
      <c r="L1351" s="184">
        <v>2.7877000000000001</v>
      </c>
      <c r="M1351" s="184"/>
      <c r="N1351" s="184"/>
      <c r="O1351" s="184"/>
      <c r="P1351" s="184"/>
      <c r="Q1351" s="184">
        <v>5.3365</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44341</v>
      </c>
      <c r="E1354" s="184">
        <v>8.6599999999999996E-2</v>
      </c>
      <c r="F1354" s="184">
        <v>0</v>
      </c>
      <c r="G1354" s="184">
        <v>10.549099999999999</v>
      </c>
      <c r="H1354" s="184">
        <v>12.0701</v>
      </c>
      <c r="I1354" s="184">
        <v>12.098100000000001</v>
      </c>
      <c r="J1354" s="184">
        <v>10.635199999999999</v>
      </c>
      <c r="K1354" s="184">
        <v>11.189299999999999</v>
      </c>
      <c r="L1354" s="184">
        <v>-40.851399999999998</v>
      </c>
      <c r="M1354" s="184">
        <v>-24.777799999999999</v>
      </c>
      <c r="N1354" s="184">
        <v>-16.5944</v>
      </c>
      <c r="O1354" s="184"/>
      <c r="P1354" s="184"/>
      <c r="Q1354" s="184">
        <v>-11.8325</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44341</v>
      </c>
      <c r="E1355" s="184">
        <v>8.3400000000000002E-2</v>
      </c>
      <c r="F1355" s="184">
        <v>43.817500000000003</v>
      </c>
      <c r="G1355" s="184">
        <v>10.9544</v>
      </c>
      <c r="H1355" s="184">
        <v>12.5343</v>
      </c>
      <c r="I1355" s="184">
        <v>12.564500000000001</v>
      </c>
      <c r="J1355" s="184">
        <v>12.443199999999999</v>
      </c>
      <c r="K1355" s="184">
        <v>11.630800000000001</v>
      </c>
      <c r="L1355" s="184">
        <v>-41.178100000000001</v>
      </c>
      <c r="M1355" s="184">
        <v>-25.0198</v>
      </c>
      <c r="N1355" s="184">
        <v>-16.7121</v>
      </c>
      <c r="O1355" s="184"/>
      <c r="P1355" s="184"/>
      <c r="Q1355" s="184">
        <v>-11.9419</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44341</v>
      </c>
      <c r="E1356" s="184">
        <v>14.793200000000001</v>
      </c>
      <c r="F1356" s="184">
        <v>8.3909000000000002</v>
      </c>
      <c r="G1356" s="184">
        <v>6.8520000000000003</v>
      </c>
      <c r="H1356" s="184">
        <v>11.3392</v>
      </c>
      <c r="I1356" s="184">
        <v>8.3095999999999997</v>
      </c>
      <c r="J1356" s="184">
        <v>7.5441000000000003</v>
      </c>
      <c r="K1356" s="184">
        <v>7.1818999999999997</v>
      </c>
      <c r="L1356" s="184">
        <v>2.7259000000000002</v>
      </c>
      <c r="M1356" s="184">
        <v>5.9776999999999996</v>
      </c>
      <c r="N1356" s="184">
        <v>2.3641999999999999</v>
      </c>
      <c r="O1356" s="184">
        <v>4.2240000000000002</v>
      </c>
      <c r="P1356" s="184">
        <v>5.9086999999999996</v>
      </c>
      <c r="Q1356" s="184">
        <v>6.5674999999999999</v>
      </c>
      <c r="R1356" s="184">
        <v>2.9729000000000001</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44341</v>
      </c>
      <c r="E1357" s="184">
        <v>14.1691</v>
      </c>
      <c r="F1357" s="184">
        <v>7.7297000000000002</v>
      </c>
      <c r="G1357" s="184">
        <v>6.1867000000000001</v>
      </c>
      <c r="H1357" s="184">
        <v>10.694000000000001</v>
      </c>
      <c r="I1357" s="184">
        <v>7.6769999999999996</v>
      </c>
      <c r="J1357" s="184">
        <v>6.9082999999999997</v>
      </c>
      <c r="K1357" s="184">
        <v>6.5457999999999998</v>
      </c>
      <c r="L1357" s="184">
        <v>2.1038999999999999</v>
      </c>
      <c r="M1357" s="184">
        <v>5.3564999999999996</v>
      </c>
      <c r="N1357" s="184">
        <v>1.7726999999999999</v>
      </c>
      <c r="O1357" s="184">
        <v>3.5369999999999999</v>
      </c>
      <c r="P1357" s="184">
        <v>5.2289000000000003</v>
      </c>
      <c r="Q1357" s="184">
        <v>5.8239000000000001</v>
      </c>
      <c r="R1357" s="184">
        <v>2.2904</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29.595309756097567</v>
      </c>
      <c r="G1358" s="186">
        <v>11.604482926829268</v>
      </c>
      <c r="H1358" s="186">
        <v>12.295217073170733</v>
      </c>
      <c r="I1358" s="186">
        <v>8.550992682926827</v>
      </c>
      <c r="J1358" s="186">
        <v>9.3138609756097548</v>
      </c>
      <c r="K1358" s="186">
        <v>9.1413682926829267</v>
      </c>
      <c r="L1358" s="186">
        <v>0.37667317073170759</v>
      </c>
      <c r="M1358" s="186">
        <v>3.6096128205128215</v>
      </c>
      <c r="N1358" s="186">
        <v>4.3989435897435891</v>
      </c>
      <c r="O1358" s="186">
        <v>5.6353580645161303</v>
      </c>
      <c r="P1358" s="186">
        <v>6.4986645161290326</v>
      </c>
      <c r="Q1358" s="186">
        <v>2.6501658536585371</v>
      </c>
      <c r="R1358" s="186">
        <v>5.0140548387096784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24.186399999999999</v>
      </c>
      <c r="G1359" s="186">
        <v>9.9704999999999995</v>
      </c>
      <c r="H1359" s="186">
        <v>12.3561</v>
      </c>
      <c r="I1359" s="186">
        <v>9.0977999999999994</v>
      </c>
      <c r="J1359" s="186">
        <v>9.4812999999999992</v>
      </c>
      <c r="K1359" s="186">
        <v>9.1753999999999998</v>
      </c>
      <c r="L1359" s="186">
        <v>3.7713999999999999</v>
      </c>
      <c r="M1359" s="186">
        <v>5.9776999999999996</v>
      </c>
      <c r="N1359" s="186">
        <v>6.1158000000000001</v>
      </c>
      <c r="O1359" s="186">
        <v>6.2648999999999999</v>
      </c>
      <c r="P1359" s="186">
        <v>6.8986000000000001</v>
      </c>
      <c r="Q1359" s="186">
        <v>7.6243999999999996</v>
      </c>
      <c r="R1359" s="186">
        <v>5.8920000000000003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44341</v>
      </c>
      <c r="E1362" s="184">
        <v>99.230800000000002</v>
      </c>
      <c r="F1362" s="184">
        <v>33.945399999999999</v>
      </c>
      <c r="G1362" s="184">
        <v>12.09</v>
      </c>
      <c r="H1362" s="184">
        <v>14.2211</v>
      </c>
      <c r="I1362" s="184">
        <v>11.6914</v>
      </c>
      <c r="J1362" s="184">
        <v>13.025700000000001</v>
      </c>
      <c r="K1362" s="184">
        <v>13.334</v>
      </c>
      <c r="L1362" s="184">
        <v>3.4767000000000001</v>
      </c>
      <c r="M1362" s="184">
        <v>7.2809999999999997</v>
      </c>
      <c r="N1362" s="184">
        <v>7.0392999999999999</v>
      </c>
      <c r="O1362" s="184">
        <v>9.7201000000000004</v>
      </c>
      <c r="P1362" s="184">
        <v>8.1788000000000007</v>
      </c>
      <c r="Q1362" s="184">
        <v>9.3742000000000001</v>
      </c>
      <c r="R1362" s="184">
        <v>9.9428999999999998</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44341</v>
      </c>
      <c r="E1363" s="184">
        <v>105.1319</v>
      </c>
      <c r="F1363" s="184">
        <v>34.3339</v>
      </c>
      <c r="G1363" s="184">
        <v>12.489599999999999</v>
      </c>
      <c r="H1363" s="184">
        <v>14.6226</v>
      </c>
      <c r="I1363" s="184">
        <v>12.0932</v>
      </c>
      <c r="J1363" s="184">
        <v>13.4306</v>
      </c>
      <c r="K1363" s="184">
        <v>13.745200000000001</v>
      </c>
      <c r="L1363" s="184">
        <v>3.9013</v>
      </c>
      <c r="M1363" s="184">
        <v>7.7401</v>
      </c>
      <c r="N1363" s="184">
        <v>7.5166000000000004</v>
      </c>
      <c r="O1363" s="184">
        <v>10.4283</v>
      </c>
      <c r="P1363" s="184">
        <v>8.9283999999999999</v>
      </c>
      <c r="Q1363" s="184">
        <v>8.7706999999999997</v>
      </c>
      <c r="R1363" s="184">
        <v>10.566599999999999</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44341</v>
      </c>
      <c r="E1364" s="184">
        <v>49.033200000000001</v>
      </c>
      <c r="F1364" s="184">
        <v>11.2438</v>
      </c>
      <c r="G1364" s="184">
        <v>8.6804000000000006</v>
      </c>
      <c r="H1364" s="184">
        <v>9.0761000000000003</v>
      </c>
      <c r="I1364" s="184">
        <v>7.6417000000000002</v>
      </c>
      <c r="J1364" s="184">
        <v>10.065200000000001</v>
      </c>
      <c r="K1364" s="184">
        <v>9.9346999999999994</v>
      </c>
      <c r="L1364" s="184">
        <v>3.2907000000000002</v>
      </c>
      <c r="M1364" s="184">
        <v>6.3933</v>
      </c>
      <c r="N1364" s="184">
        <v>5.8551000000000002</v>
      </c>
      <c r="O1364" s="184">
        <v>9.6588999999999992</v>
      </c>
      <c r="P1364" s="184">
        <v>8.7774000000000001</v>
      </c>
      <c r="Q1364" s="184">
        <v>8.7988</v>
      </c>
      <c r="R1364" s="184">
        <v>9.7734000000000005</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44341</v>
      </c>
      <c r="E1365" s="184">
        <v>45.800800000000002</v>
      </c>
      <c r="F1365" s="184">
        <v>10.2035</v>
      </c>
      <c r="G1365" s="184">
        <v>7.5971000000000002</v>
      </c>
      <c r="H1365" s="184">
        <v>7.9928999999999997</v>
      </c>
      <c r="I1365" s="184">
        <v>6.5511999999999997</v>
      </c>
      <c r="J1365" s="184">
        <v>8.9276999999999997</v>
      </c>
      <c r="K1365" s="184">
        <v>8.7754999999999992</v>
      </c>
      <c r="L1365" s="184">
        <v>2.1438999999999999</v>
      </c>
      <c r="M1365" s="184">
        <v>5.2137000000000002</v>
      </c>
      <c r="N1365" s="184">
        <v>4.6692999999999998</v>
      </c>
      <c r="O1365" s="184">
        <v>8.5215999999999994</v>
      </c>
      <c r="P1365" s="184">
        <v>7.7535999999999996</v>
      </c>
      <c r="Q1365" s="184">
        <v>8.4809999999999999</v>
      </c>
      <c r="R1365" s="184">
        <v>8.5729000000000006</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44341</v>
      </c>
      <c r="E1366" s="184">
        <v>47.101100000000002</v>
      </c>
      <c r="F1366" s="184">
        <v>39.098199999999999</v>
      </c>
      <c r="G1366" s="184">
        <v>14.145</v>
      </c>
      <c r="H1366" s="184">
        <v>13.196</v>
      </c>
      <c r="I1366" s="184">
        <v>8.8252000000000006</v>
      </c>
      <c r="J1366" s="184">
        <v>10.242699999999999</v>
      </c>
      <c r="K1366" s="184">
        <v>7.4295999999999998</v>
      </c>
      <c r="L1366" s="184">
        <v>2.0783999999999998</v>
      </c>
      <c r="M1366" s="184">
        <v>5.3777999999999997</v>
      </c>
      <c r="N1366" s="184">
        <v>4.92</v>
      </c>
      <c r="O1366" s="184">
        <v>7.6163999999999996</v>
      </c>
      <c r="P1366" s="184">
        <v>6.5617999999999999</v>
      </c>
      <c r="Q1366" s="184">
        <v>7.7679999999999998</v>
      </c>
      <c r="R1366" s="184">
        <v>7.7083000000000004</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44341</v>
      </c>
      <c r="E1367" s="184">
        <v>50.045400000000001</v>
      </c>
      <c r="F1367" s="184">
        <v>39.719099999999997</v>
      </c>
      <c r="G1367" s="184">
        <v>14.976000000000001</v>
      </c>
      <c r="H1367" s="184">
        <v>14.051500000000001</v>
      </c>
      <c r="I1367" s="184">
        <v>9.7363999999999997</v>
      </c>
      <c r="J1367" s="184">
        <v>11.2784</v>
      </c>
      <c r="K1367" s="184">
        <v>8.5069999999999997</v>
      </c>
      <c r="L1367" s="184">
        <v>3.0137</v>
      </c>
      <c r="M1367" s="184">
        <v>6.2191000000000001</v>
      </c>
      <c r="N1367" s="184">
        <v>5.6835000000000004</v>
      </c>
      <c r="O1367" s="184">
        <v>8.2306000000000008</v>
      </c>
      <c r="P1367" s="184">
        <v>7.2209000000000003</v>
      </c>
      <c r="Q1367" s="184">
        <v>7.8764000000000003</v>
      </c>
      <c r="R1367" s="184">
        <v>8.3676999999999992</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44341</v>
      </c>
      <c r="E1368" s="184">
        <v>34.785800000000002</v>
      </c>
      <c r="F1368" s="184">
        <v>37.287399999999998</v>
      </c>
      <c r="G1368" s="184">
        <v>12.635</v>
      </c>
      <c r="H1368" s="184">
        <v>12.591699999999999</v>
      </c>
      <c r="I1368" s="184">
        <v>8.4364000000000008</v>
      </c>
      <c r="J1368" s="184">
        <v>11.4794</v>
      </c>
      <c r="K1368" s="184">
        <v>9.2490000000000006</v>
      </c>
      <c r="L1368" s="184">
        <v>0.54759999999999998</v>
      </c>
      <c r="M1368" s="184">
        <v>4.6394000000000002</v>
      </c>
      <c r="N1368" s="184">
        <v>3.3203999999999998</v>
      </c>
      <c r="O1368" s="184">
        <v>8.2969000000000008</v>
      </c>
      <c r="P1368" s="184">
        <v>6.6029</v>
      </c>
      <c r="Q1368" s="184">
        <v>6.9829999999999997</v>
      </c>
      <c r="R1368" s="184">
        <v>7.6189999999999998</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44341</v>
      </c>
      <c r="E1369" s="184">
        <v>37.1678</v>
      </c>
      <c r="F1369" s="184">
        <v>38.142699999999998</v>
      </c>
      <c r="G1369" s="184">
        <v>13.473699999999999</v>
      </c>
      <c r="H1369" s="184">
        <v>13.418100000000001</v>
      </c>
      <c r="I1369" s="184">
        <v>9.2780000000000005</v>
      </c>
      <c r="J1369" s="184">
        <v>12.324299999999999</v>
      </c>
      <c r="K1369" s="184">
        <v>10.106400000000001</v>
      </c>
      <c r="L1369" s="184">
        <v>1.3887</v>
      </c>
      <c r="M1369" s="184">
        <v>5.5083000000000002</v>
      </c>
      <c r="N1369" s="184">
        <v>4.1889000000000003</v>
      </c>
      <c r="O1369" s="184">
        <v>9.1719000000000008</v>
      </c>
      <c r="P1369" s="184">
        <v>7.4405000000000001</v>
      </c>
      <c r="Q1369" s="184">
        <v>7.6475999999999997</v>
      </c>
      <c r="R1369" s="184">
        <v>8.5183</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44341</v>
      </c>
      <c r="E1370" s="184">
        <v>31.305199999999999</v>
      </c>
      <c r="F1370" s="184">
        <v>26.1358</v>
      </c>
      <c r="G1370" s="184">
        <v>5.8041999999999998</v>
      </c>
      <c r="H1370" s="184">
        <v>12.2545</v>
      </c>
      <c r="I1370" s="184">
        <v>8.4888999999999992</v>
      </c>
      <c r="J1370" s="184">
        <v>11.047599999999999</v>
      </c>
      <c r="K1370" s="184">
        <v>10.354100000000001</v>
      </c>
      <c r="L1370" s="184">
        <v>2.7522000000000002</v>
      </c>
      <c r="M1370" s="184">
        <v>6.1837999999999997</v>
      </c>
      <c r="N1370" s="184">
        <v>6.7813999999999997</v>
      </c>
      <c r="O1370" s="184">
        <v>9.3345000000000002</v>
      </c>
      <c r="P1370" s="184">
        <v>8.1440000000000001</v>
      </c>
      <c r="Q1370" s="184">
        <v>9.3439999999999994</v>
      </c>
      <c r="R1370" s="184">
        <v>9.6588999999999992</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44341</v>
      </c>
      <c r="E1371" s="184">
        <v>32.500700000000002</v>
      </c>
      <c r="F1371" s="184">
        <v>26.860700000000001</v>
      </c>
      <c r="G1371" s="184">
        <v>6.4621000000000004</v>
      </c>
      <c r="H1371" s="184">
        <v>12.8988</v>
      </c>
      <c r="I1371" s="184">
        <v>9.1286000000000005</v>
      </c>
      <c r="J1371" s="184">
        <v>11.6967</v>
      </c>
      <c r="K1371" s="184">
        <v>11.011200000000001</v>
      </c>
      <c r="L1371" s="184">
        <v>3.3961999999999999</v>
      </c>
      <c r="M1371" s="184">
        <v>6.8263999999999996</v>
      </c>
      <c r="N1371" s="184">
        <v>7.4149000000000003</v>
      </c>
      <c r="O1371" s="184">
        <v>9.9539000000000009</v>
      </c>
      <c r="P1371" s="184">
        <v>8.7490000000000006</v>
      </c>
      <c r="Q1371" s="184">
        <v>8.9323999999999995</v>
      </c>
      <c r="R1371" s="184">
        <v>10.2667</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44341</v>
      </c>
      <c r="E1372" s="184">
        <v>57.210999999999999</v>
      </c>
      <c r="F1372" s="184">
        <v>57.189500000000002</v>
      </c>
      <c r="G1372" s="184">
        <v>18.475200000000001</v>
      </c>
      <c r="H1372" s="184">
        <v>16.4847</v>
      </c>
      <c r="I1372" s="184">
        <v>10.440899999999999</v>
      </c>
      <c r="J1372" s="184">
        <v>10.9215</v>
      </c>
      <c r="K1372" s="184">
        <v>10.012</v>
      </c>
      <c r="L1372" s="184">
        <v>1.3627</v>
      </c>
      <c r="M1372" s="184">
        <v>5.6717000000000004</v>
      </c>
      <c r="N1372" s="184">
        <v>4.5126999999999997</v>
      </c>
      <c r="O1372" s="184">
        <v>10.1248</v>
      </c>
      <c r="P1372" s="184">
        <v>8.9651999999999994</v>
      </c>
      <c r="Q1372" s="184">
        <v>9.0658999999999992</v>
      </c>
      <c r="R1372" s="184">
        <v>9.8053000000000008</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44341</v>
      </c>
      <c r="E1373" s="184">
        <v>53.7273</v>
      </c>
      <c r="F1373" s="184">
        <v>56.542000000000002</v>
      </c>
      <c r="G1373" s="184">
        <v>17.8339</v>
      </c>
      <c r="H1373" s="184">
        <v>15.838200000000001</v>
      </c>
      <c r="I1373" s="184">
        <v>9.7902000000000005</v>
      </c>
      <c r="J1373" s="184">
        <v>10.267099999999999</v>
      </c>
      <c r="K1373" s="184">
        <v>9.3051999999999992</v>
      </c>
      <c r="L1373" s="184">
        <v>0.70240000000000002</v>
      </c>
      <c r="M1373" s="184">
        <v>5.0002000000000004</v>
      </c>
      <c r="N1373" s="184">
        <v>3.8454999999999999</v>
      </c>
      <c r="O1373" s="184">
        <v>9.4316999999999993</v>
      </c>
      <c r="P1373" s="184">
        <v>8.1660000000000004</v>
      </c>
      <c r="Q1373" s="184">
        <v>8.3867999999999991</v>
      </c>
      <c r="R1373" s="184">
        <v>9.1214999999999993</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44341</v>
      </c>
      <c r="E1374" s="184">
        <v>50.1081</v>
      </c>
      <c r="F1374" s="184">
        <v>31.203199999999999</v>
      </c>
      <c r="G1374" s="184">
        <v>10.1181</v>
      </c>
      <c r="H1374" s="184">
        <v>9.6015999999999995</v>
      </c>
      <c r="I1374" s="184">
        <v>5.4172000000000002</v>
      </c>
      <c r="J1374" s="184">
        <v>5.3516000000000004</v>
      </c>
      <c r="K1374" s="184">
        <v>4.9886999999999997</v>
      </c>
      <c r="L1374" s="184">
        <v>-0.17610000000000001</v>
      </c>
      <c r="M1374" s="184">
        <v>3.0322</v>
      </c>
      <c r="N1374" s="184">
        <v>3.9834000000000001</v>
      </c>
      <c r="O1374" s="184">
        <v>2.1762999999999999</v>
      </c>
      <c r="P1374" s="184">
        <v>3.2423999999999999</v>
      </c>
      <c r="Q1374" s="184">
        <v>6.3122999999999996</v>
      </c>
      <c r="R1374" s="184">
        <v>-0.21329999999999999</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44341</v>
      </c>
      <c r="E1375" s="184">
        <v>54.487499999999997</v>
      </c>
      <c r="F1375" s="184">
        <v>32.182499999999997</v>
      </c>
      <c r="G1375" s="184">
        <v>11.1168</v>
      </c>
      <c r="H1375" s="184">
        <v>10.605600000000001</v>
      </c>
      <c r="I1375" s="184">
        <v>6.4179000000000004</v>
      </c>
      <c r="J1375" s="184">
        <v>6.3551000000000002</v>
      </c>
      <c r="K1375" s="184">
        <v>6.0010000000000003</v>
      </c>
      <c r="L1375" s="184">
        <v>0.82540000000000002</v>
      </c>
      <c r="M1375" s="184">
        <v>4.0589000000000004</v>
      </c>
      <c r="N1375" s="184">
        <v>5.0288000000000004</v>
      </c>
      <c r="O1375" s="184">
        <v>3.2037</v>
      </c>
      <c r="P1375" s="184">
        <v>4.2801999999999998</v>
      </c>
      <c r="Q1375" s="184">
        <v>5.7045000000000003</v>
      </c>
      <c r="R1375" s="184">
        <v>0.79049999999999998</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44341</v>
      </c>
      <c r="E1376" s="184">
        <v>65.583600000000004</v>
      </c>
      <c r="F1376" s="184">
        <v>5.1208999999999998</v>
      </c>
      <c r="G1376" s="184">
        <v>10.642300000000001</v>
      </c>
      <c r="H1376" s="184">
        <v>6.9581</v>
      </c>
      <c r="I1376" s="184">
        <v>7.6749999999999998</v>
      </c>
      <c r="J1376" s="184">
        <v>10.985200000000001</v>
      </c>
      <c r="K1376" s="184">
        <v>7.6542000000000003</v>
      </c>
      <c r="L1376" s="184">
        <v>2.6772999999999998</v>
      </c>
      <c r="M1376" s="184">
        <v>6.9950999999999999</v>
      </c>
      <c r="N1376" s="184">
        <v>5.9965000000000002</v>
      </c>
      <c r="O1376" s="184">
        <v>10.039400000000001</v>
      </c>
      <c r="P1376" s="184">
        <v>8.4102999999999994</v>
      </c>
      <c r="Q1376" s="184">
        <v>8.3971999999999998</v>
      </c>
      <c r="R1376" s="184">
        <v>10.199199999999999</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44341</v>
      </c>
      <c r="E1377" s="184">
        <v>61.002499999999998</v>
      </c>
      <c r="F1377" s="184">
        <v>4.1289999999999996</v>
      </c>
      <c r="G1377" s="184">
        <v>9.6134000000000004</v>
      </c>
      <c r="H1377" s="184">
        <v>5.9302999999999999</v>
      </c>
      <c r="I1377" s="184">
        <v>6.6369999999999996</v>
      </c>
      <c r="J1377" s="184">
        <v>9.9453999999999994</v>
      </c>
      <c r="K1377" s="184">
        <v>6.5433000000000003</v>
      </c>
      <c r="L1377" s="184">
        <v>1.5738000000000001</v>
      </c>
      <c r="M1377" s="184">
        <v>5.8630000000000004</v>
      </c>
      <c r="N1377" s="184">
        <v>4.8483000000000001</v>
      </c>
      <c r="O1377" s="184">
        <v>8.9164999999999992</v>
      </c>
      <c r="P1377" s="184">
        <v>7.3697999999999997</v>
      </c>
      <c r="Q1377" s="184">
        <v>8.7693999999999992</v>
      </c>
      <c r="R1377" s="184">
        <v>9.0272000000000006</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44341</v>
      </c>
      <c r="E1378" s="184">
        <v>57.450499999999998</v>
      </c>
      <c r="F1378" s="184">
        <v>28.2941</v>
      </c>
      <c r="G1378" s="184">
        <v>9.5081000000000007</v>
      </c>
      <c r="H1378" s="184">
        <v>11.9443</v>
      </c>
      <c r="I1378" s="184">
        <v>8.3175000000000008</v>
      </c>
      <c r="J1378" s="184">
        <v>8.2449999999999992</v>
      </c>
      <c r="K1378" s="184">
        <v>7.5549999999999997</v>
      </c>
      <c r="L1378" s="184">
        <v>1.4944</v>
      </c>
      <c r="M1378" s="184">
        <v>3.7141000000000002</v>
      </c>
      <c r="N1378" s="184">
        <v>3.5411000000000001</v>
      </c>
      <c r="O1378" s="184">
        <v>8.0879999999999992</v>
      </c>
      <c r="P1378" s="184">
        <v>6.9924999999999997</v>
      </c>
      <c r="Q1378" s="184">
        <v>8.1631999999999998</v>
      </c>
      <c r="R1378" s="184">
        <v>7.7435999999999998</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44341</v>
      </c>
      <c r="E1379" s="184">
        <v>60.167000000000002</v>
      </c>
      <c r="F1379" s="184">
        <v>28.4131</v>
      </c>
      <c r="G1379" s="184">
        <v>9.6710999999999991</v>
      </c>
      <c r="H1379" s="184">
        <v>12.109</v>
      </c>
      <c r="I1379" s="184">
        <v>8.4815000000000005</v>
      </c>
      <c r="J1379" s="184">
        <v>8.4123999999999999</v>
      </c>
      <c r="K1379" s="184">
        <v>7.7259000000000002</v>
      </c>
      <c r="L1379" s="184">
        <v>1.8184</v>
      </c>
      <c r="M1379" s="184">
        <v>4.2392000000000003</v>
      </c>
      <c r="N1379" s="184">
        <v>4.1759000000000004</v>
      </c>
      <c r="O1379" s="184">
        <v>8.7604000000000006</v>
      </c>
      <c r="P1379" s="184">
        <v>7.5796000000000001</v>
      </c>
      <c r="Q1379" s="184">
        <v>7.7062999999999997</v>
      </c>
      <c r="R1379" s="184">
        <v>8.4349000000000007</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44341</v>
      </c>
      <c r="E1380" s="184">
        <v>71.390699999999995</v>
      </c>
      <c r="F1380" s="184">
        <v>22.407399999999999</v>
      </c>
      <c r="G1380" s="184">
        <v>4.9363999999999999</v>
      </c>
      <c r="H1380" s="184">
        <v>12.2554</v>
      </c>
      <c r="I1380" s="184">
        <v>8.5772999999999993</v>
      </c>
      <c r="J1380" s="184">
        <v>8.7437000000000005</v>
      </c>
      <c r="K1380" s="184">
        <v>10.473000000000001</v>
      </c>
      <c r="L1380" s="184">
        <v>0.77300000000000002</v>
      </c>
      <c r="M1380" s="184">
        <v>4.9192999999999998</v>
      </c>
      <c r="N1380" s="184">
        <v>3.9691000000000001</v>
      </c>
      <c r="O1380" s="184">
        <v>9.3811999999999998</v>
      </c>
      <c r="P1380" s="184">
        <v>7.9627999999999997</v>
      </c>
      <c r="Q1380" s="184">
        <v>8.7725000000000009</v>
      </c>
      <c r="R1380" s="184">
        <v>9.0168999999999997</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44341</v>
      </c>
      <c r="E1381" s="184">
        <v>76.707499999999996</v>
      </c>
      <c r="F1381" s="184">
        <v>23.5213</v>
      </c>
      <c r="G1381" s="184">
        <v>6.0351999999999997</v>
      </c>
      <c r="H1381" s="184">
        <v>13.3848</v>
      </c>
      <c r="I1381" s="184">
        <v>9.7056000000000004</v>
      </c>
      <c r="J1381" s="184">
        <v>9.8538999999999994</v>
      </c>
      <c r="K1381" s="184">
        <v>11.627800000000001</v>
      </c>
      <c r="L1381" s="184">
        <v>1.956</v>
      </c>
      <c r="M1381" s="184">
        <v>6.0776000000000003</v>
      </c>
      <c r="N1381" s="184">
        <v>5.0457999999999998</v>
      </c>
      <c r="O1381" s="184">
        <v>10.3049</v>
      </c>
      <c r="P1381" s="184">
        <v>8.8820999999999994</v>
      </c>
      <c r="Q1381" s="184">
        <v>8.7621000000000002</v>
      </c>
      <c r="R1381" s="184">
        <v>9.9883000000000006</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44341</v>
      </c>
      <c r="E1382" s="184">
        <v>58.104999999999997</v>
      </c>
      <c r="F1382" s="184">
        <v>-7.7248999999999999</v>
      </c>
      <c r="G1382" s="184">
        <v>1.1623000000000001</v>
      </c>
      <c r="H1382" s="184">
        <v>11.205500000000001</v>
      </c>
      <c r="I1382" s="184">
        <v>5.0800999999999998</v>
      </c>
      <c r="J1382" s="184">
        <v>7.1150000000000002</v>
      </c>
      <c r="K1382" s="184">
        <v>8.0465</v>
      </c>
      <c r="L1382" s="184">
        <v>3.3395999999999999</v>
      </c>
      <c r="M1382" s="184">
        <v>7.6712999999999996</v>
      </c>
      <c r="N1382" s="184">
        <v>7.7877000000000001</v>
      </c>
      <c r="O1382" s="184">
        <v>10.3171</v>
      </c>
      <c r="P1382" s="184">
        <v>9.5389999999999997</v>
      </c>
      <c r="Q1382" s="184">
        <v>8.8980999999999995</v>
      </c>
      <c r="R1382" s="184">
        <v>11.048999999999999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44341</v>
      </c>
      <c r="E1383" s="184">
        <v>55.349899999999998</v>
      </c>
      <c r="F1383" s="184">
        <v>-8.3729999999999993</v>
      </c>
      <c r="G1383" s="184">
        <v>0.49459999999999998</v>
      </c>
      <c r="H1383" s="184">
        <v>10.5441</v>
      </c>
      <c r="I1383" s="184">
        <v>4.4210000000000003</v>
      </c>
      <c r="J1383" s="184">
        <v>6.4513999999999996</v>
      </c>
      <c r="K1383" s="184">
        <v>7.3745000000000003</v>
      </c>
      <c r="L1383" s="184">
        <v>2.6842999999999999</v>
      </c>
      <c r="M1383" s="184">
        <v>6.9999000000000002</v>
      </c>
      <c r="N1383" s="184">
        <v>7.1112000000000002</v>
      </c>
      <c r="O1383" s="184">
        <v>9.5827000000000009</v>
      </c>
      <c r="P1383" s="184">
        <v>8.7638999999999996</v>
      </c>
      <c r="Q1383" s="184">
        <v>7.8688000000000002</v>
      </c>
      <c r="R1383" s="184">
        <v>10.3695</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44341</v>
      </c>
      <c r="E1384" s="184">
        <v>70.458799999999997</v>
      </c>
      <c r="F1384" s="184">
        <v>42.787799999999997</v>
      </c>
      <c r="G1384" s="184">
        <v>12.7614</v>
      </c>
      <c r="H1384" s="184">
        <v>10.522500000000001</v>
      </c>
      <c r="I1384" s="184">
        <v>8.0432000000000006</v>
      </c>
      <c r="J1384" s="184">
        <v>9.8096999999999994</v>
      </c>
      <c r="K1384" s="184">
        <v>10.6653</v>
      </c>
      <c r="L1384" s="184">
        <v>2.3542999999999998</v>
      </c>
      <c r="M1384" s="184">
        <v>6.5960000000000001</v>
      </c>
      <c r="N1384" s="184">
        <v>7.1162000000000001</v>
      </c>
      <c r="O1384" s="184">
        <v>9.1859000000000002</v>
      </c>
      <c r="P1384" s="184">
        <v>8.2545000000000002</v>
      </c>
      <c r="Q1384" s="184">
        <v>8.7370999999999999</v>
      </c>
      <c r="R1384" s="184">
        <v>9.9210999999999991</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44341</v>
      </c>
      <c r="E1385" s="184">
        <v>65.642300000000006</v>
      </c>
      <c r="F1385" s="184">
        <v>42.0854</v>
      </c>
      <c r="G1385" s="184">
        <v>12.082100000000001</v>
      </c>
      <c r="H1385" s="184">
        <v>9.8445999999999998</v>
      </c>
      <c r="I1385" s="184">
        <v>7.3644999999999996</v>
      </c>
      <c r="J1385" s="184">
        <v>9.1273</v>
      </c>
      <c r="K1385" s="184">
        <v>9.8780999999999999</v>
      </c>
      <c r="L1385" s="184">
        <v>1.5238</v>
      </c>
      <c r="M1385" s="184">
        <v>5.7182000000000004</v>
      </c>
      <c r="N1385" s="184">
        <v>6.2325999999999997</v>
      </c>
      <c r="O1385" s="184">
        <v>8.1885999999999992</v>
      </c>
      <c r="P1385" s="184">
        <v>7.1742999999999997</v>
      </c>
      <c r="Q1385" s="184">
        <v>8.1239000000000008</v>
      </c>
      <c r="R1385" s="184">
        <v>8.9801000000000002</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44341</v>
      </c>
      <c r="E1386" s="184">
        <v>1.738</v>
      </c>
      <c r="F1386" s="184">
        <v>10.5036</v>
      </c>
      <c r="G1386" s="184">
        <v>11.0389</v>
      </c>
      <c r="H1386" s="184">
        <v>11.1243</v>
      </c>
      <c r="I1386" s="184">
        <v>10.9968</v>
      </c>
      <c r="J1386" s="184">
        <v>11.1332</v>
      </c>
      <c r="K1386" s="184">
        <v>11.3489</v>
      </c>
      <c r="L1386" s="184">
        <v>-40.790599999999998</v>
      </c>
      <c r="M1386" s="184">
        <v>-24.754100000000001</v>
      </c>
      <c r="N1386" s="184">
        <v>-16.530799999999999</v>
      </c>
      <c r="O1386" s="184"/>
      <c r="P1386" s="184"/>
      <c r="Q1386" s="184">
        <v>-11.824400000000001</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44341</v>
      </c>
      <c r="E1387" s="184">
        <v>1.6265000000000001</v>
      </c>
      <c r="F1387" s="184">
        <v>11.2239</v>
      </c>
      <c r="G1387" s="184">
        <v>11.2342</v>
      </c>
      <c r="H1387" s="184">
        <v>11.2446</v>
      </c>
      <c r="I1387" s="184">
        <v>11.107200000000001</v>
      </c>
      <c r="J1387" s="184">
        <v>11.188800000000001</v>
      </c>
      <c r="K1387" s="184">
        <v>11.376200000000001</v>
      </c>
      <c r="L1387" s="184">
        <v>-41.119100000000003</v>
      </c>
      <c r="M1387" s="184">
        <v>-24.979299999999999</v>
      </c>
      <c r="N1387" s="184">
        <v>-16.6998</v>
      </c>
      <c r="O1387" s="184"/>
      <c r="P1387" s="184"/>
      <c r="Q1387" s="184">
        <v>-11.9697</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44341</v>
      </c>
      <c r="E1388" s="184">
        <v>54.654000000000003</v>
      </c>
      <c r="F1388" s="184">
        <v>21.851400000000002</v>
      </c>
      <c r="G1388" s="184">
        <v>6.5160999999999998</v>
      </c>
      <c r="H1388" s="184">
        <v>9.5388999999999999</v>
      </c>
      <c r="I1388" s="184">
        <v>5.3010000000000002</v>
      </c>
      <c r="J1388" s="184">
        <v>5.8821000000000003</v>
      </c>
      <c r="K1388" s="184">
        <v>6.0366</v>
      </c>
      <c r="L1388" s="184">
        <v>1.8277000000000001</v>
      </c>
      <c r="M1388" s="184">
        <v>4.9641000000000002</v>
      </c>
      <c r="N1388" s="184">
        <v>4.6776999999999997</v>
      </c>
      <c r="O1388" s="184">
        <v>0.24560000000000001</v>
      </c>
      <c r="P1388" s="184">
        <v>3.4367000000000001</v>
      </c>
      <c r="Q1388" s="184">
        <v>5.7568999999999999</v>
      </c>
      <c r="R1388" s="184">
        <v>-0.15459999999999999</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44341</v>
      </c>
      <c r="E1389" s="184">
        <v>50.906399999999998</v>
      </c>
      <c r="F1389" s="184">
        <v>21.451000000000001</v>
      </c>
      <c r="G1389" s="184">
        <v>6.0986000000000002</v>
      </c>
      <c r="H1389" s="184">
        <v>9.1219000000000001</v>
      </c>
      <c r="I1389" s="184">
        <v>4.8795999999999999</v>
      </c>
      <c r="J1389" s="184">
        <v>5.4595000000000002</v>
      </c>
      <c r="K1389" s="184">
        <v>5.5888</v>
      </c>
      <c r="L1389" s="184">
        <v>1.3643000000000001</v>
      </c>
      <c r="M1389" s="184">
        <v>4.4633000000000003</v>
      </c>
      <c r="N1389" s="184">
        <v>4.1455000000000002</v>
      </c>
      <c r="O1389" s="184">
        <v>-0.4839</v>
      </c>
      <c r="P1389" s="184">
        <v>2.6596000000000002</v>
      </c>
      <c r="Q1389" s="184">
        <v>7.3474000000000004</v>
      </c>
      <c r="R1389" s="184">
        <v>-0.89890000000000003</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25.706382142857141</v>
      </c>
      <c r="G1390" s="186">
        <v>9.9175642857142865</v>
      </c>
      <c r="H1390" s="186">
        <v>11.520775</v>
      </c>
      <c r="I1390" s="186">
        <v>8.2330178571428583</v>
      </c>
      <c r="J1390" s="186">
        <v>9.5987928571428558</v>
      </c>
      <c r="K1390" s="186">
        <v>9.0945607142857163</v>
      </c>
      <c r="L1390" s="186">
        <v>-1.0649642857142856</v>
      </c>
      <c r="M1390" s="186">
        <v>3.4869142857142856</v>
      </c>
      <c r="N1390" s="186">
        <v>3.7920285714285717</v>
      </c>
      <c r="O1390" s="186">
        <v>8.0152307692307705</v>
      </c>
      <c r="P1390" s="186">
        <v>7.3090846153846147</v>
      </c>
      <c r="Q1390" s="186">
        <v>6.6769428571428557</v>
      </c>
      <c r="R1390" s="186">
        <v>7.8528846153846148</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27.577400000000001</v>
      </c>
      <c r="G1391" s="186">
        <v>10.3802</v>
      </c>
      <c r="H1391" s="186">
        <v>11.59445</v>
      </c>
      <c r="I1391" s="186">
        <v>8.4589500000000015</v>
      </c>
      <c r="J1391" s="186">
        <v>10.0053</v>
      </c>
      <c r="K1391" s="186">
        <v>9.2771000000000008</v>
      </c>
      <c r="L1391" s="186">
        <v>1.8230500000000001</v>
      </c>
      <c r="M1391" s="186">
        <v>5.59</v>
      </c>
      <c r="N1391" s="186">
        <v>4.88415</v>
      </c>
      <c r="O1391" s="186">
        <v>9.1789000000000005</v>
      </c>
      <c r="P1391" s="186">
        <v>7.8582000000000001</v>
      </c>
      <c r="Q1391" s="186">
        <v>8.2749999999999986</v>
      </c>
      <c r="R1391" s="186">
        <v>9.0220500000000001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44341</v>
      </c>
      <c r="E1394" s="184">
        <v>373.11</v>
      </c>
      <c r="F1394" s="184">
        <v>0.1396</v>
      </c>
      <c r="G1394" s="184">
        <v>0.75339999999999996</v>
      </c>
      <c r="H1394" s="184">
        <v>1.8035000000000001</v>
      </c>
      <c r="I1394" s="184">
        <v>1.9426000000000001</v>
      </c>
      <c r="J1394" s="184">
        <v>7.7792000000000003</v>
      </c>
      <c r="K1394" s="184">
        <v>6.5297999999999998</v>
      </c>
      <c r="L1394" s="184">
        <v>28.8185</v>
      </c>
      <c r="M1394" s="184">
        <v>37.699300000000001</v>
      </c>
      <c r="N1394" s="184">
        <v>85.331800000000001</v>
      </c>
      <c r="O1394" s="184">
        <v>6.7487000000000004</v>
      </c>
      <c r="P1394" s="184">
        <v>11.6144</v>
      </c>
      <c r="Q1394" s="184">
        <v>21.411300000000001</v>
      </c>
      <c r="R1394" s="184">
        <v>14.132999999999999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44341</v>
      </c>
      <c r="E1395" s="184">
        <v>400.99</v>
      </c>
      <c r="F1395" s="184">
        <v>0.13980000000000001</v>
      </c>
      <c r="G1395" s="184">
        <v>0.76390000000000002</v>
      </c>
      <c r="H1395" s="184">
        <v>1.8206</v>
      </c>
      <c r="I1395" s="184">
        <v>1.9838</v>
      </c>
      <c r="J1395" s="184">
        <v>7.8742000000000001</v>
      </c>
      <c r="K1395" s="184">
        <v>6.7655000000000003</v>
      </c>
      <c r="L1395" s="184">
        <v>29.389199999999999</v>
      </c>
      <c r="M1395" s="184">
        <v>38.650100000000002</v>
      </c>
      <c r="N1395" s="184">
        <v>87.124899999999997</v>
      </c>
      <c r="O1395" s="184">
        <v>7.7202000000000002</v>
      </c>
      <c r="P1395" s="184">
        <v>12.649100000000001</v>
      </c>
      <c r="Q1395" s="184">
        <v>15.4519</v>
      </c>
      <c r="R1395" s="184">
        <v>15.192399999999999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44341</v>
      </c>
      <c r="E1396" s="184">
        <v>63.46</v>
      </c>
      <c r="F1396" s="184">
        <v>4.7300000000000002E-2</v>
      </c>
      <c r="G1396" s="184">
        <v>0.30030000000000001</v>
      </c>
      <c r="H1396" s="184">
        <v>0.69820000000000004</v>
      </c>
      <c r="I1396" s="184">
        <v>2.3218000000000001</v>
      </c>
      <c r="J1396" s="184">
        <v>6.0316999999999998</v>
      </c>
      <c r="K1396" s="184">
        <v>6.1382000000000003</v>
      </c>
      <c r="L1396" s="184">
        <v>23.872699999999998</v>
      </c>
      <c r="M1396" s="184">
        <v>36.796700000000001</v>
      </c>
      <c r="N1396" s="184">
        <v>67.176000000000002</v>
      </c>
      <c r="O1396" s="184">
        <v>19.7681</v>
      </c>
      <c r="P1396" s="184">
        <v>20.534400000000002</v>
      </c>
      <c r="Q1396" s="184">
        <v>20.032</v>
      </c>
      <c r="R1396" s="184">
        <v>27.427299999999999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44341</v>
      </c>
      <c r="E1397" s="184">
        <v>57.26</v>
      </c>
      <c r="F1397" s="184">
        <v>3.49E-2</v>
      </c>
      <c r="G1397" s="184">
        <v>0.2802</v>
      </c>
      <c r="H1397" s="184">
        <v>0.66810000000000003</v>
      </c>
      <c r="I1397" s="184">
        <v>2.2683</v>
      </c>
      <c r="J1397" s="184">
        <v>5.8997999999999999</v>
      </c>
      <c r="K1397" s="184">
        <v>5.8018999999999998</v>
      </c>
      <c r="L1397" s="184">
        <v>23.060400000000001</v>
      </c>
      <c r="M1397" s="184">
        <v>35.398400000000002</v>
      </c>
      <c r="N1397" s="184">
        <v>64.824399999999997</v>
      </c>
      <c r="O1397" s="184">
        <v>18.220099999999999</v>
      </c>
      <c r="P1397" s="184">
        <v>19.062899999999999</v>
      </c>
      <c r="Q1397" s="184">
        <v>18.517900000000001</v>
      </c>
      <c r="R1397" s="184">
        <v>25.706900000000001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44341</v>
      </c>
      <c r="E1398" s="184">
        <v>13.58</v>
      </c>
      <c r="F1398" s="184">
        <v>0</v>
      </c>
      <c r="G1398" s="184">
        <v>0.74180000000000001</v>
      </c>
      <c r="H1398" s="184">
        <v>1.1169</v>
      </c>
      <c r="I1398" s="184">
        <v>1.7990999999999999</v>
      </c>
      <c r="J1398" s="184">
        <v>8.7270000000000003</v>
      </c>
      <c r="K1398" s="184">
        <v>7.2670000000000003</v>
      </c>
      <c r="L1398" s="184">
        <v>25.974</v>
      </c>
      <c r="M1398" s="184">
        <v>39.139299999999999</v>
      </c>
      <c r="N1398" s="184">
        <v>79.629599999999996</v>
      </c>
      <c r="O1398" s="184">
        <v>11.3626</v>
      </c>
      <c r="P1398" s="184">
        <v>16.1187</v>
      </c>
      <c r="Q1398" s="184">
        <v>2.9159999999999999</v>
      </c>
      <c r="R1398" s="184">
        <v>23.246700000000001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44341</v>
      </c>
      <c r="E1399" s="184">
        <v>14.54</v>
      </c>
      <c r="F1399" s="184">
        <v>-6.8699999999999997E-2</v>
      </c>
      <c r="G1399" s="184">
        <v>0.6925</v>
      </c>
      <c r="H1399" s="184">
        <v>1.1127</v>
      </c>
      <c r="I1399" s="184">
        <v>1.8207</v>
      </c>
      <c r="J1399" s="184">
        <v>8.6697000000000006</v>
      </c>
      <c r="K1399" s="184">
        <v>7.4649000000000001</v>
      </c>
      <c r="L1399" s="184">
        <v>26.3249</v>
      </c>
      <c r="M1399" s="184">
        <v>39.942300000000003</v>
      </c>
      <c r="N1399" s="184">
        <v>81.070999999999998</v>
      </c>
      <c r="O1399" s="184">
        <v>12.311999999999999</v>
      </c>
      <c r="P1399" s="184">
        <v>17.102599999999999</v>
      </c>
      <c r="Q1399" s="184">
        <v>8.3379999999999992</v>
      </c>
      <c r="R1399" s="184">
        <v>24.230799999999999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44341</v>
      </c>
      <c r="E1400" s="184">
        <v>48.881</v>
      </c>
      <c r="F1400" s="184">
        <v>-0.50070000000000003</v>
      </c>
      <c r="G1400" s="184">
        <v>0.10440000000000001</v>
      </c>
      <c r="H1400" s="184">
        <v>0.76060000000000005</v>
      </c>
      <c r="I1400" s="184">
        <v>1.7526999999999999</v>
      </c>
      <c r="J1400" s="184">
        <v>6.1337999999999999</v>
      </c>
      <c r="K1400" s="184">
        <v>5.4833999999999996</v>
      </c>
      <c r="L1400" s="184">
        <v>31.768899999999999</v>
      </c>
      <c r="M1400" s="184">
        <v>40.680900000000001</v>
      </c>
      <c r="N1400" s="184">
        <v>81.4709</v>
      </c>
      <c r="O1400" s="184">
        <v>13.8043</v>
      </c>
      <c r="P1400" s="184">
        <v>14.854100000000001</v>
      </c>
      <c r="Q1400" s="184">
        <v>11.1008</v>
      </c>
      <c r="R1400" s="184">
        <v>23.525700000000001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44341</v>
      </c>
      <c r="E1401" s="184">
        <v>54.674999999999997</v>
      </c>
      <c r="F1401" s="184">
        <v>-0.49680000000000002</v>
      </c>
      <c r="G1401" s="184">
        <v>0.12089999999999999</v>
      </c>
      <c r="H1401" s="184">
        <v>0.78900000000000003</v>
      </c>
      <c r="I1401" s="184">
        <v>1.8119000000000001</v>
      </c>
      <c r="J1401" s="184">
        <v>6.2724000000000002</v>
      </c>
      <c r="K1401" s="184">
        <v>5.8628999999999998</v>
      </c>
      <c r="L1401" s="184">
        <v>32.777200000000001</v>
      </c>
      <c r="M1401" s="184">
        <v>42.290199999999999</v>
      </c>
      <c r="N1401" s="184">
        <v>84.252200000000002</v>
      </c>
      <c r="O1401" s="184">
        <v>15.5031</v>
      </c>
      <c r="P1401" s="184">
        <v>16.609100000000002</v>
      </c>
      <c r="Q1401" s="184">
        <v>19.249500000000001</v>
      </c>
      <c r="R1401" s="184">
        <v>25.333500000000001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44341</v>
      </c>
      <c r="E1402" s="184">
        <v>87.308000000000007</v>
      </c>
      <c r="F1402" s="184">
        <v>0.5181</v>
      </c>
      <c r="G1402" s="184">
        <v>0.80710000000000004</v>
      </c>
      <c r="H1402" s="184">
        <v>1.6497999999999999</v>
      </c>
      <c r="I1402" s="184">
        <v>3.6960999999999999</v>
      </c>
      <c r="J1402" s="184">
        <v>8.2850000000000001</v>
      </c>
      <c r="K1402" s="184">
        <v>7.6189</v>
      </c>
      <c r="L1402" s="184">
        <v>22.887699999999999</v>
      </c>
      <c r="M1402" s="184">
        <v>33.8628</v>
      </c>
      <c r="N1402" s="184">
        <v>70.736900000000006</v>
      </c>
      <c r="O1402" s="184">
        <v>14.806100000000001</v>
      </c>
      <c r="P1402" s="184">
        <v>18.430599999999998</v>
      </c>
      <c r="Q1402" s="184">
        <v>19.047599999999999</v>
      </c>
      <c r="R1402" s="184">
        <v>23.889099999999999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44341</v>
      </c>
      <c r="E1403" s="184">
        <v>81.712000000000003</v>
      </c>
      <c r="F1403" s="184">
        <v>0.51670000000000005</v>
      </c>
      <c r="G1403" s="184">
        <v>0.79559999999999997</v>
      </c>
      <c r="H1403" s="184">
        <v>1.6306</v>
      </c>
      <c r="I1403" s="184">
        <v>3.6573000000000002</v>
      </c>
      <c r="J1403" s="184">
        <v>8.1920000000000002</v>
      </c>
      <c r="K1403" s="184">
        <v>7.3604000000000003</v>
      </c>
      <c r="L1403" s="184">
        <v>22.2849</v>
      </c>
      <c r="M1403" s="184">
        <v>32.886600000000001</v>
      </c>
      <c r="N1403" s="184">
        <v>69.081500000000005</v>
      </c>
      <c r="O1403" s="184">
        <v>13.7576</v>
      </c>
      <c r="P1403" s="184">
        <v>17.384</v>
      </c>
      <c r="Q1403" s="184">
        <v>15.5463</v>
      </c>
      <c r="R1403" s="184">
        <v>22.742699999999999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44341</v>
      </c>
      <c r="E1404" s="184">
        <v>46.774999999999999</v>
      </c>
      <c r="F1404" s="184">
        <v>-1.0699999999999999E-2</v>
      </c>
      <c r="G1404" s="184">
        <v>0.83209999999999995</v>
      </c>
      <c r="H1404" s="184">
        <v>2.0508000000000002</v>
      </c>
      <c r="I1404" s="184">
        <v>4.0022000000000002</v>
      </c>
      <c r="J1404" s="184">
        <v>9.5433000000000003</v>
      </c>
      <c r="K1404" s="184">
        <v>8.0653000000000006</v>
      </c>
      <c r="L1404" s="184">
        <v>36.005499999999998</v>
      </c>
      <c r="M1404" s="184">
        <v>50.146099999999997</v>
      </c>
      <c r="N1404" s="184">
        <v>97.329599999999999</v>
      </c>
      <c r="O1404" s="184">
        <v>15.7158</v>
      </c>
      <c r="P1404" s="184">
        <v>19.3154</v>
      </c>
      <c r="Q1404" s="184">
        <v>21.386399999999998</v>
      </c>
      <c r="R1404" s="184">
        <v>28.5443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44341</v>
      </c>
      <c r="E1405" s="184">
        <v>42.542999999999999</v>
      </c>
      <c r="F1405" s="184">
        <v>-1.6500000000000001E-2</v>
      </c>
      <c r="G1405" s="184">
        <v>0.81520000000000004</v>
      </c>
      <c r="H1405" s="184">
        <v>2.0215999999999998</v>
      </c>
      <c r="I1405" s="184">
        <v>3.9434</v>
      </c>
      <c r="J1405" s="184">
        <v>9.4016000000000002</v>
      </c>
      <c r="K1405" s="184">
        <v>7.6955999999999998</v>
      </c>
      <c r="L1405" s="184">
        <v>35.057099999999998</v>
      </c>
      <c r="M1405" s="184">
        <v>48.569899999999997</v>
      </c>
      <c r="N1405" s="184">
        <v>94.420100000000005</v>
      </c>
      <c r="O1405" s="184">
        <v>13.9762</v>
      </c>
      <c r="P1405" s="184">
        <v>17.896899999999999</v>
      </c>
      <c r="Q1405" s="184">
        <v>11.3912</v>
      </c>
      <c r="R1405" s="184">
        <v>26.569900000000001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44341</v>
      </c>
      <c r="E1406" s="184">
        <v>1321.5835999999999</v>
      </c>
      <c r="F1406" s="184">
        <v>0.20549999999999999</v>
      </c>
      <c r="G1406" s="184">
        <v>0.92230000000000001</v>
      </c>
      <c r="H1406" s="184">
        <v>2.1233</v>
      </c>
      <c r="I1406" s="184">
        <v>4.3944000000000001</v>
      </c>
      <c r="J1406" s="184">
        <v>8.6791999999999998</v>
      </c>
      <c r="K1406" s="184">
        <v>3.8935</v>
      </c>
      <c r="L1406" s="184">
        <v>25.556899999999999</v>
      </c>
      <c r="M1406" s="184">
        <v>41.026200000000003</v>
      </c>
      <c r="N1406" s="184">
        <v>84.128900000000002</v>
      </c>
      <c r="O1406" s="184">
        <v>10.887700000000001</v>
      </c>
      <c r="P1406" s="184">
        <v>14.113899999999999</v>
      </c>
      <c r="Q1406" s="184">
        <v>19.4358</v>
      </c>
      <c r="R1406" s="184">
        <v>17.832699999999999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44341</v>
      </c>
      <c r="E1407" s="184">
        <v>1436.1089999999999</v>
      </c>
      <c r="F1407" s="184">
        <v>0.20780000000000001</v>
      </c>
      <c r="G1407" s="184">
        <v>0.93130000000000002</v>
      </c>
      <c r="H1407" s="184">
        <v>2.1392000000000002</v>
      </c>
      <c r="I1407" s="184">
        <v>4.4268999999999998</v>
      </c>
      <c r="J1407" s="184">
        <v>8.7560000000000002</v>
      </c>
      <c r="K1407" s="184">
        <v>4.1002000000000001</v>
      </c>
      <c r="L1407" s="184">
        <v>26.066600000000001</v>
      </c>
      <c r="M1407" s="184">
        <v>41.886499999999998</v>
      </c>
      <c r="N1407" s="184">
        <v>85.645600000000002</v>
      </c>
      <c r="O1407" s="184">
        <v>11.881500000000001</v>
      </c>
      <c r="P1407" s="184">
        <v>15.1973</v>
      </c>
      <c r="Q1407" s="184">
        <v>18.997399999999999</v>
      </c>
      <c r="R1407" s="184">
        <v>18.819400000000002</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44341</v>
      </c>
      <c r="E1408" s="184">
        <v>79.289000000000001</v>
      </c>
      <c r="F1408" s="184">
        <v>-0.13980000000000001</v>
      </c>
      <c r="G1408" s="184">
        <v>0.6129</v>
      </c>
      <c r="H1408" s="184">
        <v>1.5548999999999999</v>
      </c>
      <c r="I1408" s="184">
        <v>3.1415000000000002</v>
      </c>
      <c r="J1408" s="184">
        <v>8.9883000000000006</v>
      </c>
      <c r="K1408" s="184">
        <v>8.2960999999999991</v>
      </c>
      <c r="L1408" s="184">
        <v>31.177600000000002</v>
      </c>
      <c r="M1408" s="184">
        <v>42.503599999999999</v>
      </c>
      <c r="N1408" s="184">
        <v>91.237499999999997</v>
      </c>
      <c r="O1408" s="184">
        <v>11.8154</v>
      </c>
      <c r="P1408" s="184">
        <v>16.053599999999999</v>
      </c>
      <c r="Q1408" s="184">
        <v>16.030100000000001</v>
      </c>
      <c r="R1408" s="184">
        <v>20.5441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44341</v>
      </c>
      <c r="E1409" s="184">
        <v>84.908000000000001</v>
      </c>
      <c r="F1409" s="184">
        <v>-0.14000000000000001</v>
      </c>
      <c r="G1409" s="184">
        <v>0.61980000000000002</v>
      </c>
      <c r="H1409" s="184">
        <v>1.5669999999999999</v>
      </c>
      <c r="I1409" s="184">
        <v>3.1676000000000002</v>
      </c>
      <c r="J1409" s="184">
        <v>9.0548999999999999</v>
      </c>
      <c r="K1409" s="184">
        <v>8.4850999999999992</v>
      </c>
      <c r="L1409" s="184">
        <v>31.6281</v>
      </c>
      <c r="M1409" s="184">
        <v>43.2273</v>
      </c>
      <c r="N1409" s="184">
        <v>92.561300000000003</v>
      </c>
      <c r="O1409" s="184">
        <v>12.6957</v>
      </c>
      <c r="P1409" s="184">
        <v>17.068300000000001</v>
      </c>
      <c r="Q1409" s="184">
        <v>19.775400000000001</v>
      </c>
      <c r="R1409" s="184">
        <v>21.346</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44341</v>
      </c>
      <c r="E1410" s="184">
        <v>137.41999999999999</v>
      </c>
      <c r="F1410" s="184">
        <v>0.46060000000000001</v>
      </c>
      <c r="G1410" s="184">
        <v>1.2451000000000001</v>
      </c>
      <c r="H1410" s="184">
        <v>2.7054999999999998</v>
      </c>
      <c r="I1410" s="184">
        <v>3.7132000000000001</v>
      </c>
      <c r="J1410" s="184">
        <v>10.0328</v>
      </c>
      <c r="K1410" s="184">
        <v>8.4437999999999995</v>
      </c>
      <c r="L1410" s="184">
        <v>33.937600000000003</v>
      </c>
      <c r="M1410" s="184">
        <v>44.424599999999998</v>
      </c>
      <c r="N1410" s="184">
        <v>101.23</v>
      </c>
      <c r="O1410" s="184">
        <v>11.2037</v>
      </c>
      <c r="P1410" s="184">
        <v>15.926</v>
      </c>
      <c r="Q1410" s="184">
        <v>17.118400000000001</v>
      </c>
      <c r="R1410" s="184">
        <v>19.485700000000001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44341</v>
      </c>
      <c r="E1411" s="184">
        <v>148.41</v>
      </c>
      <c r="F1411" s="184">
        <v>0.46029999999999999</v>
      </c>
      <c r="G1411" s="184">
        <v>1.2554000000000001</v>
      </c>
      <c r="H1411" s="184">
        <v>2.7201</v>
      </c>
      <c r="I1411" s="184">
        <v>3.7469000000000001</v>
      </c>
      <c r="J1411" s="184">
        <v>10.1128</v>
      </c>
      <c r="K1411" s="184">
        <v>8.6775000000000002</v>
      </c>
      <c r="L1411" s="184">
        <v>34.514600000000002</v>
      </c>
      <c r="M1411" s="184">
        <v>45.371699999999997</v>
      </c>
      <c r="N1411" s="184">
        <v>103.051</v>
      </c>
      <c r="O1411" s="184">
        <v>12.2849</v>
      </c>
      <c r="P1411" s="184">
        <v>17.1083</v>
      </c>
      <c r="Q1411" s="184">
        <v>19.130099999999999</v>
      </c>
      <c r="R1411" s="184">
        <v>20.573399999999999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44341</v>
      </c>
      <c r="E1412" s="184">
        <v>14.88</v>
      </c>
      <c r="F1412" s="184">
        <v>0.1346</v>
      </c>
      <c r="G1412" s="184">
        <v>0.67659999999999998</v>
      </c>
      <c r="H1412" s="184">
        <v>0.74480000000000002</v>
      </c>
      <c r="I1412" s="184">
        <v>2.4087999999999998</v>
      </c>
      <c r="J1412" s="184">
        <v>5.9074999999999998</v>
      </c>
      <c r="K1412" s="184">
        <v>3.2616000000000001</v>
      </c>
      <c r="L1412" s="184">
        <v>24.4147</v>
      </c>
      <c r="M1412" s="184">
        <v>37.777799999999999</v>
      </c>
      <c r="N1412" s="184">
        <v>80.801900000000003</v>
      </c>
      <c r="O1412" s="184">
        <v>8.5840999999999994</v>
      </c>
      <c r="P1412" s="184"/>
      <c r="Q1412" s="184">
        <v>9.6095000000000006</v>
      </c>
      <c r="R1412" s="184">
        <v>19.270700000000001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44341</v>
      </c>
      <c r="E1413" s="184">
        <v>16</v>
      </c>
      <c r="F1413" s="184">
        <v>6.25E-2</v>
      </c>
      <c r="G1413" s="184">
        <v>0.62890000000000001</v>
      </c>
      <c r="H1413" s="184">
        <v>0.75570000000000004</v>
      </c>
      <c r="I1413" s="184">
        <v>2.4327999999999999</v>
      </c>
      <c r="J1413" s="184">
        <v>5.9603000000000002</v>
      </c>
      <c r="K1413" s="184">
        <v>3.4260000000000002</v>
      </c>
      <c r="L1413" s="184">
        <v>24.9024</v>
      </c>
      <c r="M1413" s="184">
        <v>38.528100000000002</v>
      </c>
      <c r="N1413" s="184">
        <v>82.232299999999995</v>
      </c>
      <c r="O1413" s="184">
        <v>9.9327000000000005</v>
      </c>
      <c r="P1413" s="184"/>
      <c r="Q1413" s="184">
        <v>11.461399999999999</v>
      </c>
      <c r="R1413" s="184">
        <v>20.379200000000001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44341</v>
      </c>
      <c r="E1414" s="184">
        <v>72.930000000000007</v>
      </c>
      <c r="F1414" s="184">
        <v>5.4899999999999997E-2</v>
      </c>
      <c r="G1414" s="184">
        <v>0.73199999999999998</v>
      </c>
      <c r="H1414" s="184">
        <v>1.6588000000000001</v>
      </c>
      <c r="I1414" s="184">
        <v>4.0370999999999997</v>
      </c>
      <c r="J1414" s="184">
        <v>8.4460999999999995</v>
      </c>
      <c r="K1414" s="184">
        <v>4.3646000000000003</v>
      </c>
      <c r="L1414" s="184">
        <v>25.8933</v>
      </c>
      <c r="M1414" s="184">
        <v>35.683700000000002</v>
      </c>
      <c r="N1414" s="184">
        <v>73.601500000000001</v>
      </c>
      <c r="O1414" s="184">
        <v>15.22</v>
      </c>
      <c r="P1414" s="184">
        <v>16.852799999999998</v>
      </c>
      <c r="Q1414" s="184">
        <v>15.1218</v>
      </c>
      <c r="R1414" s="184">
        <v>23.3079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44341</v>
      </c>
      <c r="E1415" s="184">
        <v>82.97</v>
      </c>
      <c r="F1415" s="184">
        <v>6.0299999999999999E-2</v>
      </c>
      <c r="G1415" s="184">
        <v>0.74070000000000003</v>
      </c>
      <c r="H1415" s="184">
        <v>1.6789000000000001</v>
      </c>
      <c r="I1415" s="184">
        <v>4.0898000000000003</v>
      </c>
      <c r="J1415" s="184">
        <v>8.5995000000000008</v>
      </c>
      <c r="K1415" s="184">
        <v>4.7601000000000004</v>
      </c>
      <c r="L1415" s="184">
        <v>26.884799999999998</v>
      </c>
      <c r="M1415" s="184">
        <v>37.276600000000002</v>
      </c>
      <c r="N1415" s="184">
        <v>76.231899999999996</v>
      </c>
      <c r="O1415" s="184">
        <v>16.9938</v>
      </c>
      <c r="P1415" s="184">
        <v>18.756399999999999</v>
      </c>
      <c r="Q1415" s="184">
        <v>20.232299999999999</v>
      </c>
      <c r="R1415" s="184">
        <v>25.101099999999999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44341</v>
      </c>
      <c r="E1416" s="184">
        <v>10.457700000000001</v>
      </c>
      <c r="F1416" s="184">
        <v>-8.5000000000000006E-2</v>
      </c>
      <c r="G1416" s="184">
        <v>0.5171</v>
      </c>
      <c r="H1416" s="184">
        <v>1.2078</v>
      </c>
      <c r="I1416" s="184">
        <v>2.5647000000000002</v>
      </c>
      <c r="J1416" s="184">
        <v>6.3941999999999997</v>
      </c>
      <c r="K1416" s="184"/>
      <c r="L1416" s="184"/>
      <c r="M1416" s="184"/>
      <c r="N1416" s="184"/>
      <c r="O1416" s="184"/>
      <c r="P1416" s="184"/>
      <c r="Q1416" s="184">
        <v>4.577</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44341</v>
      </c>
      <c r="E1417" s="184">
        <v>10.402200000000001</v>
      </c>
      <c r="F1417" s="184">
        <v>-9.1200000000000003E-2</v>
      </c>
      <c r="G1417" s="184">
        <v>0.49170000000000003</v>
      </c>
      <c r="H1417" s="184">
        <v>1.1631</v>
      </c>
      <c r="I1417" s="184">
        <v>2.4746000000000001</v>
      </c>
      <c r="J1417" s="184">
        <v>6.1654999999999998</v>
      </c>
      <c r="K1417" s="184"/>
      <c r="L1417" s="184"/>
      <c r="M1417" s="184"/>
      <c r="N1417" s="184"/>
      <c r="O1417" s="184"/>
      <c r="P1417" s="184"/>
      <c r="Q1417" s="184">
        <v>4.0220000000000002</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44341</v>
      </c>
      <c r="E1418" s="184">
        <v>60.624000000000002</v>
      </c>
      <c r="F1418" s="184">
        <v>1.8100000000000002E-2</v>
      </c>
      <c r="G1418" s="184">
        <v>0.50060000000000004</v>
      </c>
      <c r="H1418" s="184">
        <v>1.5358000000000001</v>
      </c>
      <c r="I1418" s="184">
        <v>2.7160000000000002</v>
      </c>
      <c r="J1418" s="184">
        <v>6.4904999999999999</v>
      </c>
      <c r="K1418" s="184">
        <v>6.7737999999999996</v>
      </c>
      <c r="L1418" s="184">
        <v>32.552</v>
      </c>
      <c r="M1418" s="184">
        <v>47.267200000000003</v>
      </c>
      <c r="N1418" s="184">
        <v>93.433499999999995</v>
      </c>
      <c r="O1418" s="184">
        <v>15.284000000000001</v>
      </c>
      <c r="P1418" s="184">
        <v>17.7393</v>
      </c>
      <c r="Q1418" s="184">
        <v>13.567600000000001</v>
      </c>
      <c r="R1418" s="184">
        <v>25.412099999999999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44341</v>
      </c>
      <c r="E1419" s="184">
        <v>66.888000000000005</v>
      </c>
      <c r="F1419" s="184">
        <v>2.24E-2</v>
      </c>
      <c r="G1419" s="184">
        <v>0.51539999999999997</v>
      </c>
      <c r="H1419" s="184">
        <v>1.5609</v>
      </c>
      <c r="I1419" s="184">
        <v>2.7671000000000001</v>
      </c>
      <c r="J1419" s="184">
        <v>6.6131000000000002</v>
      </c>
      <c r="K1419" s="184">
        <v>7.1132999999999997</v>
      </c>
      <c r="L1419" s="184">
        <v>33.391800000000003</v>
      </c>
      <c r="M1419" s="184">
        <v>48.656500000000001</v>
      </c>
      <c r="N1419" s="184">
        <v>95.905500000000004</v>
      </c>
      <c r="O1419" s="184">
        <v>16.720300000000002</v>
      </c>
      <c r="P1419" s="184">
        <v>19.271899999999999</v>
      </c>
      <c r="Q1419" s="184">
        <v>20.553000000000001</v>
      </c>
      <c r="R1419" s="184">
        <v>27.002099999999999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44341</v>
      </c>
      <c r="E1420" s="184">
        <v>197.43</v>
      </c>
      <c r="F1420" s="184">
        <v>-0.26269999999999999</v>
      </c>
      <c r="G1420" s="184">
        <v>0.43240000000000001</v>
      </c>
      <c r="H1420" s="184">
        <v>1.1787000000000001</v>
      </c>
      <c r="I1420" s="184">
        <v>2.0573999999999999</v>
      </c>
      <c r="J1420" s="184">
        <v>4.9267000000000003</v>
      </c>
      <c r="K1420" s="184">
        <v>7.0255000000000001</v>
      </c>
      <c r="L1420" s="184">
        <v>24.758299999999998</v>
      </c>
      <c r="M1420" s="184">
        <v>34.360999999999997</v>
      </c>
      <c r="N1420" s="184">
        <v>74.254199999999997</v>
      </c>
      <c r="O1420" s="184">
        <v>10.1495</v>
      </c>
      <c r="P1420" s="184">
        <v>17.537700000000001</v>
      </c>
      <c r="Q1420" s="184">
        <v>19.938700000000001</v>
      </c>
      <c r="R1420" s="184">
        <v>19.126000000000001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44341</v>
      </c>
      <c r="E1421" s="184">
        <v>182.78</v>
      </c>
      <c r="F1421" s="184">
        <v>-0.26740000000000003</v>
      </c>
      <c r="G1421" s="184">
        <v>0.41749999999999998</v>
      </c>
      <c r="H1421" s="184">
        <v>1.1567000000000001</v>
      </c>
      <c r="I1421" s="184">
        <v>2.0148000000000001</v>
      </c>
      <c r="J1421" s="184">
        <v>4.8231000000000002</v>
      </c>
      <c r="K1421" s="184">
        <v>6.7266000000000004</v>
      </c>
      <c r="L1421" s="184">
        <v>24.061599999999999</v>
      </c>
      <c r="M1421" s="184">
        <v>33.250700000000002</v>
      </c>
      <c r="N1421" s="184">
        <v>72.287700000000001</v>
      </c>
      <c r="O1421" s="184">
        <v>8.9193999999999996</v>
      </c>
      <c r="P1421" s="184">
        <v>16.349299999999999</v>
      </c>
      <c r="Q1421" s="184">
        <v>18.878299999999999</v>
      </c>
      <c r="R1421" s="184">
        <v>17.741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44341</v>
      </c>
      <c r="E1422" s="184">
        <v>15.610300000000001</v>
      </c>
      <c r="F1422" s="184">
        <v>-7.8100000000000003E-2</v>
      </c>
      <c r="G1422" s="184">
        <v>0.63890000000000002</v>
      </c>
      <c r="H1422" s="184">
        <v>1.4433</v>
      </c>
      <c r="I1422" s="184">
        <v>2.0448</v>
      </c>
      <c r="J1422" s="184">
        <v>10.552199999999999</v>
      </c>
      <c r="K1422" s="184">
        <v>11.1884</v>
      </c>
      <c r="L1422" s="184">
        <v>38.934800000000003</v>
      </c>
      <c r="M1422" s="184">
        <v>46.981299999999997</v>
      </c>
      <c r="N1422" s="184">
        <v>83.886399999999995</v>
      </c>
      <c r="O1422" s="184">
        <v>16.792100000000001</v>
      </c>
      <c r="P1422" s="184"/>
      <c r="Q1422" s="184">
        <v>14.365500000000001</v>
      </c>
      <c r="R1422" s="184">
        <v>27.625299999999999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44341</v>
      </c>
      <c r="E1423" s="184">
        <v>14.7257</v>
      </c>
      <c r="F1423" s="184">
        <v>-8.2100000000000006E-2</v>
      </c>
      <c r="G1423" s="184">
        <v>0.62109999999999999</v>
      </c>
      <c r="H1423" s="184">
        <v>1.4117999999999999</v>
      </c>
      <c r="I1423" s="184">
        <v>1.9814000000000001</v>
      </c>
      <c r="J1423" s="184">
        <v>10.398300000000001</v>
      </c>
      <c r="K1423" s="184">
        <v>10.7537</v>
      </c>
      <c r="L1423" s="184">
        <v>37.842399999999998</v>
      </c>
      <c r="M1423" s="184">
        <v>45.232500000000002</v>
      </c>
      <c r="N1423" s="184">
        <v>80.894300000000001</v>
      </c>
      <c r="O1423" s="184">
        <v>14.803100000000001</v>
      </c>
      <c r="P1423" s="184"/>
      <c r="Q1423" s="184">
        <v>12.372199999999999</v>
      </c>
      <c r="R1423" s="184">
        <v>25.595800000000001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44341</v>
      </c>
      <c r="E1424" s="184">
        <v>18.152999999999999</v>
      </c>
      <c r="F1424" s="184">
        <v>0.22639999999999999</v>
      </c>
      <c r="G1424" s="184">
        <v>1.2155</v>
      </c>
      <c r="H1424" s="184">
        <v>2.4436</v>
      </c>
      <c r="I1424" s="184">
        <v>3.3828999999999998</v>
      </c>
      <c r="J1424" s="184">
        <v>10.5677</v>
      </c>
      <c r="K1424" s="184">
        <v>8.7396999999999991</v>
      </c>
      <c r="L1424" s="184">
        <v>38.182200000000002</v>
      </c>
      <c r="M1424" s="184">
        <v>54.047899999999998</v>
      </c>
      <c r="N1424" s="184">
        <v>108.105</v>
      </c>
      <c r="O1424" s="184"/>
      <c r="P1424" s="184"/>
      <c r="Q1424" s="184">
        <v>38.648800000000001</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44341</v>
      </c>
      <c r="E1425" s="184">
        <v>17.623000000000001</v>
      </c>
      <c r="F1425" s="184">
        <v>0.2218</v>
      </c>
      <c r="G1425" s="184">
        <v>1.2001999999999999</v>
      </c>
      <c r="H1425" s="184">
        <v>2.4176000000000002</v>
      </c>
      <c r="I1425" s="184">
        <v>3.3243</v>
      </c>
      <c r="J1425" s="184">
        <v>10.4336</v>
      </c>
      <c r="K1425" s="184">
        <v>8.3491999999999997</v>
      </c>
      <c r="L1425" s="184">
        <v>37.133299999999998</v>
      </c>
      <c r="M1425" s="184">
        <v>52.29</v>
      </c>
      <c r="N1425" s="184">
        <v>104.8948</v>
      </c>
      <c r="O1425" s="184"/>
      <c r="P1425" s="184"/>
      <c r="Q1425" s="184">
        <v>36.415500000000002</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44341</v>
      </c>
      <c r="E1426" s="184">
        <v>37.134300000000003</v>
      </c>
      <c r="F1426" s="184">
        <v>0.1918</v>
      </c>
      <c r="G1426" s="184">
        <v>0.96409999999999996</v>
      </c>
      <c r="H1426" s="184">
        <v>2.5381999999999998</v>
      </c>
      <c r="I1426" s="184">
        <v>3.5853000000000002</v>
      </c>
      <c r="J1426" s="184">
        <v>8.1728000000000005</v>
      </c>
      <c r="K1426" s="184">
        <v>3.9399000000000002</v>
      </c>
      <c r="L1426" s="184">
        <v>24.564900000000002</v>
      </c>
      <c r="M1426" s="184">
        <v>36.264200000000002</v>
      </c>
      <c r="N1426" s="184">
        <v>77.491799999999998</v>
      </c>
      <c r="O1426" s="184">
        <v>11.6104</v>
      </c>
      <c r="P1426" s="184">
        <v>12.7539</v>
      </c>
      <c r="Q1426" s="184">
        <v>19.830500000000001</v>
      </c>
      <c r="R1426" s="184">
        <v>17.845500000000001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44341</v>
      </c>
      <c r="E1427" s="184">
        <v>33.936700000000002</v>
      </c>
      <c r="F1427" s="184">
        <v>0.18859999999999999</v>
      </c>
      <c r="G1427" s="184">
        <v>0.95099999999999996</v>
      </c>
      <c r="H1427" s="184">
        <v>2.5145</v>
      </c>
      <c r="I1427" s="184">
        <v>3.5375000000000001</v>
      </c>
      <c r="J1427" s="184">
        <v>8.0508000000000006</v>
      </c>
      <c r="K1427" s="184">
        <v>3.6194000000000002</v>
      </c>
      <c r="L1427" s="184">
        <v>23.755800000000001</v>
      </c>
      <c r="M1427" s="184">
        <v>34.924799999999998</v>
      </c>
      <c r="N1427" s="184">
        <v>75.186999999999998</v>
      </c>
      <c r="O1427" s="184">
        <v>10.249000000000001</v>
      </c>
      <c r="P1427" s="184">
        <v>11.353</v>
      </c>
      <c r="Q1427" s="184">
        <v>18.351900000000001</v>
      </c>
      <c r="R1427" s="184">
        <v>16.4253</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44341</v>
      </c>
      <c r="E1428" s="184">
        <v>1665.2822000000001</v>
      </c>
      <c r="F1428" s="184">
        <v>7.8399999999999997E-2</v>
      </c>
      <c r="G1428" s="184">
        <v>0.66859999999999997</v>
      </c>
      <c r="H1428" s="184">
        <v>1.6878</v>
      </c>
      <c r="I1428" s="184">
        <v>2.4550000000000001</v>
      </c>
      <c r="J1428" s="184">
        <v>8.7470999999999997</v>
      </c>
      <c r="K1428" s="184">
        <v>5.2245999999999997</v>
      </c>
      <c r="L1428" s="184">
        <v>30.089700000000001</v>
      </c>
      <c r="M1428" s="184">
        <v>40.496600000000001</v>
      </c>
      <c r="N1428" s="184">
        <v>90.722200000000001</v>
      </c>
      <c r="O1428" s="184">
        <v>14.8033</v>
      </c>
      <c r="P1428" s="184">
        <v>16.770099999999999</v>
      </c>
      <c r="Q1428" s="184">
        <v>22.072900000000001</v>
      </c>
      <c r="R1428" s="184">
        <v>21.266200000000001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44341</v>
      </c>
      <c r="E1429" s="184">
        <v>1765.1029000000001</v>
      </c>
      <c r="F1429" s="184">
        <v>8.0600000000000005E-2</v>
      </c>
      <c r="G1429" s="184">
        <v>0.6774</v>
      </c>
      <c r="H1429" s="184">
        <v>1.7033</v>
      </c>
      <c r="I1429" s="184">
        <v>2.4834000000000001</v>
      </c>
      <c r="J1429" s="184">
        <v>8.8148</v>
      </c>
      <c r="K1429" s="184">
        <v>5.4176000000000002</v>
      </c>
      <c r="L1429" s="184">
        <v>30.556999999999999</v>
      </c>
      <c r="M1429" s="184">
        <v>41.26</v>
      </c>
      <c r="N1429" s="184">
        <v>92.085400000000007</v>
      </c>
      <c r="O1429" s="184">
        <v>15.5611</v>
      </c>
      <c r="P1429" s="184">
        <v>17.596699999999998</v>
      </c>
      <c r="Q1429" s="184">
        <v>16.054300000000001</v>
      </c>
      <c r="R1429" s="184">
        <v>22.082100000000001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44341</v>
      </c>
      <c r="E1430" s="184">
        <v>37.57</v>
      </c>
      <c r="F1430" s="184">
        <v>5.33E-2</v>
      </c>
      <c r="G1430" s="184">
        <v>0.75090000000000001</v>
      </c>
      <c r="H1430" s="184">
        <v>1.5130999999999999</v>
      </c>
      <c r="I1430" s="184">
        <v>2.4823</v>
      </c>
      <c r="J1430" s="184">
        <v>10.0146</v>
      </c>
      <c r="K1430" s="184">
        <v>10.924099999999999</v>
      </c>
      <c r="L1430" s="184">
        <v>40.764299999999999</v>
      </c>
      <c r="M1430" s="184">
        <v>58.322800000000001</v>
      </c>
      <c r="N1430" s="184">
        <v>119.7076</v>
      </c>
      <c r="O1430" s="184">
        <v>22.552700000000002</v>
      </c>
      <c r="P1430" s="184">
        <v>20.763000000000002</v>
      </c>
      <c r="Q1430" s="184">
        <v>19.351500000000001</v>
      </c>
      <c r="R1430" s="184">
        <v>40.011200000000002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44341</v>
      </c>
      <c r="E1431" s="184">
        <v>34.44</v>
      </c>
      <c r="F1431" s="184">
        <v>2.9000000000000001E-2</v>
      </c>
      <c r="G1431" s="184">
        <v>0.70179999999999998</v>
      </c>
      <c r="H1431" s="184">
        <v>1.4732000000000001</v>
      </c>
      <c r="I1431" s="184">
        <v>2.3780999999999999</v>
      </c>
      <c r="J1431" s="184">
        <v>9.7864000000000004</v>
      </c>
      <c r="K1431" s="184">
        <v>10.384600000000001</v>
      </c>
      <c r="L1431" s="184">
        <v>39.376800000000003</v>
      </c>
      <c r="M1431" s="184">
        <v>56.048900000000003</v>
      </c>
      <c r="N1431" s="184">
        <v>115.5194</v>
      </c>
      <c r="O1431" s="184">
        <v>20.507000000000001</v>
      </c>
      <c r="P1431" s="184">
        <v>18.942699999999999</v>
      </c>
      <c r="Q1431" s="184">
        <v>17.972000000000001</v>
      </c>
      <c r="R1431" s="184">
        <v>37.630000000000003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44341</v>
      </c>
      <c r="E1432" s="184">
        <v>14.99</v>
      </c>
      <c r="F1432" s="184">
        <v>0</v>
      </c>
      <c r="G1432" s="184">
        <v>0.87480000000000002</v>
      </c>
      <c r="H1432" s="184">
        <v>1.4895</v>
      </c>
      <c r="I1432" s="184">
        <v>2.8826000000000001</v>
      </c>
      <c r="J1432" s="184">
        <v>8.9390000000000001</v>
      </c>
      <c r="K1432" s="184">
        <v>6.1615000000000002</v>
      </c>
      <c r="L1432" s="184">
        <v>30.5749</v>
      </c>
      <c r="M1432" s="184">
        <v>42.490499999999997</v>
      </c>
      <c r="N1432" s="184">
        <v>83.028099999999995</v>
      </c>
      <c r="O1432" s="184"/>
      <c r="P1432" s="184"/>
      <c r="Q1432" s="184">
        <v>33.4527</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44341</v>
      </c>
      <c r="E1433" s="184">
        <v>14.59</v>
      </c>
      <c r="F1433" s="184">
        <v>6.8599999999999994E-2</v>
      </c>
      <c r="G1433" s="184">
        <v>0.89900000000000002</v>
      </c>
      <c r="H1433" s="184">
        <v>1.5309999999999999</v>
      </c>
      <c r="I1433" s="184">
        <v>2.8914</v>
      </c>
      <c r="J1433" s="184">
        <v>8.8805999999999994</v>
      </c>
      <c r="K1433" s="184">
        <v>5.8013000000000003</v>
      </c>
      <c r="L1433" s="184">
        <v>29.344000000000001</v>
      </c>
      <c r="M1433" s="184">
        <v>40.423499999999997</v>
      </c>
      <c r="N1433" s="184">
        <v>79.458799999999997</v>
      </c>
      <c r="O1433" s="184"/>
      <c r="P1433" s="184"/>
      <c r="Q1433" s="184">
        <v>30.904199999999999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44341</v>
      </c>
      <c r="E1434" s="184">
        <v>99.832800000000006</v>
      </c>
      <c r="F1434" s="184">
        <v>-0.50319999999999998</v>
      </c>
      <c r="G1434" s="184">
        <v>0.21099999999999999</v>
      </c>
      <c r="H1434" s="184">
        <v>0.64959999999999996</v>
      </c>
      <c r="I1434" s="184">
        <v>0.46439999999999998</v>
      </c>
      <c r="J1434" s="184">
        <v>11.8378</v>
      </c>
      <c r="K1434" s="184">
        <v>24.177600000000002</v>
      </c>
      <c r="L1434" s="184">
        <v>45.727899999999998</v>
      </c>
      <c r="M1434" s="184">
        <v>57.455100000000002</v>
      </c>
      <c r="N1434" s="184">
        <v>96.435400000000001</v>
      </c>
      <c r="O1434" s="184">
        <v>20.851099999999999</v>
      </c>
      <c r="P1434" s="184">
        <v>17.0379</v>
      </c>
      <c r="Q1434" s="184">
        <v>12.030200000000001</v>
      </c>
      <c r="R1434" s="184">
        <v>34.213900000000002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44341</v>
      </c>
      <c r="E1435" s="184">
        <v>104.7153</v>
      </c>
      <c r="F1435" s="184">
        <v>-0.49730000000000002</v>
      </c>
      <c r="G1435" s="184">
        <v>0.24110000000000001</v>
      </c>
      <c r="H1435" s="184">
        <v>0.73199999999999998</v>
      </c>
      <c r="I1435" s="184">
        <v>0.71319999999999995</v>
      </c>
      <c r="J1435" s="184">
        <v>12.24</v>
      </c>
      <c r="K1435" s="184">
        <v>25.049900000000001</v>
      </c>
      <c r="L1435" s="184">
        <v>47.186399999999999</v>
      </c>
      <c r="M1435" s="184">
        <v>59.701500000000003</v>
      </c>
      <c r="N1435" s="184">
        <v>100.1669</v>
      </c>
      <c r="O1435" s="184">
        <v>22.489100000000001</v>
      </c>
      <c r="P1435" s="184">
        <v>18.034099999999999</v>
      </c>
      <c r="Q1435" s="184">
        <v>15.8024</v>
      </c>
      <c r="R1435" s="184">
        <v>36.593200000000003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44341</v>
      </c>
      <c r="E1436" s="184">
        <v>122.64149999999999</v>
      </c>
      <c r="F1436" s="184">
        <v>-0.10340000000000001</v>
      </c>
      <c r="G1436" s="184">
        <v>0.6724</v>
      </c>
      <c r="H1436" s="184">
        <v>1.9498</v>
      </c>
      <c r="I1436" s="184">
        <v>2.327</v>
      </c>
      <c r="J1436" s="184">
        <v>6.6444000000000001</v>
      </c>
      <c r="K1436" s="184">
        <v>6.3620000000000001</v>
      </c>
      <c r="L1436" s="184">
        <v>37.340800000000002</v>
      </c>
      <c r="M1436" s="184">
        <v>52.4544</v>
      </c>
      <c r="N1436" s="184">
        <v>104.3998</v>
      </c>
      <c r="O1436" s="184">
        <v>14.621700000000001</v>
      </c>
      <c r="P1436" s="184">
        <v>13.9613</v>
      </c>
      <c r="Q1436" s="184">
        <v>19.311299999999999</v>
      </c>
      <c r="R1436" s="184">
        <v>25.6494</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44341</v>
      </c>
      <c r="E1437" s="184">
        <v>113.4813</v>
      </c>
      <c r="F1437" s="184">
        <v>-0.106</v>
      </c>
      <c r="G1437" s="184">
        <v>0.66220000000000001</v>
      </c>
      <c r="H1437" s="184">
        <v>1.9316</v>
      </c>
      <c r="I1437" s="184">
        <v>2.2905000000000002</v>
      </c>
      <c r="J1437" s="184">
        <v>6.5574000000000003</v>
      </c>
      <c r="K1437" s="184">
        <v>6.1216999999999997</v>
      </c>
      <c r="L1437" s="184">
        <v>36.719799999999999</v>
      </c>
      <c r="M1437" s="184">
        <v>51.466500000000003</v>
      </c>
      <c r="N1437" s="184">
        <v>102.60429999999999</v>
      </c>
      <c r="O1437" s="184">
        <v>13.5844</v>
      </c>
      <c r="P1437" s="184">
        <v>12.83</v>
      </c>
      <c r="Q1437" s="184">
        <v>16.2121</v>
      </c>
      <c r="R1437" s="184">
        <v>24.538399999999999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44341</v>
      </c>
      <c r="E1438" s="184">
        <v>596.18679999999995</v>
      </c>
      <c r="F1438" s="184">
        <v>5.9799999999999999E-2</v>
      </c>
      <c r="G1438" s="184">
        <v>0.74850000000000005</v>
      </c>
      <c r="H1438" s="184">
        <v>1.8318000000000001</v>
      </c>
      <c r="I1438" s="184">
        <v>2.4746000000000001</v>
      </c>
      <c r="J1438" s="184">
        <v>6.6087999999999996</v>
      </c>
      <c r="K1438" s="184">
        <v>1.921</v>
      </c>
      <c r="L1438" s="184">
        <v>26.366199999999999</v>
      </c>
      <c r="M1438" s="184">
        <v>35.312600000000003</v>
      </c>
      <c r="N1438" s="184">
        <v>75.788499999999999</v>
      </c>
      <c r="O1438" s="184">
        <v>5.7821999999999996</v>
      </c>
      <c r="P1438" s="184">
        <v>11.6676</v>
      </c>
      <c r="Q1438" s="184">
        <v>24.1995</v>
      </c>
      <c r="R1438" s="184">
        <v>13.188499999999999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44341</v>
      </c>
      <c r="E1439" s="184">
        <v>628.3673</v>
      </c>
      <c r="F1439" s="184">
        <v>6.2399999999999997E-2</v>
      </c>
      <c r="G1439" s="184">
        <v>0.75860000000000005</v>
      </c>
      <c r="H1439" s="184">
        <v>1.8494999999999999</v>
      </c>
      <c r="I1439" s="184">
        <v>2.5099999999999998</v>
      </c>
      <c r="J1439" s="184">
        <v>6.6933999999999996</v>
      </c>
      <c r="K1439" s="184">
        <v>2.1387</v>
      </c>
      <c r="L1439" s="184">
        <v>26.885100000000001</v>
      </c>
      <c r="M1439" s="184">
        <v>36.138300000000001</v>
      </c>
      <c r="N1439" s="184">
        <v>77.231499999999997</v>
      </c>
      <c r="O1439" s="184">
        <v>6.6234000000000002</v>
      </c>
      <c r="P1439" s="184">
        <v>12.4641</v>
      </c>
      <c r="Q1439" s="184">
        <v>16.540500000000002</v>
      </c>
      <c r="R1439" s="184">
        <v>14.096399999999999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44341</v>
      </c>
      <c r="E1440" s="184">
        <v>206.1506</v>
      </c>
      <c r="F1440" s="184">
        <v>-8.5599999999999996E-2</v>
      </c>
      <c r="G1440" s="184">
        <v>0.50070000000000003</v>
      </c>
      <c r="H1440" s="184">
        <v>0.97529999999999994</v>
      </c>
      <c r="I1440" s="184">
        <v>2.1564999999999999</v>
      </c>
      <c r="J1440" s="184">
        <v>6.1195000000000004</v>
      </c>
      <c r="K1440" s="184">
        <v>6.5603999999999996</v>
      </c>
      <c r="L1440" s="184">
        <v>27.046500000000002</v>
      </c>
      <c r="M1440" s="184">
        <v>39.770200000000003</v>
      </c>
      <c r="N1440" s="184">
        <v>80.3048</v>
      </c>
      <c r="O1440" s="184">
        <v>15.3787</v>
      </c>
      <c r="P1440" s="184">
        <v>16.386099999999999</v>
      </c>
      <c r="Q1440" s="184">
        <v>11.8979</v>
      </c>
      <c r="R1440" s="184">
        <v>21.842099999999999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44341</v>
      </c>
      <c r="E1441" s="184">
        <v>222.833</v>
      </c>
      <c r="F1441" s="184">
        <v>-8.1799999999999998E-2</v>
      </c>
      <c r="G1441" s="184">
        <v>0.51439999999999997</v>
      </c>
      <c r="H1441" s="184">
        <v>0.999</v>
      </c>
      <c r="I1441" s="184">
        <v>2.2042000000000002</v>
      </c>
      <c r="J1441" s="184">
        <v>6.2306999999999997</v>
      </c>
      <c r="K1441" s="184">
        <v>6.8669000000000002</v>
      </c>
      <c r="L1441" s="184">
        <v>27.802399999999999</v>
      </c>
      <c r="M1441" s="184">
        <v>41.030200000000001</v>
      </c>
      <c r="N1441" s="184">
        <v>82.556899999999999</v>
      </c>
      <c r="O1441" s="184">
        <v>16.794899999999998</v>
      </c>
      <c r="P1441" s="184">
        <v>17.588200000000001</v>
      </c>
      <c r="Q1441" s="184">
        <v>19.6723</v>
      </c>
      <c r="R1441" s="184">
        <v>23.4999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44341</v>
      </c>
      <c r="E1442" s="184">
        <v>67.88</v>
      </c>
      <c r="F1442" s="184">
        <v>-0.1177</v>
      </c>
      <c r="G1442" s="184">
        <v>0.36969999999999997</v>
      </c>
      <c r="H1442" s="184">
        <v>0.63749999999999996</v>
      </c>
      <c r="I1442" s="184">
        <v>2.0445000000000002</v>
      </c>
      <c r="J1442" s="184">
        <v>7.9687999999999999</v>
      </c>
      <c r="K1442" s="184">
        <v>7.7460000000000004</v>
      </c>
      <c r="L1442" s="184">
        <v>28.755700000000001</v>
      </c>
      <c r="M1442" s="184">
        <v>36.277900000000002</v>
      </c>
      <c r="N1442" s="184">
        <v>71.241200000000006</v>
      </c>
      <c r="O1442" s="184">
        <v>13.950799999999999</v>
      </c>
      <c r="P1442" s="184">
        <v>18.2059</v>
      </c>
      <c r="Q1442" s="184">
        <v>17.345700000000001</v>
      </c>
      <c r="R1442" s="184">
        <v>24.2316</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44341</v>
      </c>
      <c r="E1443" s="184">
        <v>65.290000000000006</v>
      </c>
      <c r="F1443" s="184">
        <v>-0.13769999999999999</v>
      </c>
      <c r="G1443" s="184">
        <v>0.35349999999999998</v>
      </c>
      <c r="H1443" s="184">
        <v>0.61639999999999995</v>
      </c>
      <c r="I1443" s="184">
        <v>2.0156000000000001</v>
      </c>
      <c r="J1443" s="184">
        <v>7.9352</v>
      </c>
      <c r="K1443" s="184">
        <v>7.6326999999999998</v>
      </c>
      <c r="L1443" s="184">
        <v>28.523599999999998</v>
      </c>
      <c r="M1443" s="184">
        <v>35.907600000000002</v>
      </c>
      <c r="N1443" s="184">
        <v>70.6036</v>
      </c>
      <c r="O1443" s="184">
        <v>13.439399999999999</v>
      </c>
      <c r="P1443" s="184">
        <v>17.7012</v>
      </c>
      <c r="Q1443" s="184">
        <v>7.2694999999999999</v>
      </c>
      <c r="R1443" s="184">
        <v>23.7272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44341</v>
      </c>
      <c r="E1444" s="184">
        <v>22.33</v>
      </c>
      <c r="F1444" s="184">
        <v>0.44979999999999998</v>
      </c>
      <c r="G1444" s="184">
        <v>1.0407</v>
      </c>
      <c r="H1444" s="184">
        <v>1.3158000000000001</v>
      </c>
      <c r="I1444" s="184">
        <v>2.7612000000000001</v>
      </c>
      <c r="J1444" s="184">
        <v>5.7291999999999996</v>
      </c>
      <c r="K1444" s="184">
        <v>6.74</v>
      </c>
      <c r="L1444" s="184">
        <v>30.508500000000002</v>
      </c>
      <c r="M1444" s="184">
        <v>43.049300000000002</v>
      </c>
      <c r="N1444" s="184">
        <v>90.366600000000005</v>
      </c>
      <c r="O1444" s="184"/>
      <c r="P1444" s="184"/>
      <c r="Q1444" s="184">
        <v>98.396299999999997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44341</v>
      </c>
      <c r="E1445" s="184">
        <v>22.04</v>
      </c>
      <c r="F1445" s="184">
        <v>0.50160000000000005</v>
      </c>
      <c r="G1445" s="184">
        <v>1.0546</v>
      </c>
      <c r="H1445" s="184">
        <v>1.3332999999999999</v>
      </c>
      <c r="I1445" s="184">
        <v>2.7505999999999999</v>
      </c>
      <c r="J1445" s="184">
        <v>5.6567999999999996</v>
      </c>
      <c r="K1445" s="184">
        <v>6.3707000000000003</v>
      </c>
      <c r="L1445" s="184">
        <v>29.723400000000002</v>
      </c>
      <c r="M1445" s="184">
        <v>41.918900000000001</v>
      </c>
      <c r="N1445" s="184">
        <v>88.215199999999996</v>
      </c>
      <c r="O1445" s="184"/>
      <c r="P1445" s="184"/>
      <c r="Q1445" s="184">
        <v>96.196899999999999</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44341</v>
      </c>
      <c r="E1446" s="184">
        <v>165.32849999999999</v>
      </c>
      <c r="F1446" s="184">
        <v>0.32319999999999999</v>
      </c>
      <c r="G1446" s="184">
        <v>0.83340000000000003</v>
      </c>
      <c r="H1446" s="184">
        <v>1.5430999999999999</v>
      </c>
      <c r="I1446" s="184">
        <v>3.1659999999999999</v>
      </c>
      <c r="J1446" s="184">
        <v>6.9684999999999997</v>
      </c>
      <c r="K1446" s="184">
        <v>6.3406000000000002</v>
      </c>
      <c r="L1446" s="184">
        <v>27.815100000000001</v>
      </c>
      <c r="M1446" s="184">
        <v>42.037999999999997</v>
      </c>
      <c r="N1446" s="184">
        <v>88.420100000000005</v>
      </c>
      <c r="O1446" s="184">
        <v>13.475899999999999</v>
      </c>
      <c r="P1446" s="184">
        <v>15.3949</v>
      </c>
      <c r="Q1446" s="184">
        <v>19.764700000000001</v>
      </c>
      <c r="R1446" s="184">
        <v>25.763200000000001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44341</v>
      </c>
      <c r="E1447" s="184">
        <v>112.74864789406899</v>
      </c>
      <c r="F1447" s="184">
        <v>0.3231</v>
      </c>
      <c r="G1447" s="184">
        <v>0.83340000000000003</v>
      </c>
      <c r="H1447" s="184">
        <v>1.5429999999999999</v>
      </c>
      <c r="I1447" s="184">
        <v>3.1659000000000002</v>
      </c>
      <c r="J1447" s="184">
        <v>6.9684999999999997</v>
      </c>
      <c r="K1447" s="184">
        <v>6.3407</v>
      </c>
      <c r="L1447" s="184">
        <v>27.815300000000001</v>
      </c>
      <c r="M1447" s="184">
        <v>42.037999999999997</v>
      </c>
      <c r="N1447" s="184">
        <v>88.420299999999997</v>
      </c>
      <c r="O1447" s="184">
        <v>13.477</v>
      </c>
      <c r="P1447" s="184">
        <v>15.395799999999999</v>
      </c>
      <c r="Q1447" s="184">
        <v>19.766300000000001</v>
      </c>
      <c r="R1447" s="184">
        <v>25.764900000000001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44341</v>
      </c>
      <c r="E1448" s="184">
        <v>154.29830000000001</v>
      </c>
      <c r="F1448" s="184">
        <v>0.32040000000000002</v>
      </c>
      <c r="G1448" s="184">
        <v>0.82389999999999997</v>
      </c>
      <c r="H1448" s="184">
        <v>1.5251999999999999</v>
      </c>
      <c r="I1448" s="184">
        <v>3.1303999999999998</v>
      </c>
      <c r="J1448" s="184">
        <v>6.8836000000000004</v>
      </c>
      <c r="K1448" s="184">
        <v>6.0978000000000003</v>
      </c>
      <c r="L1448" s="184">
        <v>27.234400000000001</v>
      </c>
      <c r="M1448" s="184">
        <v>41.050899999999999</v>
      </c>
      <c r="N1448" s="184">
        <v>86.708500000000001</v>
      </c>
      <c r="O1448" s="184">
        <v>12.489599999999999</v>
      </c>
      <c r="P1448" s="184">
        <v>14.3642</v>
      </c>
      <c r="Q1448" s="184">
        <v>15.516</v>
      </c>
      <c r="R1448" s="184">
        <v>24.6721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44341</v>
      </c>
      <c r="E1449" s="184">
        <v>169.33477002315001</v>
      </c>
      <c r="F1449" s="184">
        <v>0.32040000000000002</v>
      </c>
      <c r="G1449" s="184">
        <v>0.82399999999999995</v>
      </c>
      <c r="H1449" s="184">
        <v>1.5251999999999999</v>
      </c>
      <c r="I1449" s="184">
        <v>3.1305999999999998</v>
      </c>
      <c r="J1449" s="184">
        <v>6.8836000000000004</v>
      </c>
      <c r="K1449" s="184">
        <v>6.0982000000000003</v>
      </c>
      <c r="L1449" s="184">
        <v>27.2347</v>
      </c>
      <c r="M1449" s="184">
        <v>41.051200000000001</v>
      </c>
      <c r="N1449" s="184">
        <v>86.708799999999997</v>
      </c>
      <c r="O1449" s="184">
        <v>12.489699999999999</v>
      </c>
      <c r="P1449" s="184">
        <v>14.364599999999999</v>
      </c>
      <c r="Q1449" s="184">
        <v>17.944700000000001</v>
      </c>
      <c r="R1449" s="184">
        <v>24.6722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4.8396428571428562E-2</v>
      </c>
      <c r="G1450" s="186">
        <v>0.69379464285714276</v>
      </c>
      <c r="H1450" s="186">
        <v>1.5124749999999998</v>
      </c>
      <c r="I1450" s="186">
        <v>2.7122803571428564</v>
      </c>
      <c r="J1450" s="186">
        <v>7.9293625000000008</v>
      </c>
      <c r="K1450" s="186">
        <v>7.2309333333333328</v>
      </c>
      <c r="L1450" s="186">
        <v>30.403096296296297</v>
      </c>
      <c r="M1450" s="186">
        <v>42.458290740740736</v>
      </c>
      <c r="N1450" s="186">
        <v>86.485275925925919</v>
      </c>
      <c r="O1450" s="186">
        <v>13.720710416666662</v>
      </c>
      <c r="P1450" s="186">
        <v>16.298234090909094</v>
      </c>
      <c r="Q1450" s="186">
        <v>20.366000000000003</v>
      </c>
      <c r="R1450" s="186">
        <v>23.487877083333334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5.0299999999999997E-2</v>
      </c>
      <c r="G1451" s="186">
        <v>0.71689999999999998</v>
      </c>
      <c r="H1451" s="186">
        <v>1.5333999999999999</v>
      </c>
      <c r="I1451" s="186">
        <v>2.4966999999999997</v>
      </c>
      <c r="J1451" s="186">
        <v>8.0098000000000003</v>
      </c>
      <c r="K1451" s="186">
        <v>6.6434999999999995</v>
      </c>
      <c r="L1451" s="186">
        <v>29.081250000000001</v>
      </c>
      <c r="M1451" s="186">
        <v>41.051050000000004</v>
      </c>
      <c r="N1451" s="186">
        <v>84.792000000000002</v>
      </c>
      <c r="O1451" s="186">
        <v>13.670999999999999</v>
      </c>
      <c r="P1451" s="186">
        <v>16.811450000000001</v>
      </c>
      <c r="Q1451" s="186">
        <v>18.434899999999999</v>
      </c>
      <c r="R1451" s="186">
        <v>23.626449999999998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44341</v>
      </c>
      <c r="E1454" s="184">
        <v>286.67529999999999</v>
      </c>
      <c r="F1454" s="184">
        <v>3.3997999999999999</v>
      </c>
      <c r="G1454" s="184">
        <v>3.5186000000000002</v>
      </c>
      <c r="H1454" s="184">
        <v>3.8571</v>
      </c>
      <c r="I1454" s="184">
        <v>3.6947999999999999</v>
      </c>
      <c r="J1454" s="184">
        <v>3.8589000000000002</v>
      </c>
      <c r="K1454" s="184">
        <v>4.2434000000000003</v>
      </c>
      <c r="L1454" s="184">
        <v>3.7705000000000002</v>
      </c>
      <c r="M1454" s="184">
        <v>4.0769000000000002</v>
      </c>
      <c r="N1454" s="184">
        <v>4.7167000000000003</v>
      </c>
      <c r="O1454" s="184">
        <v>7.0834999999999999</v>
      </c>
      <c r="P1454" s="184">
        <v>7.0415000000000001</v>
      </c>
      <c r="Q1454" s="184">
        <v>6.9718</v>
      </c>
      <c r="R1454" s="184">
        <v>6.3887</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44341</v>
      </c>
      <c r="E1455" s="184">
        <v>288.93970000000002</v>
      </c>
      <c r="F1455" s="184">
        <v>3.4868999999999999</v>
      </c>
      <c r="G1455" s="184">
        <v>3.6080000000000001</v>
      </c>
      <c r="H1455" s="184">
        <v>3.9479000000000002</v>
      </c>
      <c r="I1455" s="184">
        <v>3.7925</v>
      </c>
      <c r="J1455" s="184">
        <v>3.9529999999999998</v>
      </c>
      <c r="K1455" s="184">
        <v>4.3346999999999998</v>
      </c>
      <c r="L1455" s="184">
        <v>3.8778999999999999</v>
      </c>
      <c r="M1455" s="184">
        <v>4.1902999999999997</v>
      </c>
      <c r="N1455" s="184">
        <v>4.8372999999999999</v>
      </c>
      <c r="O1455" s="184">
        <v>7.2165999999999997</v>
      </c>
      <c r="P1455" s="184">
        <v>7.1631</v>
      </c>
      <c r="Q1455" s="184">
        <v>7.8952</v>
      </c>
      <c r="R1455" s="184">
        <v>6.5148000000000001</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44341</v>
      </c>
      <c r="E1456" s="184">
        <v>1113.5648000000001</v>
      </c>
      <c r="F1456" s="184">
        <v>3.2387000000000001</v>
      </c>
      <c r="G1456" s="184">
        <v>3.4117999999999999</v>
      </c>
      <c r="H1456" s="184">
        <v>3.8931</v>
      </c>
      <c r="I1456" s="184">
        <v>3.8249</v>
      </c>
      <c r="J1456" s="184">
        <v>3.8092000000000001</v>
      </c>
      <c r="K1456" s="184">
        <v>4.1974999999999998</v>
      </c>
      <c r="L1456" s="184">
        <v>3.8408000000000002</v>
      </c>
      <c r="M1456" s="184">
        <v>4.1344000000000003</v>
      </c>
      <c r="N1456" s="184">
        <v>4.6033999999999997</v>
      </c>
      <c r="O1456" s="184"/>
      <c r="P1456" s="184"/>
      <c r="Q1456" s="184">
        <v>6.1483999999999996</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44341</v>
      </c>
      <c r="E1457" s="184">
        <v>1110.6011000000001</v>
      </c>
      <c r="F1457" s="184">
        <v>3.06</v>
      </c>
      <c r="G1457" s="184">
        <v>3.2317999999999998</v>
      </c>
      <c r="H1457" s="184">
        <v>3.7130999999999998</v>
      </c>
      <c r="I1457" s="184">
        <v>3.6440000000000001</v>
      </c>
      <c r="J1457" s="184">
        <v>3.6274999999999999</v>
      </c>
      <c r="K1457" s="184">
        <v>4.0206</v>
      </c>
      <c r="L1457" s="184">
        <v>3.6766999999999999</v>
      </c>
      <c r="M1457" s="184">
        <v>3.9737</v>
      </c>
      <c r="N1457" s="184">
        <v>4.4432</v>
      </c>
      <c r="O1457" s="184"/>
      <c r="P1457" s="184"/>
      <c r="Q1457" s="184">
        <v>5.9916</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44341</v>
      </c>
      <c r="E1458" s="184">
        <v>1095.6882000000001</v>
      </c>
      <c r="F1458" s="184">
        <v>2.7951000000000001</v>
      </c>
      <c r="G1458" s="184">
        <v>2.8483000000000001</v>
      </c>
      <c r="H1458" s="184">
        <v>2.8698000000000001</v>
      </c>
      <c r="I1458" s="184">
        <v>2.9</v>
      </c>
      <c r="J1458" s="184">
        <v>2.9157999999999999</v>
      </c>
      <c r="K1458" s="184">
        <v>2.9483999999999999</v>
      </c>
      <c r="L1458" s="184">
        <v>2.89</v>
      </c>
      <c r="M1458" s="184">
        <v>3.129</v>
      </c>
      <c r="N1458" s="184">
        <v>3.0865999999999998</v>
      </c>
      <c r="O1458" s="184"/>
      <c r="P1458" s="184"/>
      <c r="Q1458" s="184">
        <v>4.8377999999999997</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44341</v>
      </c>
      <c r="E1459" s="184">
        <v>1089.2053000000001</v>
      </c>
      <c r="F1459" s="184">
        <v>2.4933999999999998</v>
      </c>
      <c r="G1459" s="184">
        <v>2.5484</v>
      </c>
      <c r="H1459" s="184">
        <v>2.5695999999999999</v>
      </c>
      <c r="I1459" s="184">
        <v>2.5996999999999999</v>
      </c>
      <c r="J1459" s="184">
        <v>2.6150000000000002</v>
      </c>
      <c r="K1459" s="184">
        <v>2.6433</v>
      </c>
      <c r="L1459" s="184">
        <v>2.5764</v>
      </c>
      <c r="M1459" s="184">
        <v>2.7887</v>
      </c>
      <c r="N1459" s="184">
        <v>2.7467999999999999</v>
      </c>
      <c r="O1459" s="184"/>
      <c r="P1459" s="184"/>
      <c r="Q1459" s="184">
        <v>4.5167000000000002</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44341</v>
      </c>
      <c r="E1460" s="184">
        <v>42.384300000000003</v>
      </c>
      <c r="F1460" s="184">
        <v>3.0143</v>
      </c>
      <c r="G1460" s="184">
        <v>2.8426999999999998</v>
      </c>
      <c r="H1460" s="184">
        <v>3.9150999999999998</v>
      </c>
      <c r="I1460" s="184">
        <v>3.3506</v>
      </c>
      <c r="J1460" s="184">
        <v>4.2869000000000002</v>
      </c>
      <c r="K1460" s="184">
        <v>4.7313999999999998</v>
      </c>
      <c r="L1460" s="184">
        <v>3.8359999999999999</v>
      </c>
      <c r="M1460" s="184">
        <v>3.8778999999999999</v>
      </c>
      <c r="N1460" s="184">
        <v>4.3525999999999998</v>
      </c>
      <c r="O1460" s="184">
        <v>6.9321000000000002</v>
      </c>
      <c r="P1460" s="184">
        <v>6.6478000000000002</v>
      </c>
      <c r="Q1460" s="184">
        <v>7.4515000000000002</v>
      </c>
      <c r="R1460" s="184">
        <v>6.1177000000000001</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44341</v>
      </c>
      <c r="E1461" s="184">
        <v>41.532200000000003</v>
      </c>
      <c r="F1461" s="184">
        <v>2.8125</v>
      </c>
      <c r="G1461" s="184">
        <v>2.6373000000000002</v>
      </c>
      <c r="H1461" s="184">
        <v>3.7063000000000001</v>
      </c>
      <c r="I1461" s="184">
        <v>3.1362000000000001</v>
      </c>
      <c r="J1461" s="184">
        <v>4.0735999999999999</v>
      </c>
      <c r="K1461" s="184">
        <v>4.5244999999999997</v>
      </c>
      <c r="L1461" s="184">
        <v>3.6074000000000002</v>
      </c>
      <c r="M1461" s="184">
        <v>3.6534</v>
      </c>
      <c r="N1461" s="184">
        <v>4.1314000000000002</v>
      </c>
      <c r="O1461" s="184">
        <v>6.6828000000000003</v>
      </c>
      <c r="P1461" s="184">
        <v>6.3926999999999996</v>
      </c>
      <c r="Q1461" s="184">
        <v>6.7927999999999997</v>
      </c>
      <c r="R1461" s="184">
        <v>5.8802000000000003</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44341</v>
      </c>
      <c r="E1462" s="184">
        <v>24.494900000000001</v>
      </c>
      <c r="F1462" s="184">
        <v>3.2785000000000002</v>
      </c>
      <c r="G1462" s="184">
        <v>2.6457000000000002</v>
      </c>
      <c r="H1462" s="184">
        <v>3.4508000000000001</v>
      </c>
      <c r="I1462" s="184">
        <v>3.3037000000000001</v>
      </c>
      <c r="J1462" s="184">
        <v>3.6530999999999998</v>
      </c>
      <c r="K1462" s="184">
        <v>4.0289999999999999</v>
      </c>
      <c r="L1462" s="184">
        <v>3.5743</v>
      </c>
      <c r="M1462" s="184">
        <v>3.7385000000000002</v>
      </c>
      <c r="N1462" s="184">
        <v>3.8973</v>
      </c>
      <c r="O1462" s="184">
        <v>9.4722000000000008</v>
      </c>
      <c r="P1462" s="184">
        <v>7.8110999999999997</v>
      </c>
      <c r="Q1462" s="184">
        <v>8.1390999999999991</v>
      </c>
      <c r="R1462" s="184">
        <v>8.0220000000000002</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44341</v>
      </c>
      <c r="E1463" s="184">
        <v>19.5809</v>
      </c>
      <c r="F1463" s="184">
        <v>2.6099000000000001</v>
      </c>
      <c r="G1463" s="184">
        <v>1.9111</v>
      </c>
      <c r="H1463" s="184">
        <v>2.6909999999999998</v>
      </c>
      <c r="I1463" s="184">
        <v>2.5455999999999999</v>
      </c>
      <c r="J1463" s="184">
        <v>2.8965999999999998</v>
      </c>
      <c r="K1463" s="184">
        <v>3.2446000000000002</v>
      </c>
      <c r="L1463" s="184">
        <v>2.7782</v>
      </c>
      <c r="M1463" s="184">
        <v>2.9462999999999999</v>
      </c>
      <c r="N1463" s="184">
        <v>3.1034999999999999</v>
      </c>
      <c r="O1463" s="184">
        <v>8.6868999999999996</v>
      </c>
      <c r="P1463" s="184">
        <v>7.3072999999999997</v>
      </c>
      <c r="Q1463" s="184">
        <v>5.3372000000000002</v>
      </c>
      <c r="R1463" s="184">
        <v>7.1745000000000001</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44341</v>
      </c>
      <c r="E1464" s="184">
        <v>22.878399999999999</v>
      </c>
      <c r="F1464" s="184">
        <v>2.5528</v>
      </c>
      <c r="G1464" s="184">
        <v>1.875</v>
      </c>
      <c r="H1464" s="184">
        <v>2.6907999999999999</v>
      </c>
      <c r="I1464" s="184">
        <v>2.5436999999999999</v>
      </c>
      <c r="J1464" s="184">
        <v>2.899</v>
      </c>
      <c r="K1464" s="184">
        <v>3.2431000000000001</v>
      </c>
      <c r="L1464" s="184">
        <v>2.7753999999999999</v>
      </c>
      <c r="M1464" s="184">
        <v>2.9439000000000002</v>
      </c>
      <c r="N1464" s="184">
        <v>3.1013999999999999</v>
      </c>
      <c r="O1464" s="184">
        <v>8.6858000000000004</v>
      </c>
      <c r="P1464" s="184">
        <v>7.0354000000000001</v>
      </c>
      <c r="Q1464" s="184">
        <v>6.6163999999999996</v>
      </c>
      <c r="R1464" s="184">
        <v>7.1734</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44341</v>
      </c>
      <c r="E1465" s="184">
        <v>39.1524</v>
      </c>
      <c r="F1465" s="184">
        <v>2.4239999999999999</v>
      </c>
      <c r="G1465" s="184">
        <v>2.8908999999999998</v>
      </c>
      <c r="H1465" s="184">
        <v>3.1316000000000002</v>
      </c>
      <c r="I1465" s="184">
        <v>3.2002000000000002</v>
      </c>
      <c r="J1465" s="184">
        <v>3.5535999999999999</v>
      </c>
      <c r="K1465" s="184">
        <v>3.9255</v>
      </c>
      <c r="L1465" s="184">
        <v>3.4641000000000002</v>
      </c>
      <c r="M1465" s="184">
        <v>3.6227999999999998</v>
      </c>
      <c r="N1465" s="184">
        <v>4.3098000000000001</v>
      </c>
      <c r="O1465" s="184">
        <v>6.9588999999999999</v>
      </c>
      <c r="P1465" s="184">
        <v>7.0639000000000003</v>
      </c>
      <c r="Q1465" s="184">
        <v>7.3296000000000001</v>
      </c>
      <c r="R1465" s="184">
        <v>6.1375000000000002</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44341</v>
      </c>
      <c r="E1466" s="184">
        <v>40.188400000000001</v>
      </c>
      <c r="F1466" s="184">
        <v>2.5432000000000001</v>
      </c>
      <c r="G1466" s="184">
        <v>3.0436000000000001</v>
      </c>
      <c r="H1466" s="184">
        <v>3.2976000000000001</v>
      </c>
      <c r="I1466" s="184">
        <v>3.3582999999999998</v>
      </c>
      <c r="J1466" s="184">
        <v>3.7159</v>
      </c>
      <c r="K1466" s="184">
        <v>4.0843999999999996</v>
      </c>
      <c r="L1466" s="184">
        <v>3.6204999999999998</v>
      </c>
      <c r="M1466" s="184">
        <v>3.7797000000000001</v>
      </c>
      <c r="N1466" s="184">
        <v>4.4695</v>
      </c>
      <c r="O1466" s="184">
        <v>7.1307</v>
      </c>
      <c r="P1466" s="184">
        <v>7.2431999999999999</v>
      </c>
      <c r="Q1466" s="184">
        <v>8.0551999999999992</v>
      </c>
      <c r="R1466" s="184">
        <v>6.2965</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44341</v>
      </c>
      <c r="E1467" s="184">
        <v>4444.9031000000004</v>
      </c>
      <c r="F1467" s="184">
        <v>3.1625999999999999</v>
      </c>
      <c r="G1467" s="184">
        <v>3.254</v>
      </c>
      <c r="H1467" s="184">
        <v>3.8391000000000002</v>
      </c>
      <c r="I1467" s="184">
        <v>3.6461999999999999</v>
      </c>
      <c r="J1467" s="184">
        <v>3.8942999999999999</v>
      </c>
      <c r="K1467" s="184">
        <v>4.2949000000000002</v>
      </c>
      <c r="L1467" s="184">
        <v>3.7002000000000002</v>
      </c>
      <c r="M1467" s="184">
        <v>3.9093</v>
      </c>
      <c r="N1467" s="184">
        <v>4.5118</v>
      </c>
      <c r="O1467" s="184">
        <v>6.9314999999999998</v>
      </c>
      <c r="P1467" s="184">
        <v>6.8365</v>
      </c>
      <c r="Q1467" s="184">
        <v>7.1612999999999998</v>
      </c>
      <c r="R1467" s="184">
        <v>6.3585000000000003</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44341</v>
      </c>
      <c r="E1468" s="184">
        <v>4501.4732000000004</v>
      </c>
      <c r="F1468" s="184">
        <v>3.3020999999999998</v>
      </c>
      <c r="G1468" s="184">
        <v>3.3938000000000001</v>
      </c>
      <c r="H1468" s="184">
        <v>3.9792000000000001</v>
      </c>
      <c r="I1468" s="184">
        <v>3.7865000000000002</v>
      </c>
      <c r="J1468" s="184">
        <v>4.0345000000000004</v>
      </c>
      <c r="K1468" s="184">
        <v>4.4359999999999999</v>
      </c>
      <c r="L1468" s="184">
        <v>3.8428</v>
      </c>
      <c r="M1468" s="184">
        <v>4.0526999999999997</v>
      </c>
      <c r="N1468" s="184">
        <v>4.6620999999999997</v>
      </c>
      <c r="O1468" s="184">
        <v>7.1253000000000002</v>
      </c>
      <c r="P1468" s="184">
        <v>7.0381999999999998</v>
      </c>
      <c r="Q1468" s="184">
        <v>7.7763999999999998</v>
      </c>
      <c r="R1468" s="184">
        <v>6.5410000000000004</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44341</v>
      </c>
      <c r="E1469" s="184">
        <v>294.73230000000001</v>
      </c>
      <c r="F1469" s="184">
        <v>3.1953999999999998</v>
      </c>
      <c r="G1469" s="184">
        <v>3.4998999999999998</v>
      </c>
      <c r="H1469" s="184">
        <v>3.6913</v>
      </c>
      <c r="I1469" s="184">
        <v>3.4792999999999998</v>
      </c>
      <c r="J1469" s="184">
        <v>3.6869000000000001</v>
      </c>
      <c r="K1469" s="184">
        <v>4.0442</v>
      </c>
      <c r="L1469" s="184">
        <v>3.6046999999999998</v>
      </c>
      <c r="M1469" s="184">
        <v>3.8552</v>
      </c>
      <c r="N1469" s="184">
        <v>4.4318999999999997</v>
      </c>
      <c r="O1469" s="184">
        <v>6.7900999999999998</v>
      </c>
      <c r="P1469" s="184">
        <v>6.8390000000000004</v>
      </c>
      <c r="Q1469" s="184">
        <v>7.3577000000000004</v>
      </c>
      <c r="R1469" s="184">
        <v>6.1090999999999998</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44341</v>
      </c>
      <c r="E1470" s="184">
        <v>297.0052</v>
      </c>
      <c r="F1470" s="184">
        <v>3.3184</v>
      </c>
      <c r="G1470" s="184">
        <v>3.6175999999999999</v>
      </c>
      <c r="H1470" s="184">
        <v>3.8107000000000002</v>
      </c>
      <c r="I1470" s="184">
        <v>3.5996000000000001</v>
      </c>
      <c r="J1470" s="184">
        <v>3.8069999999999999</v>
      </c>
      <c r="K1470" s="184">
        <v>4.1651999999999996</v>
      </c>
      <c r="L1470" s="184">
        <v>3.7267999999999999</v>
      </c>
      <c r="M1470" s="184">
        <v>3.9786000000000001</v>
      </c>
      <c r="N1470" s="184">
        <v>4.5571999999999999</v>
      </c>
      <c r="O1470" s="184">
        <v>6.9175000000000004</v>
      </c>
      <c r="P1470" s="184">
        <v>6.9561000000000002</v>
      </c>
      <c r="Q1470" s="184">
        <v>7.7285000000000004</v>
      </c>
      <c r="R1470" s="184">
        <v>6.2352999999999996</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44341</v>
      </c>
      <c r="E1471" s="184">
        <v>33.834499999999998</v>
      </c>
      <c r="F1471" s="184">
        <v>2.4813999999999998</v>
      </c>
      <c r="G1471" s="184">
        <v>3.0486</v>
      </c>
      <c r="H1471" s="184">
        <v>3.3155000000000001</v>
      </c>
      <c r="I1471" s="184">
        <v>3.2789999999999999</v>
      </c>
      <c r="J1471" s="184">
        <v>3.5202</v>
      </c>
      <c r="K1471" s="184">
        <v>4.0850999999999997</v>
      </c>
      <c r="L1471" s="184">
        <v>3.5937000000000001</v>
      </c>
      <c r="M1471" s="184">
        <v>3.6987000000000001</v>
      </c>
      <c r="N1471" s="184">
        <v>4.0815999999999999</v>
      </c>
      <c r="O1471" s="184">
        <v>6.4558999999999997</v>
      </c>
      <c r="P1471" s="184">
        <v>6.6795999999999998</v>
      </c>
      <c r="Q1471" s="184">
        <v>7.6706000000000003</v>
      </c>
      <c r="R1471" s="184">
        <v>5.7454000000000001</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44341</v>
      </c>
      <c r="E1472" s="184">
        <v>32.046100000000003</v>
      </c>
      <c r="F1472" s="184">
        <v>1.8225</v>
      </c>
      <c r="G1472" s="184">
        <v>2.3639999999999999</v>
      </c>
      <c r="H1472" s="184">
        <v>2.621</v>
      </c>
      <c r="I1472" s="184">
        <v>2.5977999999999999</v>
      </c>
      <c r="J1472" s="184">
        <v>2.8403</v>
      </c>
      <c r="K1472" s="184">
        <v>3.4026999999999998</v>
      </c>
      <c r="L1472" s="184">
        <v>2.8811</v>
      </c>
      <c r="M1472" s="184">
        <v>2.9590999999999998</v>
      </c>
      <c r="N1472" s="184">
        <v>3.3067000000000002</v>
      </c>
      <c r="O1472" s="184">
        <v>5.6984000000000004</v>
      </c>
      <c r="P1472" s="184">
        <v>5.9819000000000004</v>
      </c>
      <c r="Q1472" s="184">
        <v>6.5793999999999997</v>
      </c>
      <c r="R1472" s="184">
        <v>4.9602000000000004</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44341</v>
      </c>
      <c r="E1475" s="184">
        <v>2406</v>
      </c>
      <c r="F1475" s="184">
        <v>3.3256999999999999</v>
      </c>
      <c r="G1475" s="184">
        <v>2.7865000000000002</v>
      </c>
      <c r="H1475" s="184">
        <v>3.5994000000000002</v>
      </c>
      <c r="I1475" s="184">
        <v>3.0358999999999998</v>
      </c>
      <c r="J1475" s="184">
        <v>3.8113000000000001</v>
      </c>
      <c r="K1475" s="184">
        <v>4.3868</v>
      </c>
      <c r="L1475" s="184">
        <v>3.577</v>
      </c>
      <c r="M1475" s="184">
        <v>3.6625999999999999</v>
      </c>
      <c r="N1475" s="184">
        <v>3.9176000000000002</v>
      </c>
      <c r="O1475" s="184">
        <v>6.2927</v>
      </c>
      <c r="P1475" s="184">
        <v>6.5594999999999999</v>
      </c>
      <c r="Q1475" s="184">
        <v>7.7596999999999996</v>
      </c>
      <c r="R1475" s="184">
        <v>5.5435999999999996</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44341</v>
      </c>
      <c r="E1476" s="184">
        <v>2460.4551000000001</v>
      </c>
      <c r="F1476" s="184">
        <v>3.6749000000000001</v>
      </c>
      <c r="G1476" s="184">
        <v>3.1364000000000001</v>
      </c>
      <c r="H1476" s="184">
        <v>3.9493999999999998</v>
      </c>
      <c r="I1476" s="184">
        <v>3.3868999999999998</v>
      </c>
      <c r="J1476" s="184">
        <v>4.1630000000000003</v>
      </c>
      <c r="K1476" s="184">
        <v>4.7416999999999998</v>
      </c>
      <c r="L1476" s="184">
        <v>3.9339</v>
      </c>
      <c r="M1476" s="184">
        <v>4.0228999999999999</v>
      </c>
      <c r="N1476" s="184">
        <v>4.2820999999999998</v>
      </c>
      <c r="O1476" s="184">
        <v>6.601</v>
      </c>
      <c r="P1476" s="184">
        <v>6.8528000000000002</v>
      </c>
      <c r="Q1476" s="184">
        <v>8.1562000000000001</v>
      </c>
      <c r="R1476" s="184">
        <v>5.8723999999999998</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44341</v>
      </c>
      <c r="E1479" s="184">
        <v>3485.6280999999999</v>
      </c>
      <c r="F1479" s="184">
        <v>3.0192000000000001</v>
      </c>
      <c r="G1479" s="184">
        <v>3.3887999999999998</v>
      </c>
      <c r="H1479" s="184">
        <v>3.5451999999999999</v>
      </c>
      <c r="I1479" s="184">
        <v>3.4929000000000001</v>
      </c>
      <c r="J1479" s="184">
        <v>3.4817999999999998</v>
      </c>
      <c r="K1479" s="184">
        <v>3.9077000000000002</v>
      </c>
      <c r="L1479" s="184">
        <v>3.5371000000000001</v>
      </c>
      <c r="M1479" s="184">
        <v>3.8563000000000001</v>
      </c>
      <c r="N1479" s="184">
        <v>4.2228000000000003</v>
      </c>
      <c r="O1479" s="184">
        <v>6.6497000000000002</v>
      </c>
      <c r="P1479" s="184">
        <v>6.7626999999999997</v>
      </c>
      <c r="Q1479" s="184">
        <v>7.2344999999999997</v>
      </c>
      <c r="R1479" s="184">
        <v>5.8186</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44341</v>
      </c>
      <c r="E1480" s="184">
        <v>3503.0023000000001</v>
      </c>
      <c r="F1480" s="184">
        <v>3.0939000000000001</v>
      </c>
      <c r="G1480" s="184">
        <v>3.4630000000000001</v>
      </c>
      <c r="H1480" s="184">
        <v>3.6246999999999998</v>
      </c>
      <c r="I1480" s="184">
        <v>3.5691000000000002</v>
      </c>
      <c r="J1480" s="184">
        <v>3.5565000000000002</v>
      </c>
      <c r="K1480" s="184">
        <v>3.9990999999999999</v>
      </c>
      <c r="L1480" s="184">
        <v>3.6358999999999999</v>
      </c>
      <c r="M1480" s="184">
        <v>3.9514</v>
      </c>
      <c r="N1480" s="184">
        <v>4.3239999999999998</v>
      </c>
      <c r="O1480" s="184">
        <v>6.7317</v>
      </c>
      <c r="P1480" s="184">
        <v>6.8333000000000004</v>
      </c>
      <c r="Q1480" s="184">
        <v>7.6764999999999999</v>
      </c>
      <c r="R1480" s="184">
        <v>5.9112</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44341</v>
      </c>
      <c r="E1481" s="184">
        <v>32.340632968351599</v>
      </c>
      <c r="F1481" s="184">
        <v>3.3860000000000001</v>
      </c>
      <c r="G1481" s="184">
        <v>3.2174999999999998</v>
      </c>
      <c r="H1481" s="184">
        <v>3.2909999999999999</v>
      </c>
      <c r="I1481" s="184">
        <v>3.2204000000000002</v>
      </c>
      <c r="J1481" s="184">
        <v>3.1191</v>
      </c>
      <c r="K1481" s="184">
        <v>3.2688999999999999</v>
      </c>
      <c r="L1481" s="184">
        <v>3.1324000000000001</v>
      </c>
      <c r="M1481" s="184">
        <v>3.4586000000000001</v>
      </c>
      <c r="N1481" s="184">
        <v>3.7652999999999999</v>
      </c>
      <c r="O1481" s="184">
        <v>6.9341999999999997</v>
      </c>
      <c r="P1481" s="184">
        <v>7.5385</v>
      </c>
      <c r="Q1481" s="184">
        <v>8.0760000000000005</v>
      </c>
      <c r="R1481" s="184">
        <v>6.5007000000000001</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44341</v>
      </c>
      <c r="E1482" s="184">
        <v>31.282735863206799</v>
      </c>
      <c r="F1482" s="184">
        <v>2.8003</v>
      </c>
      <c r="G1482" s="184">
        <v>2.7572000000000001</v>
      </c>
      <c r="H1482" s="184">
        <v>2.8016000000000001</v>
      </c>
      <c r="I1482" s="184">
        <v>2.7404999999999999</v>
      </c>
      <c r="J1482" s="184">
        <v>2.6366999999999998</v>
      </c>
      <c r="K1482" s="184">
        <v>2.7854999999999999</v>
      </c>
      <c r="L1482" s="184">
        <v>2.6488</v>
      </c>
      <c r="M1482" s="184">
        <v>2.9685000000000001</v>
      </c>
      <c r="N1482" s="184">
        <v>3.2696999999999998</v>
      </c>
      <c r="O1482" s="184">
        <v>6.4234999999999998</v>
      </c>
      <c r="P1482" s="184">
        <v>7.0148999999999999</v>
      </c>
      <c r="Q1482" s="184">
        <v>7.4851000000000001</v>
      </c>
      <c r="R1482" s="184">
        <v>5.9941000000000004</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44341</v>
      </c>
      <c r="E1483" s="184">
        <v>3213.8407999999999</v>
      </c>
      <c r="F1483" s="184">
        <v>3.0268999999999999</v>
      </c>
      <c r="G1483" s="184">
        <v>3.3073000000000001</v>
      </c>
      <c r="H1483" s="184">
        <v>3.6999</v>
      </c>
      <c r="I1483" s="184">
        <v>3.6568000000000001</v>
      </c>
      <c r="J1483" s="184">
        <v>3.6118999999999999</v>
      </c>
      <c r="K1483" s="184">
        <v>4.0048000000000004</v>
      </c>
      <c r="L1483" s="184">
        <v>3.7416</v>
      </c>
      <c r="M1483" s="184">
        <v>3.9771000000000001</v>
      </c>
      <c r="N1483" s="184">
        <v>4.3685999999999998</v>
      </c>
      <c r="O1483" s="184">
        <v>6.8973000000000004</v>
      </c>
      <c r="P1483" s="184">
        <v>6.8703000000000003</v>
      </c>
      <c r="Q1483" s="184">
        <v>7.5923999999999996</v>
      </c>
      <c r="R1483" s="184">
        <v>6.0578000000000003</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44341</v>
      </c>
      <c r="E1484" s="184">
        <v>3239.1131</v>
      </c>
      <c r="F1484" s="184">
        <v>3.1261999999999999</v>
      </c>
      <c r="G1484" s="184">
        <v>3.4072</v>
      </c>
      <c r="H1484" s="184">
        <v>3.7999000000000001</v>
      </c>
      <c r="I1484" s="184">
        <v>3.7570000000000001</v>
      </c>
      <c r="J1484" s="184">
        <v>3.7122000000000002</v>
      </c>
      <c r="K1484" s="184">
        <v>4.1058000000000003</v>
      </c>
      <c r="L1484" s="184">
        <v>3.8435000000000001</v>
      </c>
      <c r="M1484" s="184">
        <v>4.0800999999999998</v>
      </c>
      <c r="N1484" s="184">
        <v>4.4729999999999999</v>
      </c>
      <c r="O1484" s="184">
        <v>7.0042</v>
      </c>
      <c r="P1484" s="184">
        <v>6.9772999999999996</v>
      </c>
      <c r="Q1484" s="184">
        <v>7.7504</v>
      </c>
      <c r="R1484" s="184">
        <v>6.1637000000000004</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44341</v>
      </c>
      <c r="E1485" s="184">
        <v>1058.5261</v>
      </c>
      <c r="F1485" s="184">
        <v>3.0485000000000002</v>
      </c>
      <c r="G1485" s="184">
        <v>3.0501</v>
      </c>
      <c r="H1485" s="184">
        <v>3.1545000000000001</v>
      </c>
      <c r="I1485" s="184">
        <v>3.4224000000000001</v>
      </c>
      <c r="J1485" s="184">
        <v>3.5676000000000001</v>
      </c>
      <c r="K1485" s="184">
        <v>3.6396999999999999</v>
      </c>
      <c r="L1485" s="184">
        <v>3.5076999999999998</v>
      </c>
      <c r="M1485" s="184">
        <v>3.7884000000000002</v>
      </c>
      <c r="N1485" s="184">
        <v>4.0731000000000002</v>
      </c>
      <c r="O1485" s="184"/>
      <c r="P1485" s="184"/>
      <c r="Q1485" s="184">
        <v>4.7758000000000003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44341</v>
      </c>
      <c r="E1486" s="184">
        <v>1047.4341999999999</v>
      </c>
      <c r="F1486" s="184">
        <v>2.1572</v>
      </c>
      <c r="G1486" s="184">
        <v>2.1541000000000001</v>
      </c>
      <c r="H1486" s="184">
        <v>2.2581000000000002</v>
      </c>
      <c r="I1486" s="184">
        <v>2.5215999999999998</v>
      </c>
      <c r="J1486" s="184">
        <v>2.6659999999999999</v>
      </c>
      <c r="K1486" s="184">
        <v>2.7383000000000002</v>
      </c>
      <c r="L1486" s="184">
        <v>2.6095999999999999</v>
      </c>
      <c r="M1486" s="184">
        <v>2.8763000000000001</v>
      </c>
      <c r="N1486" s="184">
        <v>3.1446999999999998</v>
      </c>
      <c r="O1486" s="184"/>
      <c r="P1486" s="184"/>
      <c r="Q1486" s="184">
        <v>3.8744000000000001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44341</v>
      </c>
      <c r="E1489" s="184">
        <v>34.398899999999998</v>
      </c>
      <c r="F1489" s="184">
        <v>3.8203</v>
      </c>
      <c r="G1489" s="184">
        <v>3.6356000000000002</v>
      </c>
      <c r="H1489" s="184">
        <v>3.8227000000000002</v>
      </c>
      <c r="I1489" s="184">
        <v>3.4910999999999999</v>
      </c>
      <c r="J1489" s="184">
        <v>3.8761000000000001</v>
      </c>
      <c r="K1489" s="184">
        <v>4.1828000000000003</v>
      </c>
      <c r="L1489" s="184">
        <v>3.8254000000000001</v>
      </c>
      <c r="M1489" s="184">
        <v>4.1223999999999998</v>
      </c>
      <c r="N1489" s="184">
        <v>4.7398999999999996</v>
      </c>
      <c r="O1489" s="184">
        <v>7.0749000000000004</v>
      </c>
      <c r="P1489" s="184">
        <v>7.2754000000000003</v>
      </c>
      <c r="Q1489" s="184">
        <v>8.1120000000000001</v>
      </c>
      <c r="R1489" s="184">
        <v>6.3611000000000004</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44341</v>
      </c>
      <c r="E1490" s="184">
        <v>32.738399999999999</v>
      </c>
      <c r="F1490" s="184">
        <v>3.3450000000000002</v>
      </c>
      <c r="G1490" s="184">
        <v>3.1227999999999998</v>
      </c>
      <c r="H1490" s="184">
        <v>3.2989999999999999</v>
      </c>
      <c r="I1490" s="184">
        <v>2.9658000000000002</v>
      </c>
      <c r="J1490" s="184">
        <v>3.3475000000000001</v>
      </c>
      <c r="K1490" s="184">
        <v>3.65</v>
      </c>
      <c r="L1490" s="184">
        <v>3.3424999999999998</v>
      </c>
      <c r="M1490" s="184">
        <v>3.5960999999999999</v>
      </c>
      <c r="N1490" s="184">
        <v>4.1832000000000003</v>
      </c>
      <c r="O1490" s="184">
        <v>6.4398</v>
      </c>
      <c r="P1490" s="184">
        <v>6.5797999999999996</v>
      </c>
      <c r="Q1490" s="184">
        <v>7.2812000000000001</v>
      </c>
      <c r="R1490" s="184">
        <v>5.7717000000000001</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44341</v>
      </c>
      <c r="E1491" s="184">
        <v>11.771100000000001</v>
      </c>
      <c r="F1491" s="184">
        <v>1.8606</v>
      </c>
      <c r="G1491" s="184">
        <v>3.1019000000000001</v>
      </c>
      <c r="H1491" s="184">
        <v>2.9695999999999998</v>
      </c>
      <c r="I1491" s="184">
        <v>3.4376000000000002</v>
      </c>
      <c r="J1491" s="184">
        <v>3.1970000000000001</v>
      </c>
      <c r="K1491" s="184">
        <v>3.5068000000000001</v>
      </c>
      <c r="L1491" s="184">
        <v>3.4039999999999999</v>
      </c>
      <c r="M1491" s="184">
        <v>3.5192999999999999</v>
      </c>
      <c r="N1491" s="184">
        <v>3.7696999999999998</v>
      </c>
      <c r="O1491" s="184"/>
      <c r="P1491" s="184"/>
      <c r="Q1491" s="184">
        <v>6.3146000000000004</v>
      </c>
      <c r="R1491" s="184">
        <v>5.6040000000000001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44341</v>
      </c>
      <c r="E1492" s="184">
        <v>11.7407</v>
      </c>
      <c r="F1492" s="184">
        <v>1.8653999999999999</v>
      </c>
      <c r="G1492" s="184">
        <v>2.9544000000000001</v>
      </c>
      <c r="H1492" s="184">
        <v>2.8439000000000001</v>
      </c>
      <c r="I1492" s="184">
        <v>3.3351999999999999</v>
      </c>
      <c r="J1492" s="184">
        <v>3.2052999999999998</v>
      </c>
      <c r="K1492" s="184">
        <v>3.4485000000000001</v>
      </c>
      <c r="L1492" s="184">
        <v>3.3294999999999999</v>
      </c>
      <c r="M1492" s="184">
        <v>3.4388000000000001</v>
      </c>
      <c r="N1492" s="184">
        <v>3.6861000000000002</v>
      </c>
      <c r="O1492" s="184"/>
      <c r="P1492" s="184"/>
      <c r="Q1492" s="184">
        <v>6.2114000000000003</v>
      </c>
      <c r="R1492" s="184">
        <v>5.5187999999999997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44341</v>
      </c>
      <c r="E1493" s="184">
        <v>3694.1925999999999</v>
      </c>
      <c r="F1493" s="184">
        <v>3.5009999999999999</v>
      </c>
      <c r="G1493" s="184">
        <v>3.3022</v>
      </c>
      <c r="H1493" s="184">
        <v>4.2607999999999997</v>
      </c>
      <c r="I1493" s="184">
        <v>3.7765</v>
      </c>
      <c r="J1493" s="184">
        <v>4.1961000000000004</v>
      </c>
      <c r="K1493" s="184">
        <v>4.7576000000000001</v>
      </c>
      <c r="L1493" s="184">
        <v>4.1417000000000002</v>
      </c>
      <c r="M1493" s="184">
        <v>4.4097999999999997</v>
      </c>
      <c r="N1493" s="184">
        <v>4.9173</v>
      </c>
      <c r="O1493" s="184">
        <v>4.5006000000000004</v>
      </c>
      <c r="P1493" s="184">
        <v>5.4715999999999996</v>
      </c>
      <c r="Q1493" s="184">
        <v>6.8280000000000003</v>
      </c>
      <c r="R1493" s="184">
        <v>6.3975</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44341</v>
      </c>
      <c r="E1494" s="184">
        <v>3663.1799000000001</v>
      </c>
      <c r="F1494" s="184">
        <v>3.3222999999999998</v>
      </c>
      <c r="G1494" s="184">
        <v>3.1185999999999998</v>
      </c>
      <c r="H1494" s="184">
        <v>4.0782999999999996</v>
      </c>
      <c r="I1494" s="184">
        <v>3.5966</v>
      </c>
      <c r="J1494" s="184">
        <v>4.0321999999999996</v>
      </c>
      <c r="K1494" s="184">
        <v>4.5670999999999999</v>
      </c>
      <c r="L1494" s="184">
        <v>3.9428000000000001</v>
      </c>
      <c r="M1494" s="184">
        <v>4.2043999999999997</v>
      </c>
      <c r="N1494" s="184">
        <v>4.7118000000000002</v>
      </c>
      <c r="O1494" s="184">
        <v>4.3415999999999997</v>
      </c>
      <c r="P1494" s="184">
        <v>5.35</v>
      </c>
      <c r="Q1494" s="184">
        <v>6.8432000000000004</v>
      </c>
      <c r="R1494" s="184">
        <v>6.2165999999999997</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44341</v>
      </c>
      <c r="E1495" s="184">
        <v>2408.8323</v>
      </c>
      <c r="F1495" s="184">
        <v>3.6233</v>
      </c>
      <c r="G1495" s="184">
        <v>3.6528999999999998</v>
      </c>
      <c r="H1495" s="184">
        <v>3.9255</v>
      </c>
      <c r="I1495" s="184">
        <v>3.7467000000000001</v>
      </c>
      <c r="J1495" s="184">
        <v>3.7722000000000002</v>
      </c>
      <c r="K1495" s="184">
        <v>4.0674000000000001</v>
      </c>
      <c r="L1495" s="184">
        <v>3.7602000000000002</v>
      </c>
      <c r="M1495" s="184">
        <v>4.0137</v>
      </c>
      <c r="N1495" s="184">
        <v>4.5560999999999998</v>
      </c>
      <c r="O1495" s="184">
        <v>6.9301000000000004</v>
      </c>
      <c r="P1495" s="184">
        <v>6.9698000000000002</v>
      </c>
      <c r="Q1495" s="184">
        <v>7.7516999999999996</v>
      </c>
      <c r="R1495" s="184">
        <v>6.1337999999999999</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44341</v>
      </c>
      <c r="E1496" s="184">
        <v>2388.0239000000001</v>
      </c>
      <c r="F1496" s="184">
        <v>3.5326</v>
      </c>
      <c r="G1496" s="184">
        <v>3.5627</v>
      </c>
      <c r="H1496" s="184">
        <v>3.8353000000000002</v>
      </c>
      <c r="I1496" s="184">
        <v>3.6564999999999999</v>
      </c>
      <c r="J1496" s="184">
        <v>3.6819000000000002</v>
      </c>
      <c r="K1496" s="184">
        <v>3.9782999999999999</v>
      </c>
      <c r="L1496" s="184">
        <v>3.6694</v>
      </c>
      <c r="M1496" s="184">
        <v>3.9198</v>
      </c>
      <c r="N1496" s="184">
        <v>4.4584000000000001</v>
      </c>
      <c r="O1496" s="184">
        <v>6.8143000000000002</v>
      </c>
      <c r="P1496" s="184">
        <v>6.8521999999999998</v>
      </c>
      <c r="Q1496" s="184">
        <v>7.5990000000000002</v>
      </c>
      <c r="R1496" s="184">
        <v>6.0301999999999998</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2.9870486486486483</v>
      </c>
      <c r="G1497" s="186">
        <v>3.0624405405405404</v>
      </c>
      <c r="H1497" s="186">
        <v>3.4526864864864861</v>
      </c>
      <c r="I1497" s="186">
        <v>3.326813513513514</v>
      </c>
      <c r="J1497" s="186">
        <v>3.547991891891892</v>
      </c>
      <c r="K1497" s="186">
        <v>3.9009540540540537</v>
      </c>
      <c r="L1497" s="186">
        <v>3.4924459459459456</v>
      </c>
      <c r="M1497" s="186">
        <v>3.7074486486486502</v>
      </c>
      <c r="N1497" s="186">
        <v>4.1138972972972976</v>
      </c>
      <c r="O1497" s="186">
        <v>6.8415103448275856</v>
      </c>
      <c r="P1497" s="186">
        <v>6.8257034482758634</v>
      </c>
      <c r="Q1497" s="186">
        <v>6.9643054054054057</v>
      </c>
      <c r="R1497" s="186">
        <v>6.179051612903228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3.0939000000000001</v>
      </c>
      <c r="G1498" s="186">
        <v>3.1227999999999998</v>
      </c>
      <c r="H1498" s="186">
        <v>3.6246999999999998</v>
      </c>
      <c r="I1498" s="186">
        <v>3.4224000000000001</v>
      </c>
      <c r="J1498" s="186">
        <v>3.6530999999999998</v>
      </c>
      <c r="K1498" s="186">
        <v>4.0289999999999999</v>
      </c>
      <c r="L1498" s="186">
        <v>3.6074000000000002</v>
      </c>
      <c r="M1498" s="186">
        <v>3.8552</v>
      </c>
      <c r="N1498" s="186">
        <v>4.3098000000000001</v>
      </c>
      <c r="O1498" s="186">
        <v>6.9175000000000004</v>
      </c>
      <c r="P1498" s="186">
        <v>6.8703000000000003</v>
      </c>
      <c r="Q1498" s="186">
        <v>7.3296000000000001</v>
      </c>
      <c r="R1498" s="186">
        <v>6.1337999999999999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44341</v>
      </c>
      <c r="E1501" s="184">
        <v>29.565799999999999</v>
      </c>
      <c r="F1501" s="184">
        <v>0.22409999999999999</v>
      </c>
      <c r="G1501" s="184">
        <v>0.20610000000000001</v>
      </c>
      <c r="H1501" s="184">
        <v>0.39529999999999998</v>
      </c>
      <c r="I1501" s="184">
        <v>2.0714000000000001</v>
      </c>
      <c r="J1501" s="184">
        <v>5.2215999999999996</v>
      </c>
      <c r="K1501" s="184">
        <v>3.5398000000000001</v>
      </c>
      <c r="L1501" s="184">
        <v>13.541700000000001</v>
      </c>
      <c r="M1501" s="184">
        <v>24.0749</v>
      </c>
      <c r="N1501" s="184">
        <v>48.880800000000001</v>
      </c>
      <c r="O1501" s="184">
        <v>14.4398</v>
      </c>
      <c r="P1501" s="184">
        <v>13.0518</v>
      </c>
      <c r="Q1501" s="184">
        <v>10.5961</v>
      </c>
      <c r="R1501" s="184">
        <v>18.739799999999999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44341</v>
      </c>
      <c r="E1502" s="184">
        <v>26.870899999999999</v>
      </c>
      <c r="F1502" s="184">
        <v>0.21929999999999999</v>
      </c>
      <c r="G1502" s="184">
        <v>0.18720000000000001</v>
      </c>
      <c r="H1502" s="184">
        <v>0.3619</v>
      </c>
      <c r="I1502" s="184">
        <v>2.0032000000000001</v>
      </c>
      <c r="J1502" s="184">
        <v>5.0621</v>
      </c>
      <c r="K1502" s="184">
        <v>3.1208</v>
      </c>
      <c r="L1502" s="184">
        <v>12.639799999999999</v>
      </c>
      <c r="M1502" s="184">
        <v>22.611999999999998</v>
      </c>
      <c r="N1502" s="184">
        <v>46.566400000000002</v>
      </c>
      <c r="O1502" s="184">
        <v>12.9651</v>
      </c>
      <c r="P1502" s="184">
        <v>11.641299999999999</v>
      </c>
      <c r="Q1502" s="184">
        <v>9.6201000000000008</v>
      </c>
      <c r="R1502" s="184">
        <v>17.082699999999999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44341</v>
      </c>
      <c r="E1503" s="184">
        <v>42.915999999999997</v>
      </c>
      <c r="F1503" s="184">
        <v>0</v>
      </c>
      <c r="G1503" s="184">
        <v>0.27810000000000001</v>
      </c>
      <c r="H1503" s="184">
        <v>0.75119999999999998</v>
      </c>
      <c r="I1503" s="184">
        <v>1.9697</v>
      </c>
      <c r="J1503" s="184">
        <v>3.9782999999999999</v>
      </c>
      <c r="K1503" s="184">
        <v>3.4519000000000002</v>
      </c>
      <c r="L1503" s="184">
        <v>14.9084</v>
      </c>
      <c r="M1503" s="184">
        <v>19.583100000000002</v>
      </c>
      <c r="N1503" s="184">
        <v>48.078099999999999</v>
      </c>
      <c r="O1503" s="184">
        <v>11.203099999999999</v>
      </c>
      <c r="P1503" s="184">
        <v>10.367100000000001</v>
      </c>
      <c r="Q1503" s="184">
        <v>9.67</v>
      </c>
      <c r="R1503" s="184">
        <v>15.2926</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44341</v>
      </c>
      <c r="E1504" s="184">
        <v>45.45</v>
      </c>
      <c r="F1504" s="184">
        <v>2.2000000000000001E-3</v>
      </c>
      <c r="G1504" s="184">
        <v>0.29349999999999998</v>
      </c>
      <c r="H1504" s="184">
        <v>0.78049999999999997</v>
      </c>
      <c r="I1504" s="184">
        <v>2.0316999999999998</v>
      </c>
      <c r="J1504" s="184">
        <v>4.1308999999999996</v>
      </c>
      <c r="K1504" s="184">
        <v>3.8666999999999998</v>
      </c>
      <c r="L1504" s="184">
        <v>15.7166</v>
      </c>
      <c r="M1504" s="184">
        <v>20.739599999999999</v>
      </c>
      <c r="N1504" s="184">
        <v>49.881300000000003</v>
      </c>
      <c r="O1504" s="184">
        <v>12.1675</v>
      </c>
      <c r="P1504" s="184">
        <v>11.1928</v>
      </c>
      <c r="Q1504" s="184">
        <v>10.837899999999999</v>
      </c>
      <c r="R1504" s="184">
        <v>16.4678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44341</v>
      </c>
      <c r="E1505" s="184">
        <v>357.04660000000001</v>
      </c>
      <c r="F1505" s="184">
        <v>0.32990000000000003</v>
      </c>
      <c r="G1505" s="184">
        <v>0.75780000000000003</v>
      </c>
      <c r="H1505" s="184">
        <v>0.85229999999999995</v>
      </c>
      <c r="I1505" s="184">
        <v>1.0004999999999999</v>
      </c>
      <c r="J1505" s="184">
        <v>8.1060999999999996</v>
      </c>
      <c r="K1505" s="184">
        <v>4.1696999999999997</v>
      </c>
      <c r="L1505" s="184">
        <v>27.881599999999999</v>
      </c>
      <c r="M1505" s="184">
        <v>30.009599999999999</v>
      </c>
      <c r="N1505" s="184">
        <v>52.939500000000002</v>
      </c>
      <c r="O1505" s="184">
        <v>11.8484</v>
      </c>
      <c r="P1505" s="184">
        <v>14.4025</v>
      </c>
      <c r="Q1505" s="184">
        <v>21.2211</v>
      </c>
      <c r="R1505" s="184">
        <v>15.315</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44341</v>
      </c>
      <c r="E1506" s="184">
        <v>381.72329999999999</v>
      </c>
      <c r="F1506" s="184">
        <v>0.33160000000000001</v>
      </c>
      <c r="G1506" s="184">
        <v>0.76480000000000004</v>
      </c>
      <c r="H1506" s="184">
        <v>0.86450000000000005</v>
      </c>
      <c r="I1506" s="184">
        <v>1.0248999999999999</v>
      </c>
      <c r="J1506" s="184">
        <v>8.1651000000000007</v>
      </c>
      <c r="K1506" s="184">
        <v>4.3272000000000004</v>
      </c>
      <c r="L1506" s="184">
        <v>28.259399999999999</v>
      </c>
      <c r="M1506" s="184">
        <v>30.596699999999998</v>
      </c>
      <c r="N1506" s="184">
        <v>53.918999999999997</v>
      </c>
      <c r="O1506" s="184">
        <v>12.672800000000001</v>
      </c>
      <c r="P1506" s="184">
        <v>15.354200000000001</v>
      </c>
      <c r="Q1506" s="184">
        <v>15.107799999999999</v>
      </c>
      <c r="R1506" s="184">
        <v>16.043099999999999</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44341</v>
      </c>
      <c r="E1507" s="184">
        <v>10.6488</v>
      </c>
      <c r="F1507" s="184">
        <v>0.14580000000000001</v>
      </c>
      <c r="G1507" s="184">
        <v>0.2382</v>
      </c>
      <c r="H1507" s="184">
        <v>0.22120000000000001</v>
      </c>
      <c r="I1507" s="184">
        <v>0.52959999999999996</v>
      </c>
      <c r="J1507" s="184">
        <v>0.65980000000000005</v>
      </c>
      <c r="K1507" s="184">
        <v>2.0137</v>
      </c>
      <c r="L1507" s="184">
        <v>3.2621000000000002</v>
      </c>
      <c r="M1507" s="184">
        <v>6.0711000000000004</v>
      </c>
      <c r="N1507" s="184"/>
      <c r="O1507" s="184"/>
      <c r="P1507" s="184"/>
      <c r="Q1507" s="184">
        <v>6.4880000000000004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44341</v>
      </c>
      <c r="E1508" s="184">
        <v>10.5185</v>
      </c>
      <c r="F1508" s="184">
        <v>0.1419</v>
      </c>
      <c r="G1508" s="184">
        <v>0.222</v>
      </c>
      <c r="H1508" s="184">
        <v>0.19239999999999999</v>
      </c>
      <c r="I1508" s="184">
        <v>0.47189999999999999</v>
      </c>
      <c r="J1508" s="184">
        <v>0.52759999999999996</v>
      </c>
      <c r="K1508" s="184">
        <v>1.6251</v>
      </c>
      <c r="L1508" s="184">
        <v>2.4805000000000001</v>
      </c>
      <c r="M1508" s="184">
        <v>4.8704000000000001</v>
      </c>
      <c r="N1508" s="184"/>
      <c r="O1508" s="184"/>
      <c r="P1508" s="184"/>
      <c r="Q1508" s="184">
        <v>5.1849999999999996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44341</v>
      </c>
      <c r="E1509" s="184">
        <v>22.517800000000001</v>
      </c>
      <c r="F1509" s="184">
        <v>8.9800000000000005E-2</v>
      </c>
      <c r="G1509" s="184">
        <v>0.18729999999999999</v>
      </c>
      <c r="H1509" s="184">
        <v>0.53400000000000003</v>
      </c>
      <c r="I1509" s="184">
        <v>1.9265000000000001</v>
      </c>
      <c r="J1509" s="184">
        <v>5.2115999999999998</v>
      </c>
      <c r="K1509" s="184">
        <v>1.6917</v>
      </c>
      <c r="L1509" s="184">
        <v>11.1891</v>
      </c>
      <c r="M1509" s="184">
        <v>19.309100000000001</v>
      </c>
      <c r="N1509" s="184">
        <v>40.385300000000001</v>
      </c>
      <c r="O1509" s="184">
        <v>9.3771000000000004</v>
      </c>
      <c r="P1509" s="184">
        <v>8.2213999999999992</v>
      </c>
      <c r="Q1509" s="184">
        <v>8.3298000000000005</v>
      </c>
      <c r="R1509" s="184">
        <v>11.904299999999999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44341</v>
      </c>
      <c r="E1510" s="184">
        <v>24.989000000000001</v>
      </c>
      <c r="F1510" s="184">
        <v>9.4899999999999998E-2</v>
      </c>
      <c r="G1510" s="184">
        <v>0.20810000000000001</v>
      </c>
      <c r="H1510" s="184">
        <v>0.57069999999999999</v>
      </c>
      <c r="I1510" s="184">
        <v>2.0009000000000001</v>
      </c>
      <c r="J1510" s="184">
        <v>5.3880999999999997</v>
      </c>
      <c r="K1510" s="184">
        <v>2.1673</v>
      </c>
      <c r="L1510" s="184">
        <v>12.240500000000001</v>
      </c>
      <c r="M1510" s="184">
        <v>20.825500000000002</v>
      </c>
      <c r="N1510" s="184">
        <v>42.719299999999997</v>
      </c>
      <c r="O1510" s="184">
        <v>10.907299999999999</v>
      </c>
      <c r="P1510" s="184">
        <v>9.6792999999999996</v>
      </c>
      <c r="Q1510" s="184">
        <v>9.1213999999999995</v>
      </c>
      <c r="R1510" s="184">
        <v>13.588100000000001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44341</v>
      </c>
      <c r="E1511" s="184">
        <v>11.9313</v>
      </c>
      <c r="F1511" s="184">
        <v>-0.10050000000000001</v>
      </c>
      <c r="G1511" s="184">
        <v>0.35070000000000001</v>
      </c>
      <c r="H1511" s="184">
        <v>0.78390000000000004</v>
      </c>
      <c r="I1511" s="184">
        <v>1.4565999999999999</v>
      </c>
      <c r="J1511" s="184">
        <v>3.2244000000000002</v>
      </c>
      <c r="K1511" s="184">
        <v>3.5910000000000002</v>
      </c>
      <c r="L1511" s="184">
        <v>13.9636</v>
      </c>
      <c r="M1511" s="184"/>
      <c r="N1511" s="184"/>
      <c r="O1511" s="184"/>
      <c r="P1511" s="184"/>
      <c r="Q1511" s="184">
        <v>19.312999999999999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44341</v>
      </c>
      <c r="E1512" s="184">
        <v>11.7828</v>
      </c>
      <c r="F1512" s="184">
        <v>-0.1051</v>
      </c>
      <c r="G1512" s="184">
        <v>0.3347</v>
      </c>
      <c r="H1512" s="184">
        <v>0.75590000000000002</v>
      </c>
      <c r="I1512" s="184">
        <v>1.3993</v>
      </c>
      <c r="J1512" s="184">
        <v>3.0703999999999998</v>
      </c>
      <c r="K1512" s="184">
        <v>3.1307999999999998</v>
      </c>
      <c r="L1512" s="184">
        <v>12.9703</v>
      </c>
      <c r="M1512" s="184"/>
      <c r="N1512" s="184"/>
      <c r="O1512" s="184"/>
      <c r="P1512" s="184"/>
      <c r="Q1512" s="184">
        <v>17.827999999999999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44341</v>
      </c>
      <c r="E1513" s="184">
        <v>66.849199999999996</v>
      </c>
      <c r="F1513" s="184">
        <v>0.22639999999999999</v>
      </c>
      <c r="G1513" s="184">
        <v>-0.41039999999999999</v>
      </c>
      <c r="H1513" s="184">
        <v>-0.77600000000000002</v>
      </c>
      <c r="I1513" s="184">
        <v>-0.61619999999999997</v>
      </c>
      <c r="J1513" s="184">
        <v>10.3009</v>
      </c>
      <c r="K1513" s="184">
        <v>27.461200000000002</v>
      </c>
      <c r="L1513" s="184">
        <v>38.392099999999999</v>
      </c>
      <c r="M1513" s="184">
        <v>46.084600000000002</v>
      </c>
      <c r="N1513" s="184">
        <v>95.078199999999995</v>
      </c>
      <c r="O1513" s="184">
        <v>24.8291</v>
      </c>
      <c r="P1513" s="184">
        <v>16.4499</v>
      </c>
      <c r="Q1513" s="184">
        <v>9.8644999999999996</v>
      </c>
      <c r="R1513" s="184">
        <v>34.267600000000002</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44341</v>
      </c>
      <c r="E1514" s="184">
        <v>67.278099999999995</v>
      </c>
      <c r="F1514" s="184">
        <v>0.23119999999999999</v>
      </c>
      <c r="G1514" s="184">
        <v>-0.39129999999999998</v>
      </c>
      <c r="H1514" s="184">
        <v>-0.75</v>
      </c>
      <c r="I1514" s="184">
        <v>-0.55279999999999996</v>
      </c>
      <c r="J1514" s="184">
        <v>10.531700000000001</v>
      </c>
      <c r="K1514" s="184">
        <v>28.1996</v>
      </c>
      <c r="L1514" s="184">
        <v>39.494</v>
      </c>
      <c r="M1514" s="184">
        <v>47.191699999999997</v>
      </c>
      <c r="N1514" s="184">
        <v>96.861800000000002</v>
      </c>
      <c r="O1514" s="184">
        <v>25.095199999999998</v>
      </c>
      <c r="P1514" s="184">
        <v>16.5989</v>
      </c>
      <c r="Q1514" s="184">
        <v>12.841900000000001</v>
      </c>
      <c r="R1514" s="184">
        <v>34.9559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44341</v>
      </c>
      <c r="E1515" s="184">
        <v>37.237699999999997</v>
      </c>
      <c r="F1515" s="184">
        <v>2.1999999999999999E-2</v>
      </c>
      <c r="G1515" s="184">
        <v>0.36220000000000002</v>
      </c>
      <c r="H1515" s="184">
        <v>0.77749999999999997</v>
      </c>
      <c r="I1515" s="184">
        <v>1.6298999999999999</v>
      </c>
      <c r="J1515" s="184">
        <v>4.9706000000000001</v>
      </c>
      <c r="K1515" s="184">
        <v>4.2503000000000002</v>
      </c>
      <c r="L1515" s="184">
        <v>11.415100000000001</v>
      </c>
      <c r="M1515" s="184">
        <v>14.2706</v>
      </c>
      <c r="N1515" s="184">
        <v>25.999300000000002</v>
      </c>
      <c r="O1515" s="184">
        <v>11.0566</v>
      </c>
      <c r="P1515" s="184">
        <v>10.4596</v>
      </c>
      <c r="Q1515" s="184">
        <v>11.2643</v>
      </c>
      <c r="R1515" s="184">
        <v>15.1495</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44341</v>
      </c>
      <c r="E1516" s="184">
        <v>34.858699999999999</v>
      </c>
      <c r="F1516" s="184">
        <v>1.9199999999999998E-2</v>
      </c>
      <c r="G1516" s="184">
        <v>0.35270000000000001</v>
      </c>
      <c r="H1516" s="184">
        <v>0.76080000000000003</v>
      </c>
      <c r="I1516" s="184">
        <v>1.5974999999999999</v>
      </c>
      <c r="J1516" s="184">
        <v>4.8959000000000001</v>
      </c>
      <c r="K1516" s="184">
        <v>4.04</v>
      </c>
      <c r="L1516" s="184">
        <v>10.987399999999999</v>
      </c>
      <c r="M1516" s="184">
        <v>13.6395</v>
      </c>
      <c r="N1516" s="184">
        <v>25.106100000000001</v>
      </c>
      <c r="O1516" s="184">
        <v>10.1843</v>
      </c>
      <c r="P1516" s="184">
        <v>9.4720999999999993</v>
      </c>
      <c r="Q1516" s="184">
        <v>8.3934999999999995</v>
      </c>
      <c r="R1516" s="184">
        <v>14.4177</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44341</v>
      </c>
      <c r="E1517" s="184">
        <v>14.1248</v>
      </c>
      <c r="F1517" s="184">
        <v>0.1077</v>
      </c>
      <c r="G1517" s="184">
        <v>0.40229999999999999</v>
      </c>
      <c r="H1517" s="184">
        <v>0.76759999999999995</v>
      </c>
      <c r="I1517" s="184">
        <v>1.4843999999999999</v>
      </c>
      <c r="J1517" s="184">
        <v>4.8144999999999998</v>
      </c>
      <c r="K1517" s="184">
        <v>3.3671000000000002</v>
      </c>
      <c r="L1517" s="184">
        <v>18.9998</v>
      </c>
      <c r="M1517" s="184">
        <v>27.5124</v>
      </c>
      <c r="N1517" s="184">
        <v>49.6113</v>
      </c>
      <c r="O1517" s="184"/>
      <c r="P1517" s="184"/>
      <c r="Q1517" s="184">
        <v>32.577199999999998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44341</v>
      </c>
      <c r="E1518" s="184">
        <v>13.795999999999999</v>
      </c>
      <c r="F1518" s="184">
        <v>0.1016</v>
      </c>
      <c r="G1518" s="184">
        <v>0.3805</v>
      </c>
      <c r="H1518" s="184">
        <v>0.73089999999999999</v>
      </c>
      <c r="I1518" s="184">
        <v>1.4113</v>
      </c>
      <c r="J1518" s="184">
        <v>4.6420000000000003</v>
      </c>
      <c r="K1518" s="184">
        <v>2.8915000000000002</v>
      </c>
      <c r="L1518" s="184">
        <v>17.869199999999999</v>
      </c>
      <c r="M1518" s="184">
        <v>25.731400000000001</v>
      </c>
      <c r="N1518" s="184">
        <v>46.828400000000002</v>
      </c>
      <c r="O1518" s="184"/>
      <c r="P1518" s="184"/>
      <c r="Q1518" s="184">
        <v>30.0517</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44341</v>
      </c>
      <c r="E1519" s="184">
        <v>43.556199999999997</v>
      </c>
      <c r="F1519" s="184">
        <v>3.3500000000000002E-2</v>
      </c>
      <c r="G1519" s="184">
        <v>0.1875</v>
      </c>
      <c r="H1519" s="184">
        <v>0.39900000000000002</v>
      </c>
      <c r="I1519" s="184">
        <v>1.1047</v>
      </c>
      <c r="J1519" s="184">
        <v>2.6036999999999999</v>
      </c>
      <c r="K1519" s="184">
        <v>1.228</v>
      </c>
      <c r="L1519" s="184">
        <v>8.4237000000000002</v>
      </c>
      <c r="M1519" s="184">
        <v>12.900399999999999</v>
      </c>
      <c r="N1519" s="184">
        <v>35.181199999999997</v>
      </c>
      <c r="O1519" s="184">
        <v>7.7038000000000002</v>
      </c>
      <c r="P1519" s="184">
        <v>9.3001000000000005</v>
      </c>
      <c r="Q1519" s="184">
        <v>7.5571999999999999</v>
      </c>
      <c r="R1519" s="184">
        <v>11.088900000000001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44341</v>
      </c>
      <c r="E1520" s="184">
        <v>40.826700000000002</v>
      </c>
      <c r="F1520" s="184">
        <v>3.1399999999999997E-2</v>
      </c>
      <c r="G1520" s="184">
        <v>0.1794</v>
      </c>
      <c r="H1520" s="184">
        <v>0.3841</v>
      </c>
      <c r="I1520" s="184">
        <v>1.0747</v>
      </c>
      <c r="J1520" s="184">
        <v>2.5348000000000002</v>
      </c>
      <c r="K1520" s="184">
        <v>1.0322</v>
      </c>
      <c r="L1520" s="184">
        <v>7.9988999999999999</v>
      </c>
      <c r="M1520" s="184">
        <v>12.2371</v>
      </c>
      <c r="N1520" s="184">
        <v>34.125799999999998</v>
      </c>
      <c r="O1520" s="184">
        <v>6.8022999999999998</v>
      </c>
      <c r="P1520" s="184">
        <v>8.3460999999999999</v>
      </c>
      <c r="Q1520" s="184">
        <v>11.9686</v>
      </c>
      <c r="R1520" s="184">
        <v>10.2166</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0.107345</v>
      </c>
      <c r="G1521" s="186">
        <v>0.25457000000000002</v>
      </c>
      <c r="H1521" s="186">
        <v>0.46788499999999988</v>
      </c>
      <c r="I1521" s="186">
        <v>1.2509850000000002</v>
      </c>
      <c r="J1521" s="186">
        <v>4.9020049999999999</v>
      </c>
      <c r="K1521" s="186">
        <v>5.4582800000000002</v>
      </c>
      <c r="L1521" s="186">
        <v>16.131689999999999</v>
      </c>
      <c r="M1521" s="186">
        <v>22.12553888888889</v>
      </c>
      <c r="N1521" s="186">
        <v>49.510112499999991</v>
      </c>
      <c r="O1521" s="186">
        <v>12.9466</v>
      </c>
      <c r="P1521" s="186">
        <v>11.752650000000003</v>
      </c>
      <c r="Q1521" s="186">
        <v>13.391854999999998</v>
      </c>
      <c r="R1521" s="186">
        <v>17.466399999999997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9.8250000000000004E-2</v>
      </c>
      <c r="G1522" s="186">
        <v>0.25814999999999999</v>
      </c>
      <c r="H1522" s="186">
        <v>0.65080000000000005</v>
      </c>
      <c r="I1522" s="186">
        <v>1.4339499999999998</v>
      </c>
      <c r="J1522" s="186">
        <v>4.8552</v>
      </c>
      <c r="K1522" s="186">
        <v>3.4095000000000004</v>
      </c>
      <c r="L1522" s="186">
        <v>13.256</v>
      </c>
      <c r="M1522" s="186">
        <v>20.782550000000001</v>
      </c>
      <c r="N1522" s="186">
        <v>47.453249999999997</v>
      </c>
      <c r="O1522" s="186">
        <v>11.525749999999999</v>
      </c>
      <c r="P1522" s="186">
        <v>10.8262</v>
      </c>
      <c r="Q1522" s="186">
        <v>10.716999999999999</v>
      </c>
      <c r="R1522" s="186">
        <v>15.303799999999999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44341</v>
      </c>
      <c r="E1525" s="184">
        <v>137.81</v>
      </c>
      <c r="F1525" s="184">
        <v>-0.1883</v>
      </c>
      <c r="G1525" s="184">
        <v>0.26919999999999999</v>
      </c>
      <c r="H1525" s="184">
        <v>0.88580000000000003</v>
      </c>
      <c r="I1525" s="184">
        <v>1.3532</v>
      </c>
      <c r="J1525" s="184">
        <v>7.3536999999999999</v>
      </c>
      <c r="K1525" s="184">
        <v>4.0232000000000001</v>
      </c>
      <c r="L1525" s="184">
        <v>25.167999999999999</v>
      </c>
      <c r="M1525" s="184">
        <v>39.173900000000003</v>
      </c>
      <c r="N1525" s="184">
        <v>73.149900000000002</v>
      </c>
      <c r="O1525" s="184">
        <v>11.882300000000001</v>
      </c>
      <c r="P1525" s="184">
        <v>13.481199999999999</v>
      </c>
      <c r="Q1525" s="184">
        <v>15.9635</v>
      </c>
      <c r="R1525" s="184">
        <v>17.7883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44341</v>
      </c>
      <c r="E1526" s="184">
        <v>148.32</v>
      </c>
      <c r="F1526" s="184">
        <v>-0.18840000000000001</v>
      </c>
      <c r="G1526" s="184">
        <v>0.27039999999999997</v>
      </c>
      <c r="H1526" s="184">
        <v>0.89800000000000002</v>
      </c>
      <c r="I1526" s="184">
        <v>1.3807</v>
      </c>
      <c r="J1526" s="184">
        <v>7.4160000000000004</v>
      </c>
      <c r="K1526" s="184">
        <v>4.2232000000000003</v>
      </c>
      <c r="L1526" s="184">
        <v>25.6843</v>
      </c>
      <c r="M1526" s="184">
        <v>40.017000000000003</v>
      </c>
      <c r="N1526" s="184">
        <v>74.535200000000003</v>
      </c>
      <c r="O1526" s="184">
        <v>12.8316</v>
      </c>
      <c r="P1526" s="184">
        <v>14.4992</v>
      </c>
      <c r="Q1526" s="184">
        <v>13.6663</v>
      </c>
      <c r="R1526" s="184">
        <v>18.716699999999999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44341</v>
      </c>
      <c r="E1527" s="184">
        <v>64.225999999999999</v>
      </c>
      <c r="F1527" s="184">
        <v>-0.16320000000000001</v>
      </c>
      <c r="G1527" s="184">
        <v>0.7056</v>
      </c>
      <c r="H1527" s="184">
        <v>1.2422</v>
      </c>
      <c r="I1527" s="184">
        <v>3.0634000000000001</v>
      </c>
      <c r="J1527" s="184">
        <v>8.6678999999999995</v>
      </c>
      <c r="K1527" s="184">
        <v>5.7236000000000002</v>
      </c>
      <c r="L1527" s="184">
        <v>25.497800000000002</v>
      </c>
      <c r="M1527" s="184">
        <v>36.514499999999998</v>
      </c>
      <c r="N1527" s="184">
        <v>66.117500000000007</v>
      </c>
      <c r="O1527" s="184">
        <v>11.750999999999999</v>
      </c>
      <c r="P1527" s="184">
        <v>13.645899999999999</v>
      </c>
      <c r="Q1527" s="184">
        <v>12.574999999999999</v>
      </c>
      <c r="R1527" s="184">
        <v>15.942500000000001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44341</v>
      </c>
      <c r="E1528" s="184">
        <v>72.489999999999995</v>
      </c>
      <c r="F1528" s="184">
        <v>-0.1598</v>
      </c>
      <c r="G1528" s="184">
        <v>0.72109999999999996</v>
      </c>
      <c r="H1528" s="184">
        <v>1.2713000000000001</v>
      </c>
      <c r="I1528" s="184">
        <v>3.1211000000000002</v>
      </c>
      <c r="J1528" s="184">
        <v>8.8030000000000008</v>
      </c>
      <c r="K1528" s="184">
        <v>6.0911999999999997</v>
      </c>
      <c r="L1528" s="184">
        <v>26.408100000000001</v>
      </c>
      <c r="M1528" s="184">
        <v>37.9895</v>
      </c>
      <c r="N1528" s="184">
        <v>68.514799999999994</v>
      </c>
      <c r="O1528" s="184">
        <v>13.358499999999999</v>
      </c>
      <c r="P1528" s="184">
        <v>15.3767</v>
      </c>
      <c r="Q1528" s="184">
        <v>16.003499999999999</v>
      </c>
      <c r="R1528" s="184">
        <v>17.542300000000001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44341</v>
      </c>
      <c r="E1529" s="184">
        <v>387.43</v>
      </c>
      <c r="F1529" s="184">
        <v>3.61E-2</v>
      </c>
      <c r="G1529" s="184">
        <v>0.85119999999999996</v>
      </c>
      <c r="H1529" s="184">
        <v>2.6631</v>
      </c>
      <c r="I1529" s="184">
        <v>4.9263000000000003</v>
      </c>
      <c r="J1529" s="184">
        <v>11.036899999999999</v>
      </c>
      <c r="K1529" s="184">
        <v>4.6994999999999996</v>
      </c>
      <c r="L1529" s="184">
        <v>29.866299999999999</v>
      </c>
      <c r="M1529" s="184">
        <v>40.281700000000001</v>
      </c>
      <c r="N1529" s="184">
        <v>76.344999999999999</v>
      </c>
      <c r="O1529" s="184">
        <v>12.7319</v>
      </c>
      <c r="P1529" s="184">
        <v>14.206899999999999</v>
      </c>
      <c r="Q1529" s="184">
        <v>14.6989</v>
      </c>
      <c r="R1529" s="184">
        <v>13.9087</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44341</v>
      </c>
      <c r="E1530" s="184">
        <v>417.32</v>
      </c>
      <c r="F1530" s="184">
        <v>3.8399999999999997E-2</v>
      </c>
      <c r="G1530" s="184">
        <v>0.86280000000000001</v>
      </c>
      <c r="H1530" s="184">
        <v>2.6819999999999999</v>
      </c>
      <c r="I1530" s="184">
        <v>4.9649999999999999</v>
      </c>
      <c r="J1530" s="184">
        <v>11.125299999999999</v>
      </c>
      <c r="K1530" s="184">
        <v>4.9280999999999997</v>
      </c>
      <c r="L1530" s="184">
        <v>30.440999999999999</v>
      </c>
      <c r="M1530" s="184">
        <v>41.258499999999998</v>
      </c>
      <c r="N1530" s="184">
        <v>78.045100000000005</v>
      </c>
      <c r="O1530" s="184">
        <v>13.812900000000001</v>
      </c>
      <c r="P1530" s="184">
        <v>15.385400000000001</v>
      </c>
      <c r="Q1530" s="184">
        <v>15.6724</v>
      </c>
      <c r="R1530" s="184">
        <v>14.9968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44341</v>
      </c>
      <c r="E1533" s="184">
        <v>68.61</v>
      </c>
      <c r="F1533" s="184">
        <v>0.21909999999999999</v>
      </c>
      <c r="G1533" s="184">
        <v>1.4191</v>
      </c>
      <c r="H1533" s="184">
        <v>3.4373999999999998</v>
      </c>
      <c r="I1533" s="184">
        <v>6.2073999999999998</v>
      </c>
      <c r="J1533" s="184">
        <v>12.034599999999999</v>
      </c>
      <c r="K1533" s="184">
        <v>7.7926000000000002</v>
      </c>
      <c r="L1533" s="184">
        <v>29.771100000000001</v>
      </c>
      <c r="M1533" s="184">
        <v>41.814799999999998</v>
      </c>
      <c r="N1533" s="184">
        <v>76.148899999999998</v>
      </c>
      <c r="O1533" s="184">
        <v>11.1424</v>
      </c>
      <c r="P1533" s="184">
        <v>14.771000000000001</v>
      </c>
      <c r="Q1533" s="184">
        <v>15.7113</v>
      </c>
      <c r="R1533" s="184">
        <v>21.3399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44341</v>
      </c>
      <c r="E1534" s="184">
        <v>77.34</v>
      </c>
      <c r="F1534" s="184">
        <v>0.2203</v>
      </c>
      <c r="G1534" s="184">
        <v>1.4295</v>
      </c>
      <c r="H1534" s="184">
        <v>3.4510000000000001</v>
      </c>
      <c r="I1534" s="184">
        <v>6.2508999999999997</v>
      </c>
      <c r="J1534" s="184">
        <v>12.151999999999999</v>
      </c>
      <c r="K1534" s="184">
        <v>8.1376000000000008</v>
      </c>
      <c r="L1534" s="184">
        <v>30.6419</v>
      </c>
      <c r="M1534" s="184">
        <v>43.275300000000001</v>
      </c>
      <c r="N1534" s="184">
        <v>78.531899999999993</v>
      </c>
      <c r="O1534" s="184">
        <v>12.7014</v>
      </c>
      <c r="P1534" s="184">
        <v>16.521999999999998</v>
      </c>
      <c r="Q1534" s="184">
        <v>19.110600000000002</v>
      </c>
      <c r="R1534" s="184">
        <v>22.954899999999999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44341</v>
      </c>
      <c r="E1535" s="184">
        <v>14.5642</v>
      </c>
      <c r="F1535" s="184">
        <v>0.12859999999999999</v>
      </c>
      <c r="G1535" s="184">
        <v>1.0468999999999999</v>
      </c>
      <c r="H1535" s="184">
        <v>3.1692999999999998</v>
      </c>
      <c r="I1535" s="184">
        <v>4.1044</v>
      </c>
      <c r="J1535" s="184">
        <v>9.8272999999999993</v>
      </c>
      <c r="K1535" s="184">
        <v>7.5221999999999998</v>
      </c>
      <c r="L1535" s="184">
        <v>31.9269</v>
      </c>
      <c r="M1535" s="184">
        <v>45.779000000000003</v>
      </c>
      <c r="N1535" s="184">
        <v>70.722899999999996</v>
      </c>
      <c r="O1535" s="184"/>
      <c r="P1535" s="184"/>
      <c r="Q1535" s="184">
        <v>20.3459</v>
      </c>
      <c r="R1535" s="184">
        <v>18.400700000000001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44341</v>
      </c>
      <c r="E1536" s="184">
        <v>13.9453</v>
      </c>
      <c r="F1536" s="184">
        <v>0.12280000000000001</v>
      </c>
      <c r="G1536" s="184">
        <v>1.0236000000000001</v>
      </c>
      <c r="H1536" s="184">
        <v>3.1265999999999998</v>
      </c>
      <c r="I1536" s="184">
        <v>4.0182000000000002</v>
      </c>
      <c r="J1536" s="184">
        <v>9.6198999999999995</v>
      </c>
      <c r="K1536" s="184">
        <v>6.9596999999999998</v>
      </c>
      <c r="L1536" s="184">
        <v>30.538499999999999</v>
      </c>
      <c r="M1536" s="184">
        <v>43.468699999999998</v>
      </c>
      <c r="N1536" s="184">
        <v>67.079599999999999</v>
      </c>
      <c r="O1536" s="184"/>
      <c r="P1536" s="184"/>
      <c r="Q1536" s="184">
        <v>17.799099999999999</v>
      </c>
      <c r="R1536" s="184">
        <v>15.8935</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44341</v>
      </c>
      <c r="E1537" s="184">
        <v>18.429400000000001</v>
      </c>
      <c r="F1537" s="184">
        <v>0.13469999999999999</v>
      </c>
      <c r="G1537" s="184">
        <v>1.1581999999999999</v>
      </c>
      <c r="H1537" s="184">
        <v>2.2770000000000001</v>
      </c>
      <c r="I1537" s="184">
        <v>3.3913000000000002</v>
      </c>
      <c r="J1537" s="184">
        <v>11.253</v>
      </c>
      <c r="K1537" s="184">
        <v>9.7111999999999998</v>
      </c>
      <c r="L1537" s="184">
        <v>35.104999999999997</v>
      </c>
      <c r="M1537" s="184">
        <v>47.682099999999998</v>
      </c>
      <c r="N1537" s="184">
        <v>85.971500000000006</v>
      </c>
      <c r="O1537" s="184">
        <v>19.017399999999999</v>
      </c>
      <c r="P1537" s="184"/>
      <c r="Q1537" s="184">
        <v>16.332999999999998</v>
      </c>
      <c r="R1537" s="184">
        <v>26.343599999999999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44341</v>
      </c>
      <c r="E1538" s="184">
        <v>16.992100000000001</v>
      </c>
      <c r="F1538" s="184">
        <v>0.13020000000000001</v>
      </c>
      <c r="G1538" s="184">
        <v>1.1379999999999999</v>
      </c>
      <c r="H1538" s="184">
        <v>2.2418999999999998</v>
      </c>
      <c r="I1538" s="184">
        <v>3.3218000000000001</v>
      </c>
      <c r="J1538" s="184">
        <v>11.0871</v>
      </c>
      <c r="K1538" s="184">
        <v>9.2529000000000003</v>
      </c>
      <c r="L1538" s="184">
        <v>33.965899999999998</v>
      </c>
      <c r="M1538" s="184">
        <v>45.788600000000002</v>
      </c>
      <c r="N1538" s="184">
        <v>82.746099999999998</v>
      </c>
      <c r="O1538" s="184">
        <v>16.895099999999999</v>
      </c>
      <c r="P1538" s="184"/>
      <c r="Q1538" s="184">
        <v>14.018800000000001</v>
      </c>
      <c r="R1538" s="184">
        <v>24.219799999999999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44341</v>
      </c>
      <c r="E1539" s="184">
        <v>118.9649</v>
      </c>
      <c r="F1539" s="184">
        <v>0.37809999999999999</v>
      </c>
      <c r="G1539" s="184">
        <v>1.0479000000000001</v>
      </c>
      <c r="H1539" s="184">
        <v>1.8587</v>
      </c>
      <c r="I1539" s="184">
        <v>2.8363</v>
      </c>
      <c r="J1539" s="184">
        <v>8.2052999999999994</v>
      </c>
      <c r="K1539" s="184">
        <v>3.3351000000000002</v>
      </c>
      <c r="L1539" s="184">
        <v>33.082700000000003</v>
      </c>
      <c r="M1539" s="184">
        <v>40.474200000000003</v>
      </c>
      <c r="N1539" s="184">
        <v>88.996700000000004</v>
      </c>
      <c r="O1539" s="184">
        <v>9.4374000000000002</v>
      </c>
      <c r="P1539" s="184">
        <v>12.221500000000001</v>
      </c>
      <c r="Q1539" s="184">
        <v>16.5487</v>
      </c>
      <c r="R1539" s="184">
        <v>8.4234000000000009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44341</v>
      </c>
      <c r="E1540" s="184">
        <v>126.5342</v>
      </c>
      <c r="F1540" s="184">
        <v>0.37980000000000003</v>
      </c>
      <c r="G1540" s="184">
        <v>1.0550999999999999</v>
      </c>
      <c r="H1540" s="184">
        <v>1.8722000000000001</v>
      </c>
      <c r="I1540" s="184">
        <v>2.863</v>
      </c>
      <c r="J1540" s="184">
        <v>8.2697000000000003</v>
      </c>
      <c r="K1540" s="184">
        <v>3.5063</v>
      </c>
      <c r="L1540" s="184">
        <v>33.501199999999997</v>
      </c>
      <c r="M1540" s="184">
        <v>41.162399999999998</v>
      </c>
      <c r="N1540" s="184">
        <v>90.260400000000004</v>
      </c>
      <c r="O1540" s="184">
        <v>10.175700000000001</v>
      </c>
      <c r="P1540" s="184">
        <v>13.0337</v>
      </c>
      <c r="Q1540" s="184">
        <v>13.1919</v>
      </c>
      <c r="R1540" s="184">
        <v>9.1547999999999998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44341</v>
      </c>
      <c r="E1541" s="184">
        <v>190.37</v>
      </c>
      <c r="F1541" s="184">
        <v>-0.1207</v>
      </c>
      <c r="G1541" s="184">
        <v>0.56520000000000004</v>
      </c>
      <c r="H1541" s="184">
        <v>1.7804</v>
      </c>
      <c r="I1541" s="184">
        <v>3.7890999999999999</v>
      </c>
      <c r="J1541" s="184">
        <v>8.0175000000000001</v>
      </c>
      <c r="K1541" s="184">
        <v>4.4725999999999999</v>
      </c>
      <c r="L1541" s="184">
        <v>24.2867</v>
      </c>
      <c r="M1541" s="184">
        <v>36.534500000000001</v>
      </c>
      <c r="N1541" s="184">
        <v>72.969300000000004</v>
      </c>
      <c r="O1541" s="184">
        <v>9.9847000000000001</v>
      </c>
      <c r="P1541" s="184">
        <v>15.58</v>
      </c>
      <c r="Q1541" s="184">
        <v>15.380599999999999</v>
      </c>
      <c r="R1541" s="184">
        <v>14.653499999999999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44341</v>
      </c>
      <c r="E1542" s="184">
        <v>202.76</v>
      </c>
      <c r="F1542" s="184">
        <v>-0.1182</v>
      </c>
      <c r="G1542" s="184">
        <v>0.57540000000000002</v>
      </c>
      <c r="H1542" s="184">
        <v>1.7974000000000001</v>
      </c>
      <c r="I1542" s="184">
        <v>3.8197999999999999</v>
      </c>
      <c r="J1542" s="184">
        <v>8.0924999999999994</v>
      </c>
      <c r="K1542" s="184">
        <v>4.6718999999999999</v>
      </c>
      <c r="L1542" s="184">
        <v>24.744700000000002</v>
      </c>
      <c r="M1542" s="184">
        <v>37.3155</v>
      </c>
      <c r="N1542" s="184">
        <v>74.327200000000005</v>
      </c>
      <c r="O1542" s="184">
        <v>10.956099999999999</v>
      </c>
      <c r="P1542" s="184">
        <v>16.5502</v>
      </c>
      <c r="Q1542" s="184">
        <v>16.017099999999999</v>
      </c>
      <c r="R1542" s="184">
        <v>15.603</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44341</v>
      </c>
      <c r="E1543" s="184">
        <v>351.00479999999999</v>
      </c>
      <c r="F1543" s="184">
        <v>-0.1328</v>
      </c>
      <c r="G1543" s="184">
        <v>0.2298</v>
      </c>
      <c r="H1543" s="184">
        <v>0.48209999999999997</v>
      </c>
      <c r="I1543" s="184">
        <v>-0.58620000000000005</v>
      </c>
      <c r="J1543" s="184">
        <v>11.3528</v>
      </c>
      <c r="K1543" s="184">
        <v>21.5809</v>
      </c>
      <c r="L1543" s="184">
        <v>48.432299999999998</v>
      </c>
      <c r="M1543" s="184">
        <v>56.4499</v>
      </c>
      <c r="N1543" s="184">
        <v>115.1347</v>
      </c>
      <c r="O1543" s="184">
        <v>25.8856</v>
      </c>
      <c r="P1543" s="184">
        <v>22.371700000000001</v>
      </c>
      <c r="Q1543" s="184">
        <v>19.267299999999999</v>
      </c>
      <c r="R1543" s="184">
        <v>37.529699999999998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44341</v>
      </c>
      <c r="E1544" s="184">
        <v>362.27730000000003</v>
      </c>
      <c r="F1544" s="184">
        <v>-0.1273</v>
      </c>
      <c r="G1544" s="184">
        <v>0.25259999999999999</v>
      </c>
      <c r="H1544" s="184">
        <v>0.52200000000000002</v>
      </c>
      <c r="I1544" s="184">
        <v>-0.50780000000000003</v>
      </c>
      <c r="J1544" s="184">
        <v>11.5341</v>
      </c>
      <c r="K1544" s="184">
        <v>22.176100000000002</v>
      </c>
      <c r="L1544" s="184">
        <v>49.9572</v>
      </c>
      <c r="M1544" s="184">
        <v>58.779299999999999</v>
      </c>
      <c r="N1544" s="184">
        <v>118.9807</v>
      </c>
      <c r="O1544" s="184">
        <v>26.922499999999999</v>
      </c>
      <c r="P1544" s="184">
        <v>23.0383</v>
      </c>
      <c r="Q1544" s="184">
        <v>20.8796</v>
      </c>
      <c r="R1544" s="184">
        <v>38.816499999999998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44341</v>
      </c>
      <c r="E1545" s="184">
        <v>14.5029</v>
      </c>
      <c r="F1545" s="184">
        <v>0.39250000000000002</v>
      </c>
      <c r="G1545" s="184">
        <v>0.57979999999999998</v>
      </c>
      <c r="H1545" s="184">
        <v>2.2288000000000001</v>
      </c>
      <c r="I1545" s="184">
        <v>3.7128999999999999</v>
      </c>
      <c r="J1545" s="184">
        <v>8.9944000000000006</v>
      </c>
      <c r="K1545" s="184">
        <v>4.6574</v>
      </c>
      <c r="L1545" s="184">
        <v>25.385999999999999</v>
      </c>
      <c r="M1545" s="184">
        <v>38.130800000000001</v>
      </c>
      <c r="N1545" s="184">
        <v>74.620099999999994</v>
      </c>
      <c r="O1545" s="184"/>
      <c r="P1545" s="184"/>
      <c r="Q1545" s="184">
        <v>24.161999999999999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44341</v>
      </c>
      <c r="E1546" s="184">
        <v>14.033899999999999</v>
      </c>
      <c r="F1546" s="184">
        <v>0.38769999999999999</v>
      </c>
      <c r="G1546" s="184">
        <v>0.56110000000000004</v>
      </c>
      <c r="H1546" s="184">
        <v>2.1955</v>
      </c>
      <c r="I1546" s="184">
        <v>3.6461999999999999</v>
      </c>
      <c r="J1546" s="184">
        <v>8.8346</v>
      </c>
      <c r="K1546" s="184">
        <v>4.2777000000000003</v>
      </c>
      <c r="L1546" s="184">
        <v>24.398599999999998</v>
      </c>
      <c r="M1546" s="184">
        <v>36.346800000000002</v>
      </c>
      <c r="N1546" s="184">
        <v>71.475499999999997</v>
      </c>
      <c r="O1546" s="184"/>
      <c r="P1546" s="184"/>
      <c r="Q1546" s="184">
        <v>21.808599999999998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6.8479999999999999E-2</v>
      </c>
      <c r="G1547" s="186">
        <v>0.78812499999999996</v>
      </c>
      <c r="H1547" s="186">
        <v>2.0041350000000002</v>
      </c>
      <c r="I1547" s="186">
        <v>3.2838499999999997</v>
      </c>
      <c r="J1547" s="186">
        <v>9.6838800000000003</v>
      </c>
      <c r="K1547" s="186">
        <v>7.3871500000000001</v>
      </c>
      <c r="L1547" s="186">
        <v>30.94021</v>
      </c>
      <c r="M1547" s="186">
        <v>42.411850000000001</v>
      </c>
      <c r="N1547" s="186">
        <v>80.233650000000011</v>
      </c>
      <c r="O1547" s="186">
        <v>14.342906249999999</v>
      </c>
      <c r="P1547" s="186">
        <v>15.763121428571429</v>
      </c>
      <c r="Q1547" s="186">
        <v>16.957704999999997</v>
      </c>
      <c r="R1547" s="186">
        <v>19.568255555555552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8.0600000000000005E-2</v>
      </c>
      <c r="G1548" s="186">
        <v>0.7861499999999999</v>
      </c>
      <c r="H1548" s="186">
        <v>2.0338500000000002</v>
      </c>
      <c r="I1548" s="186">
        <v>3.5187499999999998</v>
      </c>
      <c r="J1548" s="186">
        <v>9.30715</v>
      </c>
      <c r="K1548" s="186">
        <v>5.32585</v>
      </c>
      <c r="L1548" s="186">
        <v>30.153649999999999</v>
      </c>
      <c r="M1548" s="186">
        <v>40.818300000000001</v>
      </c>
      <c r="N1548" s="186">
        <v>75.384500000000003</v>
      </c>
      <c r="O1548" s="186">
        <v>12.71665</v>
      </c>
      <c r="P1548" s="186">
        <v>15.07385</v>
      </c>
      <c r="Q1548" s="186">
        <v>16.010300000000001</v>
      </c>
      <c r="R1548" s="186">
        <v>17.665300000000002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44341</v>
      </c>
      <c r="E1551" s="184">
        <v>1118.3438000000001</v>
      </c>
      <c r="F1551" s="184">
        <v>3.2509999999999999</v>
      </c>
      <c r="G1551" s="184">
        <v>3.2385000000000002</v>
      </c>
      <c r="H1551" s="184">
        <v>3.2355</v>
      </c>
      <c r="I1551" s="184">
        <v>3.3532000000000002</v>
      </c>
      <c r="J1551" s="184">
        <v>3.2629999999999999</v>
      </c>
      <c r="K1551" s="184">
        <v>3.2164999999999999</v>
      </c>
      <c r="L1551" s="184">
        <v>3.1211000000000002</v>
      </c>
      <c r="M1551" s="184">
        <v>3.0857999999999999</v>
      </c>
      <c r="N1551" s="184">
        <v>3.0842999999999998</v>
      </c>
      <c r="O1551" s="184"/>
      <c r="P1551" s="184"/>
      <c r="Q1551" s="184">
        <v>4.4581</v>
      </c>
      <c r="R1551" s="184">
        <v>3.9199000000000002</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44341</v>
      </c>
      <c r="E1552" s="184">
        <v>1114.7612999999999</v>
      </c>
      <c r="F1552" s="184">
        <v>3.1501000000000001</v>
      </c>
      <c r="G1552" s="184">
        <v>3.1385999999999998</v>
      </c>
      <c r="H1552" s="184">
        <v>3.1358000000000001</v>
      </c>
      <c r="I1552" s="184">
        <v>3.1427999999999998</v>
      </c>
      <c r="J1552" s="184">
        <v>3.1113</v>
      </c>
      <c r="K1552" s="184">
        <v>3.0983000000000001</v>
      </c>
      <c r="L1552" s="184">
        <v>3.0078</v>
      </c>
      <c r="M1552" s="184">
        <v>2.9685999999999999</v>
      </c>
      <c r="N1552" s="184">
        <v>2.9651000000000001</v>
      </c>
      <c r="O1552" s="184"/>
      <c r="P1552" s="184"/>
      <c r="Q1552" s="184">
        <v>4.3274999999999997</v>
      </c>
      <c r="R1552" s="184">
        <v>3.7938000000000001</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44341</v>
      </c>
      <c r="E1553" s="184">
        <v>1093.1362999999999</v>
      </c>
      <c r="F1553" s="184">
        <v>3.2124000000000001</v>
      </c>
      <c r="G1553" s="184">
        <v>3.2753000000000001</v>
      </c>
      <c r="H1553" s="184">
        <v>3.2757000000000001</v>
      </c>
      <c r="I1553" s="184">
        <v>3.2610000000000001</v>
      </c>
      <c r="J1553" s="184">
        <v>3.2343999999999999</v>
      </c>
      <c r="K1553" s="184">
        <v>3.1968999999999999</v>
      </c>
      <c r="L1553" s="184">
        <v>3.1135999999999999</v>
      </c>
      <c r="M1553" s="184">
        <v>3.0903999999999998</v>
      </c>
      <c r="N1553" s="184">
        <v>3.1002999999999998</v>
      </c>
      <c r="O1553" s="184"/>
      <c r="P1553" s="184"/>
      <c r="Q1553" s="184">
        <v>4.1360999999999999</v>
      </c>
      <c r="R1553" s="184">
        <v>3.9289999999999998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44341</v>
      </c>
      <c r="E1554" s="184">
        <v>1091.7203</v>
      </c>
      <c r="F1554" s="184">
        <v>3.153</v>
      </c>
      <c r="G1554" s="184">
        <v>3.2149000000000001</v>
      </c>
      <c r="H1554" s="184">
        <v>3.2153999999999998</v>
      </c>
      <c r="I1554" s="184">
        <v>3.2010999999999998</v>
      </c>
      <c r="J1554" s="184">
        <v>3.1741999999999999</v>
      </c>
      <c r="K1554" s="184">
        <v>3.1373000000000002</v>
      </c>
      <c r="L1554" s="184">
        <v>3.0583</v>
      </c>
      <c r="M1554" s="184">
        <v>3.0362</v>
      </c>
      <c r="N1554" s="184">
        <v>3.0465</v>
      </c>
      <c r="O1554" s="184"/>
      <c r="P1554" s="184"/>
      <c r="Q1554" s="184">
        <v>4.0746000000000002</v>
      </c>
      <c r="R1554" s="184">
        <v>3.8759000000000001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44341</v>
      </c>
      <c r="E1555" s="184">
        <v>1086.1099999999999</v>
      </c>
      <c r="F1555" s="184">
        <v>3.2635000000000001</v>
      </c>
      <c r="G1555" s="184">
        <v>3.2551000000000001</v>
      </c>
      <c r="H1555" s="184">
        <v>3.2566000000000002</v>
      </c>
      <c r="I1555" s="184">
        <v>3.2403</v>
      </c>
      <c r="J1555" s="184">
        <v>3.1991999999999998</v>
      </c>
      <c r="K1555" s="184">
        <v>3.1667999999999998</v>
      </c>
      <c r="L1555" s="184">
        <v>3.1160999999999999</v>
      </c>
      <c r="M1555" s="184">
        <v>3.1051000000000002</v>
      </c>
      <c r="N1555" s="184">
        <v>3.1048</v>
      </c>
      <c r="O1555" s="184"/>
      <c r="P1555" s="184"/>
      <c r="Q1555" s="184">
        <v>4.0328999999999997</v>
      </c>
      <c r="R1555" s="184">
        <v>3.9476</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44341</v>
      </c>
      <c r="E1556" s="184">
        <v>1084.8647000000001</v>
      </c>
      <c r="F1556" s="184">
        <v>3.2134</v>
      </c>
      <c r="G1556" s="184">
        <v>3.2048999999999999</v>
      </c>
      <c r="H1556" s="184">
        <v>3.2069000000000001</v>
      </c>
      <c r="I1556" s="184">
        <v>3.1903000000000001</v>
      </c>
      <c r="J1556" s="184">
        <v>3.1490999999999998</v>
      </c>
      <c r="K1556" s="184">
        <v>3.1164000000000001</v>
      </c>
      <c r="L1556" s="184">
        <v>3.0644999999999998</v>
      </c>
      <c r="M1556" s="184">
        <v>3.0430999999999999</v>
      </c>
      <c r="N1556" s="184">
        <v>3.0421999999999998</v>
      </c>
      <c r="O1556" s="184"/>
      <c r="P1556" s="184"/>
      <c r="Q1556" s="184">
        <v>3.9756999999999998</v>
      </c>
      <c r="R1556" s="184">
        <v>3.8902999999999999</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44341</v>
      </c>
      <c r="E1557" s="184">
        <v>1088.3925999999999</v>
      </c>
      <c r="F1557" s="184">
        <v>3.1392000000000002</v>
      </c>
      <c r="G1557" s="184">
        <v>3.2113</v>
      </c>
      <c r="H1557" s="184">
        <v>3.2056</v>
      </c>
      <c r="I1557" s="184">
        <v>3.1941000000000002</v>
      </c>
      <c r="J1557" s="184">
        <v>3.1728999999999998</v>
      </c>
      <c r="K1557" s="184">
        <v>3.1419000000000001</v>
      </c>
      <c r="L1557" s="184">
        <v>3.1044</v>
      </c>
      <c r="M1557" s="184">
        <v>3.0880999999999998</v>
      </c>
      <c r="N1557" s="184">
        <v>3.0893000000000002</v>
      </c>
      <c r="O1557" s="184"/>
      <c r="P1557" s="184"/>
      <c r="Q1557" s="184">
        <v>4.0644</v>
      </c>
      <c r="R1557" s="184">
        <v>3.9428999999999998</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44341</v>
      </c>
      <c r="E1558" s="184">
        <v>1085.8831</v>
      </c>
      <c r="F1558" s="184">
        <v>3.0388999999999999</v>
      </c>
      <c r="G1558" s="184">
        <v>3.1120000000000001</v>
      </c>
      <c r="H1558" s="184">
        <v>3.1057999999999999</v>
      </c>
      <c r="I1558" s="184">
        <v>3.0939000000000001</v>
      </c>
      <c r="J1558" s="184">
        <v>3.0733000000000001</v>
      </c>
      <c r="K1558" s="184">
        <v>3.0411000000000001</v>
      </c>
      <c r="L1558" s="184">
        <v>3.0026000000000002</v>
      </c>
      <c r="M1558" s="184">
        <v>2.9857</v>
      </c>
      <c r="N1558" s="184">
        <v>2.9862000000000002</v>
      </c>
      <c r="O1558" s="184"/>
      <c r="P1558" s="184"/>
      <c r="Q1558" s="184">
        <v>3.9514</v>
      </c>
      <c r="R1558" s="184">
        <v>3.8309000000000002</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44341</v>
      </c>
      <c r="E1559" s="184">
        <v>1045.9109000000001</v>
      </c>
      <c r="F1559" s="184">
        <v>3.3330000000000002</v>
      </c>
      <c r="G1559" s="184">
        <v>3.2928999999999999</v>
      </c>
      <c r="H1559" s="184">
        <v>3.3064</v>
      </c>
      <c r="I1559" s="184">
        <v>3.3037999999999998</v>
      </c>
      <c r="J1559" s="184">
        <v>3.2726999999999999</v>
      </c>
      <c r="K1559" s="184">
        <v>3.2054999999999998</v>
      </c>
      <c r="L1559" s="184">
        <v>3.1484000000000001</v>
      </c>
      <c r="M1559" s="184">
        <v>3.1635</v>
      </c>
      <c r="N1559" s="184">
        <v>3.1855000000000002</v>
      </c>
      <c r="O1559" s="184"/>
      <c r="P1559" s="184"/>
      <c r="Q1559" s="184">
        <v>3.4403999999999999</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44341</v>
      </c>
      <c r="E1560" s="184">
        <v>1044.6174000000001</v>
      </c>
      <c r="F1560" s="184">
        <v>3.2532999999999999</v>
      </c>
      <c r="G1560" s="184">
        <v>3.2143000000000002</v>
      </c>
      <c r="H1560" s="184">
        <v>3.2265999999999999</v>
      </c>
      <c r="I1560" s="184">
        <v>3.2240000000000002</v>
      </c>
      <c r="J1560" s="184">
        <v>3.1894</v>
      </c>
      <c r="K1560" s="184">
        <v>3.1185</v>
      </c>
      <c r="L1560" s="184">
        <v>3.056</v>
      </c>
      <c r="M1560" s="184">
        <v>3.0697999999999999</v>
      </c>
      <c r="N1560" s="184">
        <v>3.0908000000000002</v>
      </c>
      <c r="O1560" s="184"/>
      <c r="P1560" s="184"/>
      <c r="Q1560" s="184">
        <v>3.3439000000000001</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44341</v>
      </c>
      <c r="E1561" s="184">
        <v>1070.7787000000001</v>
      </c>
      <c r="F1561" s="184">
        <v>3.1977000000000002</v>
      </c>
      <c r="G1561" s="184">
        <v>3.2016</v>
      </c>
      <c r="H1561" s="184">
        <v>3.1911</v>
      </c>
      <c r="I1561" s="184">
        <v>3.1741999999999999</v>
      </c>
      <c r="J1561" s="184">
        <v>3.1513</v>
      </c>
      <c r="K1561" s="184">
        <v>3.1417000000000002</v>
      </c>
      <c r="L1561" s="184">
        <v>3.0609000000000002</v>
      </c>
      <c r="M1561" s="184">
        <v>3.0567000000000002</v>
      </c>
      <c r="N1561" s="184">
        <v>3.0720000000000001</v>
      </c>
      <c r="O1561" s="184"/>
      <c r="P1561" s="184"/>
      <c r="Q1561" s="184">
        <v>3.7789000000000001</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44341</v>
      </c>
      <c r="E1562" s="184">
        <v>1070.2329999999999</v>
      </c>
      <c r="F1562" s="184">
        <v>3.1753999999999998</v>
      </c>
      <c r="G1562" s="184">
        <v>3.1804999999999999</v>
      </c>
      <c r="H1562" s="184">
        <v>3.1707000000000001</v>
      </c>
      <c r="I1562" s="184">
        <v>3.1541000000000001</v>
      </c>
      <c r="J1562" s="184">
        <v>3.1312000000000002</v>
      </c>
      <c r="K1562" s="184">
        <v>3.1305999999999998</v>
      </c>
      <c r="L1562" s="184">
        <v>3.0449999999999999</v>
      </c>
      <c r="M1562" s="184">
        <v>3.0392000000000001</v>
      </c>
      <c r="N1562" s="184">
        <v>3.0533999999999999</v>
      </c>
      <c r="O1562" s="184"/>
      <c r="P1562" s="184"/>
      <c r="Q1562" s="184">
        <v>3.7502</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44341</v>
      </c>
      <c r="E1563" s="184">
        <v>1107.413</v>
      </c>
      <c r="F1563" s="184">
        <v>3.1545000000000001</v>
      </c>
      <c r="G1563" s="184">
        <v>3.2006999999999999</v>
      </c>
      <c r="H1563" s="184">
        <v>3.1909999999999998</v>
      </c>
      <c r="I1563" s="184">
        <v>3.1627999999999998</v>
      </c>
      <c r="J1563" s="184">
        <v>3.1366999999999998</v>
      </c>
      <c r="K1563" s="184">
        <v>3.1297000000000001</v>
      </c>
      <c r="L1563" s="184">
        <v>3.0747</v>
      </c>
      <c r="M1563" s="184">
        <v>3.0777000000000001</v>
      </c>
      <c r="N1563" s="184">
        <v>3.0964999999999998</v>
      </c>
      <c r="O1563" s="184"/>
      <c r="P1563" s="184"/>
      <c r="Q1563" s="184">
        <v>4.3810000000000002</v>
      </c>
      <c r="R1563" s="184">
        <v>4.0084999999999997</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44341</v>
      </c>
      <c r="E1564" s="184">
        <v>1105.1107999999999</v>
      </c>
      <c r="F1564" s="184">
        <v>3.0851000000000002</v>
      </c>
      <c r="G1564" s="184">
        <v>3.1305000000000001</v>
      </c>
      <c r="H1564" s="184">
        <v>3.1212</v>
      </c>
      <c r="I1564" s="184">
        <v>3.0928</v>
      </c>
      <c r="J1564" s="184">
        <v>3.0651000000000002</v>
      </c>
      <c r="K1564" s="184">
        <v>3.0491999999999999</v>
      </c>
      <c r="L1564" s="184">
        <v>2.99</v>
      </c>
      <c r="M1564" s="184">
        <v>2.9979</v>
      </c>
      <c r="N1564" s="184">
        <v>3.0188999999999999</v>
      </c>
      <c r="O1564" s="184"/>
      <c r="P1564" s="184"/>
      <c r="Q1564" s="184">
        <v>4.2896999999999998</v>
      </c>
      <c r="R1564" s="184">
        <v>3.92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44341</v>
      </c>
      <c r="E1565" s="184">
        <v>1072.6742999999999</v>
      </c>
      <c r="F1565" s="184">
        <v>3.1137000000000001</v>
      </c>
      <c r="G1565" s="184">
        <v>3.1722000000000001</v>
      </c>
      <c r="H1565" s="184">
        <v>3.1806000000000001</v>
      </c>
      <c r="I1565" s="184">
        <v>3.1637</v>
      </c>
      <c r="J1565" s="184">
        <v>3.1391</v>
      </c>
      <c r="K1565" s="184">
        <v>3.1181999999999999</v>
      </c>
      <c r="L1565" s="184">
        <v>3.0933000000000002</v>
      </c>
      <c r="M1565" s="184">
        <v>3.1185</v>
      </c>
      <c r="N1565" s="184">
        <v>3.1349999999999998</v>
      </c>
      <c r="O1565" s="184"/>
      <c r="P1565" s="184"/>
      <c r="Q1565" s="184">
        <v>3.8812000000000002</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44341</v>
      </c>
      <c r="E1566" s="184">
        <v>1071.3783000000001</v>
      </c>
      <c r="F1566" s="184">
        <v>3.0630000000000002</v>
      </c>
      <c r="G1566" s="184">
        <v>3.1225999999999998</v>
      </c>
      <c r="H1566" s="184">
        <v>3.1303000000000001</v>
      </c>
      <c r="I1566" s="184">
        <v>3.1139000000000001</v>
      </c>
      <c r="J1566" s="184">
        <v>3.089</v>
      </c>
      <c r="K1566" s="184">
        <v>3.0678000000000001</v>
      </c>
      <c r="L1566" s="184">
        <v>3.0425</v>
      </c>
      <c r="M1566" s="184">
        <v>3.0674000000000001</v>
      </c>
      <c r="N1566" s="184">
        <v>3.0834999999999999</v>
      </c>
      <c r="O1566" s="184"/>
      <c r="P1566" s="184"/>
      <c r="Q1566" s="184">
        <v>3.8130999999999999</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44341</v>
      </c>
      <c r="E1567" s="184">
        <v>1079.2820999999999</v>
      </c>
      <c r="F1567" s="184">
        <v>3.0676000000000001</v>
      </c>
      <c r="G1567" s="184">
        <v>3.1234000000000002</v>
      </c>
      <c r="H1567" s="184">
        <v>3.1116999999999999</v>
      </c>
      <c r="I1567" s="184">
        <v>3.0994999999999999</v>
      </c>
      <c r="J1567" s="184">
        <v>3.0714000000000001</v>
      </c>
      <c r="K1567" s="184">
        <v>3.0568</v>
      </c>
      <c r="L1567" s="184">
        <v>2.9763000000000002</v>
      </c>
      <c r="M1567" s="184">
        <v>2.9624999999999999</v>
      </c>
      <c r="N1567" s="184">
        <v>2.9594</v>
      </c>
      <c r="O1567" s="184"/>
      <c r="P1567" s="184"/>
      <c r="Q1567" s="184">
        <v>3.7932000000000001</v>
      </c>
      <c r="R1567" s="184">
        <v>3.7480000000000002</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44341</v>
      </c>
      <c r="E1568" s="184">
        <v>1080.5535</v>
      </c>
      <c r="F1568" s="184">
        <v>3.1181000000000001</v>
      </c>
      <c r="G1568" s="184">
        <v>3.1745999999999999</v>
      </c>
      <c r="H1568" s="184">
        <v>3.1631</v>
      </c>
      <c r="I1568" s="184">
        <v>3.1505999999999998</v>
      </c>
      <c r="J1568" s="184">
        <v>3.1225999999999998</v>
      </c>
      <c r="K1568" s="184">
        <v>3.1080000000000001</v>
      </c>
      <c r="L1568" s="184">
        <v>3.0278999999999998</v>
      </c>
      <c r="M1568" s="184">
        <v>3.0143</v>
      </c>
      <c r="N1568" s="184">
        <v>3.0146000000000002</v>
      </c>
      <c r="O1568" s="184"/>
      <c r="P1568" s="184"/>
      <c r="Q1568" s="184">
        <v>3.8527999999999998</v>
      </c>
      <c r="R1568" s="184">
        <v>3.8077999999999999</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44341</v>
      </c>
      <c r="E1569" s="184">
        <v>3054.2215999999999</v>
      </c>
      <c r="F1569" s="184">
        <v>3.1217999999999999</v>
      </c>
      <c r="G1569" s="184">
        <v>3.1219999999999999</v>
      </c>
      <c r="H1569" s="184">
        <v>3.1019999999999999</v>
      </c>
      <c r="I1569" s="184">
        <v>3.0987</v>
      </c>
      <c r="J1569" s="184">
        <v>3.0752000000000002</v>
      </c>
      <c r="K1569" s="184">
        <v>3.0417999999999998</v>
      </c>
      <c r="L1569" s="184">
        <v>2.9670999999999998</v>
      </c>
      <c r="M1569" s="184">
        <v>2.9411</v>
      </c>
      <c r="N1569" s="184">
        <v>2.9422000000000001</v>
      </c>
      <c r="O1569" s="184">
        <v>4.5712000000000002</v>
      </c>
      <c r="P1569" s="184">
        <v>5.1374000000000004</v>
      </c>
      <c r="Q1569" s="184">
        <v>5.9527000000000001</v>
      </c>
      <c r="R1569" s="184">
        <v>3.7711000000000001</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44341</v>
      </c>
      <c r="E1570" s="184">
        <v>3072.52</v>
      </c>
      <c r="F1570" s="184">
        <v>3.222</v>
      </c>
      <c r="G1570" s="184">
        <v>3.2223000000000002</v>
      </c>
      <c r="H1570" s="184">
        <v>3.2035</v>
      </c>
      <c r="I1570" s="184">
        <v>3.1996000000000002</v>
      </c>
      <c r="J1570" s="184">
        <v>3.1757</v>
      </c>
      <c r="K1570" s="184">
        <v>3.1427</v>
      </c>
      <c r="L1570" s="184">
        <v>3.0688</v>
      </c>
      <c r="M1570" s="184">
        <v>3.0436000000000001</v>
      </c>
      <c r="N1570" s="184">
        <v>3.0455000000000001</v>
      </c>
      <c r="O1570" s="184">
        <v>4.6718000000000002</v>
      </c>
      <c r="P1570" s="184">
        <v>5.2187000000000001</v>
      </c>
      <c r="Q1570" s="184">
        <v>6.2614000000000001</v>
      </c>
      <c r="R1570" s="184">
        <v>3.8755000000000002</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44341</v>
      </c>
      <c r="E1571" s="184">
        <v>1081.3034</v>
      </c>
      <c r="F1571" s="184">
        <v>3.2847</v>
      </c>
      <c r="G1571" s="184">
        <v>3.3016000000000001</v>
      </c>
      <c r="H1571" s="184">
        <v>3.2841</v>
      </c>
      <c r="I1571" s="184">
        <v>3.2679999999999998</v>
      </c>
      <c r="J1571" s="184">
        <v>3.2353999999999998</v>
      </c>
      <c r="K1571" s="184">
        <v>3.2141999999999999</v>
      </c>
      <c r="L1571" s="184">
        <v>3.1413000000000002</v>
      </c>
      <c r="M1571" s="184">
        <v>3.1263999999999998</v>
      </c>
      <c r="N1571" s="184">
        <v>3.1328999999999998</v>
      </c>
      <c r="O1571" s="184"/>
      <c r="P1571" s="184"/>
      <c r="Q1571" s="184">
        <v>3.9552999999999998</v>
      </c>
      <c r="R1571" s="184">
        <v>3.9498000000000002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44341</v>
      </c>
      <c r="E1572" s="184">
        <v>1078.0336</v>
      </c>
      <c r="F1572" s="184">
        <v>3.1355</v>
      </c>
      <c r="G1572" s="184">
        <v>3.1516000000000002</v>
      </c>
      <c r="H1572" s="184">
        <v>3.1341999999999999</v>
      </c>
      <c r="I1572" s="184">
        <v>3.1179000000000001</v>
      </c>
      <c r="J1572" s="184">
        <v>3.0849000000000002</v>
      </c>
      <c r="K1572" s="184">
        <v>3.0630000000000002</v>
      </c>
      <c r="L1572" s="184">
        <v>2.9889000000000001</v>
      </c>
      <c r="M1572" s="184">
        <v>2.9729000000000001</v>
      </c>
      <c r="N1572" s="184">
        <v>2.9782000000000002</v>
      </c>
      <c r="O1572" s="184"/>
      <c r="P1572" s="184"/>
      <c r="Q1572" s="184">
        <v>3.7991000000000001</v>
      </c>
      <c r="R1572" s="184">
        <v>3.7934999999999999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44341</v>
      </c>
      <c r="E1573" s="184">
        <v>111.2296</v>
      </c>
      <c r="F1573" s="184">
        <v>3.1177000000000001</v>
      </c>
      <c r="G1573" s="184">
        <v>3.1349</v>
      </c>
      <c r="H1573" s="184">
        <v>3.1240000000000001</v>
      </c>
      <c r="I1573" s="184">
        <v>3.1821999999999999</v>
      </c>
      <c r="J1573" s="184">
        <v>3.1143999999999998</v>
      </c>
      <c r="K1573" s="184">
        <v>3.0728</v>
      </c>
      <c r="L1573" s="184">
        <v>2.9815999999999998</v>
      </c>
      <c r="M1573" s="184">
        <v>2.9584999999999999</v>
      </c>
      <c r="N1573" s="184">
        <v>2.9575</v>
      </c>
      <c r="O1573" s="184"/>
      <c r="P1573" s="184"/>
      <c r="Q1573" s="184">
        <v>4.2968000000000002</v>
      </c>
      <c r="R1573" s="184">
        <v>3.7900999999999998</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44341</v>
      </c>
      <c r="E1574" s="184">
        <v>111.5111</v>
      </c>
      <c r="F1574" s="184">
        <v>3.1753</v>
      </c>
      <c r="G1574" s="184">
        <v>3.2252999999999998</v>
      </c>
      <c r="H1574" s="184">
        <v>3.2191000000000001</v>
      </c>
      <c r="I1574" s="184">
        <v>3.2797000000000001</v>
      </c>
      <c r="J1574" s="184">
        <v>3.214</v>
      </c>
      <c r="K1574" s="184">
        <v>3.1732999999999998</v>
      </c>
      <c r="L1574" s="184">
        <v>3.0829</v>
      </c>
      <c r="M1574" s="184">
        <v>3.0608</v>
      </c>
      <c r="N1574" s="184">
        <v>3.0605000000000002</v>
      </c>
      <c r="O1574" s="184"/>
      <c r="P1574" s="184"/>
      <c r="Q1574" s="184">
        <v>4.4010999999999996</v>
      </c>
      <c r="R1574" s="184">
        <v>3.8938999999999999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44341</v>
      </c>
      <c r="E1575" s="184">
        <v>1103.0776000000001</v>
      </c>
      <c r="F1575" s="184">
        <v>3.1768000000000001</v>
      </c>
      <c r="G1575" s="184">
        <v>3.1917</v>
      </c>
      <c r="H1575" s="184">
        <v>3.1907999999999999</v>
      </c>
      <c r="I1575" s="184">
        <v>3.1804000000000001</v>
      </c>
      <c r="J1575" s="184">
        <v>3.1642999999999999</v>
      </c>
      <c r="K1575" s="184">
        <v>3.1509999999999998</v>
      </c>
      <c r="L1575" s="184">
        <v>3.0670999999999999</v>
      </c>
      <c r="M1575" s="184">
        <v>3.0567000000000002</v>
      </c>
      <c r="N1575" s="184">
        <v>3.0617000000000001</v>
      </c>
      <c r="O1575" s="184"/>
      <c r="P1575" s="184"/>
      <c r="Q1575" s="184">
        <v>4.2617000000000003</v>
      </c>
      <c r="R1575" s="184">
        <v>3.8975</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44341</v>
      </c>
      <c r="E1576" s="184">
        <v>1099.914</v>
      </c>
      <c r="F1576" s="184">
        <v>3.0798000000000001</v>
      </c>
      <c r="G1576" s="184">
        <v>3.0924999999999998</v>
      </c>
      <c r="H1576" s="184">
        <v>3.0908000000000002</v>
      </c>
      <c r="I1576" s="184">
        <v>3.0800999999999998</v>
      </c>
      <c r="J1576" s="184">
        <v>3.0638000000000001</v>
      </c>
      <c r="K1576" s="184">
        <v>3.0493999999999999</v>
      </c>
      <c r="L1576" s="184">
        <v>2.9567000000000001</v>
      </c>
      <c r="M1576" s="184">
        <v>2.9380999999999999</v>
      </c>
      <c r="N1576" s="184">
        <v>2.9384999999999999</v>
      </c>
      <c r="O1576" s="184"/>
      <c r="P1576" s="184"/>
      <c r="Q1576" s="184">
        <v>4.1344000000000003</v>
      </c>
      <c r="R1576" s="184">
        <v>3.7671999999999999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44341</v>
      </c>
      <c r="E1577" s="184">
        <v>1072.1985</v>
      </c>
      <c r="F1577" s="184">
        <v>3.1560000000000001</v>
      </c>
      <c r="G1577" s="184">
        <v>3.1633</v>
      </c>
      <c r="H1577" s="184">
        <v>3.1522999999999999</v>
      </c>
      <c r="I1577" s="184">
        <v>3.141</v>
      </c>
      <c r="J1577" s="184">
        <v>3.1147999999999998</v>
      </c>
      <c r="K1577" s="184">
        <v>3.0981000000000001</v>
      </c>
      <c r="L1577" s="184">
        <v>3.0257000000000001</v>
      </c>
      <c r="M1577" s="184">
        <v>3.0063</v>
      </c>
      <c r="N1577" s="184">
        <v>3.0131000000000001</v>
      </c>
      <c r="O1577" s="184"/>
      <c r="P1577" s="184"/>
      <c r="Q1577" s="184">
        <v>3.7732000000000001</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44341</v>
      </c>
      <c r="E1578" s="184">
        <v>1070.1683</v>
      </c>
      <c r="F1578" s="184">
        <v>3.0596000000000001</v>
      </c>
      <c r="G1578" s="184">
        <v>3.0647000000000002</v>
      </c>
      <c r="H1578" s="184">
        <v>3.0396999999999998</v>
      </c>
      <c r="I1578" s="184">
        <v>3.0346000000000002</v>
      </c>
      <c r="J1578" s="184">
        <v>3.0112999999999999</v>
      </c>
      <c r="K1578" s="184">
        <v>2.9956</v>
      </c>
      <c r="L1578" s="184">
        <v>2.9238</v>
      </c>
      <c r="M1578" s="184">
        <v>2.9036</v>
      </c>
      <c r="N1578" s="184">
        <v>2.9098000000000002</v>
      </c>
      <c r="O1578" s="184"/>
      <c r="P1578" s="184"/>
      <c r="Q1578" s="184">
        <v>3.6686999999999999</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44341</v>
      </c>
      <c r="E1579" s="184">
        <v>1045.3639000000001</v>
      </c>
      <c r="F1579" s="184">
        <v>3.1671999999999998</v>
      </c>
      <c r="G1579" s="184">
        <v>3.1945000000000001</v>
      </c>
      <c r="H1579" s="184">
        <v>3.1998000000000002</v>
      </c>
      <c r="I1579" s="184">
        <v>3.1846999999999999</v>
      </c>
      <c r="J1579" s="184">
        <v>3.1642000000000001</v>
      </c>
      <c r="K1579" s="184">
        <v>3.1472000000000002</v>
      </c>
      <c r="L1579" s="184">
        <v>3.0724999999999998</v>
      </c>
      <c r="M1579" s="184">
        <v>3.0512000000000001</v>
      </c>
      <c r="N1579" s="184">
        <v>3.0533000000000001</v>
      </c>
      <c r="O1579" s="184"/>
      <c r="P1579" s="184"/>
      <c r="Q1579" s="184">
        <v>3.2717000000000001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44341</v>
      </c>
      <c r="E1580" s="184">
        <v>1044.4957999999999</v>
      </c>
      <c r="F1580" s="184">
        <v>3.1139000000000001</v>
      </c>
      <c r="G1580" s="184">
        <v>3.1354000000000002</v>
      </c>
      <c r="H1580" s="184">
        <v>3.137</v>
      </c>
      <c r="I1580" s="184">
        <v>3.1233</v>
      </c>
      <c r="J1580" s="184">
        <v>3.1032999999999999</v>
      </c>
      <c r="K1580" s="184">
        <v>3.0863999999999998</v>
      </c>
      <c r="L1580" s="184">
        <v>3.0114000000000001</v>
      </c>
      <c r="M1580" s="184">
        <v>2.9897</v>
      </c>
      <c r="N1580" s="184">
        <v>2.9912999999999998</v>
      </c>
      <c r="O1580" s="184"/>
      <c r="P1580" s="184"/>
      <c r="Q1580" s="184">
        <v>3.2094999999999998</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44341</v>
      </c>
      <c r="E1581" s="184">
        <v>1055.4304999999999</v>
      </c>
      <c r="F1581" s="184">
        <v>3.137</v>
      </c>
      <c r="G1581" s="184">
        <v>3.1606000000000001</v>
      </c>
      <c r="H1581" s="184">
        <v>3.1623000000000001</v>
      </c>
      <c r="I1581" s="184">
        <v>3.1503999999999999</v>
      </c>
      <c r="J1581" s="184">
        <v>3.1227999999999998</v>
      </c>
      <c r="K1581" s="184">
        <v>3.0827</v>
      </c>
      <c r="L1581" s="184">
        <v>3.0146000000000002</v>
      </c>
      <c r="M1581" s="184">
        <v>2.9996999999999998</v>
      </c>
      <c r="N1581" s="184">
        <v>3.0084</v>
      </c>
      <c r="O1581" s="184"/>
      <c r="P1581" s="184"/>
      <c r="Q1581" s="184">
        <v>3.4594</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44341</v>
      </c>
      <c r="E1582" s="184">
        <v>1053.7583</v>
      </c>
      <c r="F1582" s="184">
        <v>3.0345</v>
      </c>
      <c r="G1582" s="184">
        <v>3.0592999999999999</v>
      </c>
      <c r="H1582" s="184">
        <v>3.0588000000000002</v>
      </c>
      <c r="I1582" s="184">
        <v>3.0487000000000002</v>
      </c>
      <c r="J1582" s="184">
        <v>3.0209999999999999</v>
      </c>
      <c r="K1582" s="184">
        <v>2.9813999999999998</v>
      </c>
      <c r="L1582" s="184">
        <v>2.9129</v>
      </c>
      <c r="M1582" s="184">
        <v>2.8971</v>
      </c>
      <c r="N1582" s="184">
        <v>2.9056000000000002</v>
      </c>
      <c r="O1582" s="184"/>
      <c r="P1582" s="184"/>
      <c r="Q1582" s="184">
        <v>3.3559999999999999</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44341</v>
      </c>
      <c r="E1583" s="184">
        <v>1051.0727999999999</v>
      </c>
      <c r="F1583" s="184">
        <v>3.2542</v>
      </c>
      <c r="G1583" s="184">
        <v>3.2303999999999999</v>
      </c>
      <c r="H1583" s="184">
        <v>3.2250999999999999</v>
      </c>
      <c r="I1583" s="184">
        <v>3.2141999999999999</v>
      </c>
      <c r="J1583" s="184">
        <v>3.1949000000000001</v>
      </c>
      <c r="K1583" s="184">
        <v>3.2282000000000002</v>
      </c>
      <c r="L1583" s="184">
        <v>3.1402999999999999</v>
      </c>
      <c r="M1583" s="184">
        <v>3.1086999999999998</v>
      </c>
      <c r="N1583" s="184">
        <v>3.1051000000000002</v>
      </c>
      <c r="O1583" s="184"/>
      <c r="P1583" s="184"/>
      <c r="Q1583" s="184">
        <v>3.4306999999999999</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44341</v>
      </c>
      <c r="E1584" s="184">
        <v>1049.9976999999999</v>
      </c>
      <c r="F1584" s="184">
        <v>3.1844999999999999</v>
      </c>
      <c r="G1584" s="184">
        <v>3.1617999999999999</v>
      </c>
      <c r="H1584" s="184">
        <v>3.1547999999999998</v>
      </c>
      <c r="I1584" s="184">
        <v>3.1440000000000001</v>
      </c>
      <c r="J1584" s="184">
        <v>3.1248</v>
      </c>
      <c r="K1584" s="184">
        <v>3.1577000000000002</v>
      </c>
      <c r="L1584" s="184">
        <v>3.0693000000000001</v>
      </c>
      <c r="M1584" s="184">
        <v>3.0371999999999999</v>
      </c>
      <c r="N1584" s="184">
        <v>3.0329999999999999</v>
      </c>
      <c r="O1584" s="184"/>
      <c r="P1584" s="184"/>
      <c r="Q1584" s="184">
        <v>3.359</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44341</v>
      </c>
      <c r="E1585" s="184">
        <v>1103.105</v>
      </c>
      <c r="F1585" s="184">
        <v>3.1966000000000001</v>
      </c>
      <c r="G1585" s="184">
        <v>3.2389000000000001</v>
      </c>
      <c r="H1585" s="184">
        <v>3.2332999999999998</v>
      </c>
      <c r="I1585" s="184">
        <v>3.2128000000000001</v>
      </c>
      <c r="J1585" s="184">
        <v>3.1760000000000002</v>
      </c>
      <c r="K1585" s="184">
        <v>3.1442999999999999</v>
      </c>
      <c r="L1585" s="184">
        <v>3.0767000000000002</v>
      </c>
      <c r="M1585" s="184">
        <v>3.0605000000000002</v>
      </c>
      <c r="N1585" s="184">
        <v>3.056</v>
      </c>
      <c r="O1585" s="184"/>
      <c r="P1585" s="184"/>
      <c r="Q1585" s="184">
        <v>4.2477</v>
      </c>
      <c r="R1585" s="184">
        <v>3.8929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44341</v>
      </c>
      <c r="E1586" s="184">
        <v>1101.1777</v>
      </c>
      <c r="F1586" s="184">
        <v>3.0960999999999999</v>
      </c>
      <c r="G1586" s="184">
        <v>3.1383999999999999</v>
      </c>
      <c r="H1586" s="184">
        <v>3.1328</v>
      </c>
      <c r="I1586" s="184">
        <v>3.1126</v>
      </c>
      <c r="J1586" s="184">
        <v>3.0756000000000001</v>
      </c>
      <c r="K1586" s="184">
        <v>3.0434000000000001</v>
      </c>
      <c r="L1586" s="184">
        <v>2.9750000000000001</v>
      </c>
      <c r="M1586" s="184">
        <v>2.9580000000000002</v>
      </c>
      <c r="N1586" s="184">
        <v>2.9527000000000001</v>
      </c>
      <c r="O1586" s="184"/>
      <c r="P1586" s="184"/>
      <c r="Q1586" s="184">
        <v>4.1703999999999999</v>
      </c>
      <c r="R1586" s="184">
        <v>3.8117999999999999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44341</v>
      </c>
      <c r="E1587" s="184">
        <v>2688.9360000000001</v>
      </c>
      <c r="F1587" s="184">
        <v>3.2806999999999999</v>
      </c>
      <c r="G1587" s="184">
        <v>3.2827999999999999</v>
      </c>
      <c r="H1587" s="184">
        <v>3.2682000000000002</v>
      </c>
      <c r="I1587" s="184">
        <v>3.2403</v>
      </c>
      <c r="J1587" s="184">
        <v>3.2364000000000002</v>
      </c>
      <c r="K1587" s="184">
        <v>3.1852</v>
      </c>
      <c r="L1587" s="184">
        <v>3.0969000000000002</v>
      </c>
      <c r="M1587" s="184">
        <v>3.0720000000000001</v>
      </c>
      <c r="N1587" s="184">
        <v>3.0754999999999999</v>
      </c>
      <c r="O1587" s="184">
        <v>4.7058</v>
      </c>
      <c r="P1587" s="184">
        <v>5.3997000000000002</v>
      </c>
      <c r="Q1587" s="184">
        <v>6.6759000000000004</v>
      </c>
      <c r="R1587" s="184">
        <v>3.9222999999999999</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44341</v>
      </c>
      <c r="E1588" s="184">
        <v>2560.4286666666699</v>
      </c>
      <c r="F1588" s="184">
        <v>3.1816</v>
      </c>
      <c r="G1588" s="184">
        <v>3.1829999999999998</v>
      </c>
      <c r="H1588" s="184">
        <v>3.1682999999999999</v>
      </c>
      <c r="I1588" s="184">
        <v>3.1400999999999999</v>
      </c>
      <c r="J1588" s="184">
        <v>3.1362000000000001</v>
      </c>
      <c r="K1588" s="184">
        <v>3.0844</v>
      </c>
      <c r="L1588" s="184">
        <v>2.9954000000000001</v>
      </c>
      <c r="M1588" s="184">
        <v>2.9698000000000002</v>
      </c>
      <c r="N1588" s="184">
        <v>2.9712000000000001</v>
      </c>
      <c r="O1588" s="184">
        <v>4.1814</v>
      </c>
      <c r="P1588" s="184">
        <v>4.7466999999999997</v>
      </c>
      <c r="Q1588" s="184">
        <v>6.6981000000000002</v>
      </c>
      <c r="R1588" s="184">
        <v>3.5346000000000002</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44341</v>
      </c>
      <c r="E1589" s="184">
        <v>1071.6696999999999</v>
      </c>
      <c r="F1589" s="184">
        <v>3.27</v>
      </c>
      <c r="G1589" s="184">
        <v>3.2967</v>
      </c>
      <c r="H1589" s="184">
        <v>3.2839</v>
      </c>
      <c r="I1589" s="184">
        <v>3.2707999999999999</v>
      </c>
      <c r="J1589" s="184">
        <v>3.2423000000000002</v>
      </c>
      <c r="K1589" s="184">
        <v>3.1755</v>
      </c>
      <c r="L1589" s="184">
        <v>3.0909</v>
      </c>
      <c r="M1589" s="184">
        <v>3.0669</v>
      </c>
      <c r="N1589" s="184">
        <v>3.0657999999999999</v>
      </c>
      <c r="O1589" s="184"/>
      <c r="P1589" s="184"/>
      <c r="Q1589" s="184">
        <v>3.7713999999999999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44341</v>
      </c>
      <c r="E1590" s="184">
        <v>1069.0845999999999</v>
      </c>
      <c r="F1590" s="184">
        <v>3.1343999999999999</v>
      </c>
      <c r="G1590" s="184">
        <v>3.1646000000000001</v>
      </c>
      <c r="H1590" s="184">
        <v>3.1536</v>
      </c>
      <c r="I1590" s="184">
        <v>3.1404000000000001</v>
      </c>
      <c r="J1590" s="184">
        <v>3.1118000000000001</v>
      </c>
      <c r="K1590" s="184">
        <v>3.0442</v>
      </c>
      <c r="L1590" s="184">
        <v>2.9588000000000001</v>
      </c>
      <c r="M1590" s="184">
        <v>2.9338000000000002</v>
      </c>
      <c r="N1590" s="184">
        <v>2.9317000000000002</v>
      </c>
      <c r="O1590" s="184"/>
      <c r="P1590" s="184"/>
      <c r="Q1590" s="184">
        <v>3.6366000000000001</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44341</v>
      </c>
      <c r="E1591" s="184">
        <v>1070.0336</v>
      </c>
      <c r="F1591" s="184">
        <v>3.234</v>
      </c>
      <c r="G1591" s="184">
        <v>3.2664</v>
      </c>
      <c r="H1591" s="184">
        <v>3.2616000000000001</v>
      </c>
      <c r="I1591" s="184">
        <v>3.2563</v>
      </c>
      <c r="J1591" s="184">
        <v>3.2725</v>
      </c>
      <c r="K1591" s="184">
        <v>3.2075999999999998</v>
      </c>
      <c r="L1591" s="184">
        <v>3.1160000000000001</v>
      </c>
      <c r="M1591" s="184">
        <v>3.1017999999999999</v>
      </c>
      <c r="N1591" s="184">
        <v>3.1187</v>
      </c>
      <c r="O1591" s="184"/>
      <c r="P1591" s="184"/>
      <c r="Q1591" s="184">
        <v>3.7450000000000001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44341</v>
      </c>
      <c r="E1592" s="184">
        <v>1068.0402999999999</v>
      </c>
      <c r="F1592" s="184">
        <v>3.1375000000000002</v>
      </c>
      <c r="G1592" s="184">
        <v>3.1665000000000001</v>
      </c>
      <c r="H1592" s="184">
        <v>3.1621000000000001</v>
      </c>
      <c r="I1592" s="184">
        <v>3.1562000000000001</v>
      </c>
      <c r="J1592" s="184">
        <v>3.1720999999999999</v>
      </c>
      <c r="K1592" s="184">
        <v>3.1067999999999998</v>
      </c>
      <c r="L1592" s="184">
        <v>3.0146000000000002</v>
      </c>
      <c r="M1592" s="184">
        <v>2.9994999999999998</v>
      </c>
      <c r="N1592" s="184">
        <v>3.0156000000000001</v>
      </c>
      <c r="O1592" s="184"/>
      <c r="P1592" s="184"/>
      <c r="Q1592" s="184">
        <v>3.64</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44341</v>
      </c>
      <c r="E1593" s="184">
        <v>1059.3933</v>
      </c>
      <c r="F1593" s="184">
        <v>3.3113000000000001</v>
      </c>
      <c r="G1593" s="184">
        <v>3.2888999999999999</v>
      </c>
      <c r="H1593" s="184">
        <v>3.2869999999999999</v>
      </c>
      <c r="I1593" s="184">
        <v>3.2774999999999999</v>
      </c>
      <c r="J1593" s="184">
        <v>3.2671000000000001</v>
      </c>
      <c r="K1593" s="184">
        <v>3.2225000000000001</v>
      </c>
      <c r="L1593" s="184">
        <v>3.1576</v>
      </c>
      <c r="M1593" s="184">
        <v>3.1457999999999999</v>
      </c>
      <c r="N1593" s="184">
        <v>3.1564000000000001</v>
      </c>
      <c r="O1593" s="184"/>
      <c r="P1593" s="184"/>
      <c r="Q1593" s="184">
        <v>3.6463999999999999</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44341</v>
      </c>
      <c r="E1594" s="184">
        <v>1057.6715999999999</v>
      </c>
      <c r="F1594" s="184">
        <v>3.2097000000000002</v>
      </c>
      <c r="G1594" s="184">
        <v>3.1907000000000001</v>
      </c>
      <c r="H1594" s="184">
        <v>3.1886999999999999</v>
      </c>
      <c r="I1594" s="184">
        <v>3.1787999999999998</v>
      </c>
      <c r="J1594" s="184">
        <v>3.1688999999999998</v>
      </c>
      <c r="K1594" s="184">
        <v>3.1238000000000001</v>
      </c>
      <c r="L1594" s="184">
        <v>3.0592000000000001</v>
      </c>
      <c r="M1594" s="184">
        <v>3.0457000000000001</v>
      </c>
      <c r="N1594" s="184">
        <v>3.0569000000000002</v>
      </c>
      <c r="O1594" s="184"/>
      <c r="P1594" s="184"/>
      <c r="Q1594" s="184">
        <v>3.5417999999999998</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44341</v>
      </c>
      <c r="E1595" s="184">
        <v>110.99720000000001</v>
      </c>
      <c r="F1595" s="184">
        <v>3.19</v>
      </c>
      <c r="G1595" s="184">
        <v>3.2237</v>
      </c>
      <c r="H1595" s="184">
        <v>3.2199</v>
      </c>
      <c r="I1595" s="184">
        <v>3.2029999999999998</v>
      </c>
      <c r="J1595" s="184">
        <v>3.1772</v>
      </c>
      <c r="K1595" s="184">
        <v>3.1494</v>
      </c>
      <c r="L1595" s="184">
        <v>3.0760999999999998</v>
      </c>
      <c r="M1595" s="184">
        <v>3.0651000000000002</v>
      </c>
      <c r="N1595" s="184">
        <v>3.0764</v>
      </c>
      <c r="O1595" s="184"/>
      <c r="P1595" s="184"/>
      <c r="Q1595" s="184">
        <v>4.3768000000000002</v>
      </c>
      <c r="R1595" s="184">
        <v>3.9468000000000001</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44341</v>
      </c>
      <c r="E1596" s="184">
        <v>110.736</v>
      </c>
      <c r="F1596" s="184">
        <v>3.0985999999999998</v>
      </c>
      <c r="G1596" s="184">
        <v>3.1324000000000001</v>
      </c>
      <c r="H1596" s="184">
        <v>3.1284999999999998</v>
      </c>
      <c r="I1596" s="184">
        <v>3.1137999999999999</v>
      </c>
      <c r="J1596" s="184">
        <v>3.0863999999999998</v>
      </c>
      <c r="K1596" s="184">
        <v>3.0588000000000002</v>
      </c>
      <c r="L1596" s="184">
        <v>2.9845000000000002</v>
      </c>
      <c r="M1596" s="184">
        <v>2.9731000000000001</v>
      </c>
      <c r="N1596" s="184">
        <v>2.9817999999999998</v>
      </c>
      <c r="O1596" s="184"/>
      <c r="P1596" s="184"/>
      <c r="Q1596" s="184">
        <v>4.2759</v>
      </c>
      <c r="R1596" s="184">
        <v>3.8473000000000002</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44341</v>
      </c>
      <c r="E1597" s="184">
        <v>1067.1514999999999</v>
      </c>
      <c r="F1597" s="184">
        <v>3.2427999999999999</v>
      </c>
      <c r="G1597" s="184">
        <v>3.3060999999999998</v>
      </c>
      <c r="H1597" s="184">
        <v>3.3016999999999999</v>
      </c>
      <c r="I1597" s="184">
        <v>3.3052999999999999</v>
      </c>
      <c r="J1597" s="184">
        <v>3.2696000000000001</v>
      </c>
      <c r="K1597" s="184">
        <v>3.2090999999999998</v>
      </c>
      <c r="L1597" s="184">
        <v>3.1423000000000001</v>
      </c>
      <c r="M1597" s="184">
        <v>3.1255000000000002</v>
      </c>
      <c r="N1597" s="184">
        <v>3.1337000000000002</v>
      </c>
      <c r="O1597" s="184"/>
      <c r="P1597" s="184"/>
      <c r="Q1597" s="184">
        <v>3.7942999999999998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44341</v>
      </c>
      <c r="E1598" s="184">
        <v>1065.2583</v>
      </c>
      <c r="F1598" s="184">
        <v>3.1970999999999998</v>
      </c>
      <c r="G1598" s="184">
        <v>3.2570999999999999</v>
      </c>
      <c r="H1598" s="184">
        <v>3.2517</v>
      </c>
      <c r="I1598" s="184">
        <v>3.2547000000000001</v>
      </c>
      <c r="J1598" s="184">
        <v>3.2189999999999999</v>
      </c>
      <c r="K1598" s="184">
        <v>3.1393</v>
      </c>
      <c r="L1598" s="184">
        <v>3.0558999999999998</v>
      </c>
      <c r="M1598" s="184">
        <v>3.0333000000000001</v>
      </c>
      <c r="N1598" s="184">
        <v>3.0371999999999999</v>
      </c>
      <c r="O1598" s="184"/>
      <c r="P1598" s="184"/>
      <c r="Q1598" s="184">
        <v>3.6886999999999999</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44341</v>
      </c>
      <c r="E1599" s="184">
        <v>3367.7339000000002</v>
      </c>
      <c r="F1599" s="184">
        <v>3.2267999999999999</v>
      </c>
      <c r="G1599" s="184">
        <v>3.2422</v>
      </c>
      <c r="H1599" s="184">
        <v>3.2361</v>
      </c>
      <c r="I1599" s="184">
        <v>3.2292000000000001</v>
      </c>
      <c r="J1599" s="184">
        <v>3.2033999999999998</v>
      </c>
      <c r="K1599" s="184">
        <v>3.1697000000000002</v>
      </c>
      <c r="L1599" s="184">
        <v>3.0766</v>
      </c>
      <c r="M1599" s="184">
        <v>3.0539000000000001</v>
      </c>
      <c r="N1599" s="184">
        <v>3.0606</v>
      </c>
      <c r="O1599" s="184">
        <v>4.6965000000000003</v>
      </c>
      <c r="P1599" s="184">
        <v>5.2565</v>
      </c>
      <c r="Q1599" s="184">
        <v>6.5640999999999998</v>
      </c>
      <c r="R1599" s="184">
        <v>3.8946999999999998</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44341</v>
      </c>
      <c r="E1600" s="184">
        <v>3334.8220000000001</v>
      </c>
      <c r="F1600" s="184">
        <v>3.1579000000000002</v>
      </c>
      <c r="G1600" s="184">
        <v>3.1724000000000001</v>
      </c>
      <c r="H1600" s="184">
        <v>3.1663000000000001</v>
      </c>
      <c r="I1600" s="184">
        <v>3.1591</v>
      </c>
      <c r="J1600" s="184">
        <v>3.1332</v>
      </c>
      <c r="K1600" s="184">
        <v>3.0992000000000002</v>
      </c>
      <c r="L1600" s="184">
        <v>3.0055000000000001</v>
      </c>
      <c r="M1600" s="184">
        <v>2.9822000000000002</v>
      </c>
      <c r="N1600" s="184">
        <v>2.9885000000000002</v>
      </c>
      <c r="O1600" s="184">
        <v>4.6272000000000002</v>
      </c>
      <c r="P1600" s="184">
        <v>5.1662999999999997</v>
      </c>
      <c r="Q1600" s="184">
        <v>6.6601999999999997</v>
      </c>
      <c r="R1600" s="184">
        <v>3.8218000000000001</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44341</v>
      </c>
      <c r="E1601" s="184">
        <v>1099.5668000000001</v>
      </c>
      <c r="F1601" s="184">
        <v>3.1936</v>
      </c>
      <c r="G1601" s="184">
        <v>3.1875</v>
      </c>
      <c r="H1601" s="184">
        <v>3.1753999999999998</v>
      </c>
      <c r="I1601" s="184">
        <v>3.2018</v>
      </c>
      <c r="J1601" s="184">
        <v>3.1804000000000001</v>
      </c>
      <c r="K1601" s="184">
        <v>3.1322000000000001</v>
      </c>
      <c r="L1601" s="184">
        <v>3.0539999999999998</v>
      </c>
      <c r="M1601" s="184">
        <v>3.0339999999999998</v>
      </c>
      <c r="N1601" s="184">
        <v>3.0316000000000001</v>
      </c>
      <c r="O1601" s="184"/>
      <c r="P1601" s="184"/>
      <c r="Q1601" s="184">
        <v>4.4427000000000003</v>
      </c>
      <c r="R1601" s="184">
        <v>3.9527999999999999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44341</v>
      </c>
      <c r="E1602" s="184">
        <v>1097.0577000000001</v>
      </c>
      <c r="F1602" s="184">
        <v>3.0777999999999999</v>
      </c>
      <c r="G1602" s="184">
        <v>3.0739000000000001</v>
      </c>
      <c r="H1602" s="184">
        <v>3.0621999999999998</v>
      </c>
      <c r="I1602" s="184">
        <v>3.0507</v>
      </c>
      <c r="J1602" s="184">
        <v>3.0276999999999998</v>
      </c>
      <c r="K1602" s="184">
        <v>3.0087000000000002</v>
      </c>
      <c r="L1602" s="184">
        <v>2.9413</v>
      </c>
      <c r="M1602" s="184">
        <v>2.9243000000000001</v>
      </c>
      <c r="N1602" s="184">
        <v>2.923</v>
      </c>
      <c r="O1602" s="184"/>
      <c r="P1602" s="184"/>
      <c r="Q1602" s="184">
        <v>4.3334999999999999</v>
      </c>
      <c r="R1602" s="184">
        <v>3.8437000000000001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44341</v>
      </c>
      <c r="E1603" s="184">
        <v>1091.0887</v>
      </c>
      <c r="F1603" s="184">
        <v>3.2486000000000002</v>
      </c>
      <c r="G1603" s="184">
        <v>3.2368999999999999</v>
      </c>
      <c r="H1603" s="184">
        <v>3.2273000000000001</v>
      </c>
      <c r="I1603" s="184">
        <v>3.2159</v>
      </c>
      <c r="J1603" s="184">
        <v>3.1932999999999998</v>
      </c>
      <c r="K1603" s="184">
        <v>3.2141000000000002</v>
      </c>
      <c r="L1603" s="184">
        <v>3.1177999999999999</v>
      </c>
      <c r="M1603" s="184">
        <v>3.0973999999999999</v>
      </c>
      <c r="N1603" s="184">
        <v>3.0998999999999999</v>
      </c>
      <c r="O1603" s="184"/>
      <c r="P1603" s="184"/>
      <c r="Q1603" s="184">
        <v>4.0938999999999997</v>
      </c>
      <c r="R1603" s="184">
        <v>3.9298000000000002</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44341</v>
      </c>
      <c r="E1604" s="184">
        <v>1088.5771</v>
      </c>
      <c r="F1604" s="184">
        <v>3.1520999999999999</v>
      </c>
      <c r="G1604" s="184">
        <v>3.137</v>
      </c>
      <c r="H1604" s="184">
        <v>3.1278000000000001</v>
      </c>
      <c r="I1604" s="184">
        <v>3.1160000000000001</v>
      </c>
      <c r="J1604" s="184">
        <v>3.0931999999999999</v>
      </c>
      <c r="K1604" s="184">
        <v>3.0708000000000002</v>
      </c>
      <c r="L1604" s="184">
        <v>2.9952000000000001</v>
      </c>
      <c r="M1604" s="184">
        <v>2.9809999999999999</v>
      </c>
      <c r="N1604" s="184">
        <v>2.9859</v>
      </c>
      <c r="O1604" s="184"/>
      <c r="P1604" s="184"/>
      <c r="Q1604" s="184">
        <v>3.9832000000000001</v>
      </c>
      <c r="R1604" s="184">
        <v>3.8189000000000002</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44341</v>
      </c>
      <c r="E1605" s="184">
        <v>1088.8894</v>
      </c>
      <c r="F1605" s="184">
        <v>3.3088000000000002</v>
      </c>
      <c r="G1605" s="184">
        <v>3.2936999999999999</v>
      </c>
      <c r="H1605" s="184">
        <v>3.2559</v>
      </c>
      <c r="I1605" s="184">
        <v>3.2475999999999998</v>
      </c>
      <c r="J1605" s="184">
        <v>3.1943999999999999</v>
      </c>
      <c r="K1605" s="184">
        <v>3.1395</v>
      </c>
      <c r="L1605" s="184">
        <v>3.0708000000000002</v>
      </c>
      <c r="M1605" s="184">
        <v>3.0573000000000001</v>
      </c>
      <c r="N1605" s="184">
        <v>3.056</v>
      </c>
      <c r="O1605" s="184"/>
      <c r="P1605" s="184"/>
      <c r="Q1605" s="184">
        <v>4.0050999999999997</v>
      </c>
      <c r="R1605" s="184">
        <v>3.8428</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44341</v>
      </c>
      <c r="E1606" s="184">
        <v>1086.5609999999999</v>
      </c>
      <c r="F1606" s="184">
        <v>3.2082999999999999</v>
      </c>
      <c r="G1606" s="184">
        <v>3.1909999999999998</v>
      </c>
      <c r="H1606" s="184">
        <v>3.1533000000000002</v>
      </c>
      <c r="I1606" s="184">
        <v>3.1456</v>
      </c>
      <c r="J1606" s="184">
        <v>3.0933000000000002</v>
      </c>
      <c r="K1606" s="184">
        <v>3.0419999999999998</v>
      </c>
      <c r="L1606" s="184">
        <v>2.9744000000000002</v>
      </c>
      <c r="M1606" s="184">
        <v>2.9584999999999999</v>
      </c>
      <c r="N1606" s="184">
        <v>2.9550999999999998</v>
      </c>
      <c r="O1606" s="184"/>
      <c r="P1606" s="184"/>
      <c r="Q1606" s="184">
        <v>3.9024999999999999</v>
      </c>
      <c r="R1606" s="184">
        <v>3.7403</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44341</v>
      </c>
      <c r="E1607" s="184">
        <v>2831.0117</v>
      </c>
      <c r="F1607" s="184">
        <v>3.2248000000000001</v>
      </c>
      <c r="G1607" s="184">
        <v>3.2498999999999998</v>
      </c>
      <c r="H1607" s="184">
        <v>3.2393999999999998</v>
      </c>
      <c r="I1607" s="184">
        <v>3.2231999999999998</v>
      </c>
      <c r="J1607" s="184">
        <v>3.1977000000000002</v>
      </c>
      <c r="K1607" s="184">
        <v>3.1566999999999998</v>
      </c>
      <c r="L1607" s="184">
        <v>3.0823</v>
      </c>
      <c r="M1607" s="184">
        <v>3.0701999999999998</v>
      </c>
      <c r="N1607" s="184">
        <v>3.0811000000000002</v>
      </c>
      <c r="O1607" s="184">
        <v>4.7335000000000003</v>
      </c>
      <c r="P1607" s="184">
        <v>5.5875000000000004</v>
      </c>
      <c r="Q1607" s="184">
        <v>6.6680000000000001</v>
      </c>
      <c r="R1607" s="184">
        <v>3.9304999999999999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44341</v>
      </c>
      <c r="E1608" s="184">
        <v>2806.6774999999998</v>
      </c>
      <c r="F1608" s="184">
        <v>3.1642999999999999</v>
      </c>
      <c r="G1608" s="184">
        <v>3.19</v>
      </c>
      <c r="H1608" s="184">
        <v>3.1793999999999998</v>
      </c>
      <c r="I1608" s="184">
        <v>3.1629999999999998</v>
      </c>
      <c r="J1608" s="184">
        <v>3.1375000000000002</v>
      </c>
      <c r="K1608" s="184">
        <v>3.0964</v>
      </c>
      <c r="L1608" s="184">
        <v>3.0215000000000001</v>
      </c>
      <c r="M1608" s="184">
        <v>3.0106000000000002</v>
      </c>
      <c r="N1608" s="184">
        <v>3.0207999999999999</v>
      </c>
      <c r="O1608" s="184">
        <v>4.6646000000000001</v>
      </c>
      <c r="P1608" s="184">
        <v>5.4736000000000002</v>
      </c>
      <c r="Q1608" s="184">
        <v>6.0848000000000004</v>
      </c>
      <c r="R1608" s="184">
        <v>3.8565999999999998</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44341</v>
      </c>
      <c r="E1609" s="184">
        <v>1063.9545000000001</v>
      </c>
      <c r="F1609" s="184">
        <v>3.0432000000000001</v>
      </c>
      <c r="G1609" s="184">
        <v>3.0474000000000001</v>
      </c>
      <c r="H1609" s="184">
        <v>3.0325000000000002</v>
      </c>
      <c r="I1609" s="184">
        <v>3.0560999999999998</v>
      </c>
      <c r="J1609" s="184">
        <v>3.0556000000000001</v>
      </c>
      <c r="K1609" s="184">
        <v>3.0514000000000001</v>
      </c>
      <c r="L1609" s="184">
        <v>2.9763999999999999</v>
      </c>
      <c r="M1609" s="184">
        <v>2.9584000000000001</v>
      </c>
      <c r="N1609" s="184">
        <v>2.9472</v>
      </c>
      <c r="O1609" s="184"/>
      <c r="P1609" s="184"/>
      <c r="Q1609" s="184">
        <v>3.593</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44341</v>
      </c>
      <c r="E1610" s="184">
        <v>1062.8291999999999</v>
      </c>
      <c r="F1610" s="184">
        <v>2.9742999999999999</v>
      </c>
      <c r="G1610" s="184">
        <v>2.9784000000000002</v>
      </c>
      <c r="H1610" s="184">
        <v>2.9826000000000001</v>
      </c>
      <c r="I1610" s="184">
        <v>2.9868000000000001</v>
      </c>
      <c r="J1610" s="184">
        <v>2.9779</v>
      </c>
      <c r="K1610" s="184">
        <v>2.9851000000000001</v>
      </c>
      <c r="L1610" s="184">
        <v>2.9102999999999999</v>
      </c>
      <c r="M1610" s="184">
        <v>2.8942999999999999</v>
      </c>
      <c r="N1610" s="184">
        <v>2.8828</v>
      </c>
      <c r="O1610" s="184"/>
      <c r="P1610" s="184"/>
      <c r="Q1610" s="184">
        <v>3.5306000000000002</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3.1694049999999994</v>
      </c>
      <c r="G1611" s="186">
        <v>3.1868716666666672</v>
      </c>
      <c r="H1611" s="186">
        <v>3.1797966666666664</v>
      </c>
      <c r="I1611" s="186">
        <v>3.1736866666666672</v>
      </c>
      <c r="J1611" s="186">
        <v>3.1471566666666662</v>
      </c>
      <c r="K1611" s="186">
        <v>3.1164466666666661</v>
      </c>
      <c r="L1611" s="186">
        <v>3.0425716666666678</v>
      </c>
      <c r="M1611" s="186">
        <v>3.0272499999999996</v>
      </c>
      <c r="N1611" s="186">
        <v>3.032116666666667</v>
      </c>
      <c r="O1611" s="186">
        <v>4.6065000000000005</v>
      </c>
      <c r="P1611" s="186">
        <v>5.2482999999999995</v>
      </c>
      <c r="Q1611" s="186">
        <v>4.22844</v>
      </c>
      <c r="R1611" s="186">
        <v>3.8594666666666657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3.1712499999999997</v>
      </c>
      <c r="G1612" s="186">
        <v>3.19035</v>
      </c>
      <c r="H1612" s="186">
        <v>3.1799999999999997</v>
      </c>
      <c r="I1612" s="186">
        <v>3.1689499999999997</v>
      </c>
      <c r="J1612" s="186">
        <v>3.1440999999999999</v>
      </c>
      <c r="K1612" s="186">
        <v>3.1211500000000001</v>
      </c>
      <c r="L1612" s="186">
        <v>3.0559500000000002</v>
      </c>
      <c r="M1612" s="186">
        <v>3.0381999999999998</v>
      </c>
      <c r="N1612" s="186">
        <v>3.0438499999999999</v>
      </c>
      <c r="O1612" s="186">
        <v>4.6682000000000006</v>
      </c>
      <c r="P1612" s="186">
        <v>5.2376000000000005</v>
      </c>
      <c r="Q1612" s="186">
        <v>3.9654999999999996</v>
      </c>
      <c r="R1612" s="186">
        <v>3.8757000000000001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44341</v>
      </c>
      <c r="E1615" s="184">
        <v>64.075199999999995</v>
      </c>
      <c r="F1615" s="184">
        <v>9.9715000000000007</v>
      </c>
      <c r="G1615" s="184">
        <v>11.335699999999999</v>
      </c>
      <c r="H1615" s="184">
        <v>5.1318000000000001</v>
      </c>
      <c r="I1615" s="184">
        <v>6.8495999999999997</v>
      </c>
      <c r="J1615" s="184">
        <v>9.5260999999999996</v>
      </c>
      <c r="K1615" s="184">
        <v>10.528</v>
      </c>
      <c r="L1615" s="184">
        <v>2.2031999999999998</v>
      </c>
      <c r="M1615" s="184">
        <v>5.7832999999999997</v>
      </c>
      <c r="N1615" s="184">
        <v>4.0201000000000002</v>
      </c>
      <c r="O1615" s="184">
        <v>10.173999999999999</v>
      </c>
      <c r="P1615" s="184">
        <v>9.2172999999999998</v>
      </c>
      <c r="Q1615" s="184">
        <v>8.9646000000000008</v>
      </c>
      <c r="R1615" s="184">
        <v>10.117599999999999</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44341</v>
      </c>
      <c r="E1616" s="184">
        <v>67.038499999999999</v>
      </c>
      <c r="F1616" s="184">
        <v>10.620100000000001</v>
      </c>
      <c r="G1616" s="184">
        <v>11.9939</v>
      </c>
      <c r="H1616" s="184">
        <v>5.7854999999999999</v>
      </c>
      <c r="I1616" s="184">
        <v>7.8521999999999998</v>
      </c>
      <c r="J1616" s="184">
        <v>10.3355</v>
      </c>
      <c r="K1616" s="184">
        <v>11.2515</v>
      </c>
      <c r="L1616" s="184">
        <v>2.8660000000000001</v>
      </c>
      <c r="M1616" s="184">
        <v>6.4485000000000001</v>
      </c>
      <c r="N1616" s="184">
        <v>4.6744000000000003</v>
      </c>
      <c r="O1616" s="184">
        <v>10.8453</v>
      </c>
      <c r="P1616" s="184">
        <v>9.8295999999999992</v>
      </c>
      <c r="Q1616" s="184">
        <v>9.9722000000000008</v>
      </c>
      <c r="R1616" s="184">
        <v>10.7936</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44341</v>
      </c>
      <c r="E1617" s="184">
        <v>67.038499999999999</v>
      </c>
      <c r="F1617" s="184">
        <v>10.620100000000001</v>
      </c>
      <c r="G1617" s="184">
        <v>11.9939</v>
      </c>
      <c r="H1617" s="184">
        <v>5.7854999999999999</v>
      </c>
      <c r="I1617" s="184">
        <v>7.8521999999999998</v>
      </c>
      <c r="J1617" s="184">
        <v>10.3355</v>
      </c>
      <c r="K1617" s="184">
        <v>11.2515</v>
      </c>
      <c r="L1617" s="184">
        <v>2.8660000000000001</v>
      </c>
      <c r="M1617" s="184">
        <v>6.4485000000000001</v>
      </c>
      <c r="N1617" s="184">
        <v>4.6744000000000003</v>
      </c>
      <c r="O1617" s="184">
        <v>10.8453</v>
      </c>
      <c r="P1617" s="184">
        <v>9.8295999999999992</v>
      </c>
      <c r="Q1617" s="184">
        <v>9.9722000000000008</v>
      </c>
      <c r="R1617" s="184">
        <v>10.7936</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44341</v>
      </c>
      <c r="E1618" s="184">
        <v>20.911200000000001</v>
      </c>
      <c r="F1618" s="184">
        <v>35.817399999999999</v>
      </c>
      <c r="G1618" s="184">
        <v>15.079599999999999</v>
      </c>
      <c r="H1618" s="184">
        <v>15.1046</v>
      </c>
      <c r="I1618" s="184">
        <v>8.33</v>
      </c>
      <c r="J1618" s="184">
        <v>9.6483000000000008</v>
      </c>
      <c r="K1618" s="184">
        <v>7.7492999999999999</v>
      </c>
      <c r="L1618" s="184">
        <v>3.2054999999999998</v>
      </c>
      <c r="M1618" s="184">
        <v>7.4236000000000004</v>
      </c>
      <c r="N1618" s="184">
        <v>5.6718000000000002</v>
      </c>
      <c r="O1618" s="184">
        <v>11.089399999999999</v>
      </c>
      <c r="P1618" s="184">
        <v>8.8316999999999997</v>
      </c>
      <c r="Q1618" s="184">
        <v>8.3204999999999991</v>
      </c>
      <c r="R1618" s="184">
        <v>11.5692</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44341</v>
      </c>
      <c r="E1619" s="184">
        <v>20.030999999999999</v>
      </c>
      <c r="F1619" s="184">
        <v>35.384500000000003</v>
      </c>
      <c r="G1619" s="184">
        <v>14.4636</v>
      </c>
      <c r="H1619" s="184">
        <v>14.5136</v>
      </c>
      <c r="I1619" s="184">
        <v>7.7279999999999998</v>
      </c>
      <c r="J1619" s="184">
        <v>9.0396000000000001</v>
      </c>
      <c r="K1619" s="184">
        <v>7.1364000000000001</v>
      </c>
      <c r="L1619" s="184">
        <v>2.5951</v>
      </c>
      <c r="M1619" s="184">
        <v>6.7927999999999997</v>
      </c>
      <c r="N1619" s="184">
        <v>5.0785999999999998</v>
      </c>
      <c r="O1619" s="184">
        <v>10.533899999999999</v>
      </c>
      <c r="P1619" s="184">
        <v>8.2784999999999993</v>
      </c>
      <c r="Q1619" s="184">
        <v>7.7192999999999996</v>
      </c>
      <c r="R1619" s="184">
        <v>11.004099999999999</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44341</v>
      </c>
      <c r="E1620" s="184">
        <v>33.553100000000001</v>
      </c>
      <c r="F1620" s="184">
        <v>39.421900000000001</v>
      </c>
      <c r="G1620" s="184">
        <v>15.800800000000001</v>
      </c>
      <c r="H1620" s="184">
        <v>16.4468</v>
      </c>
      <c r="I1620" s="184">
        <v>12.358499999999999</v>
      </c>
      <c r="J1620" s="184">
        <v>12.9373</v>
      </c>
      <c r="K1620" s="184">
        <v>9.7363</v>
      </c>
      <c r="L1620" s="184">
        <v>0.90680000000000005</v>
      </c>
      <c r="M1620" s="184">
        <v>4.3935000000000004</v>
      </c>
      <c r="N1620" s="184">
        <v>3.5154000000000001</v>
      </c>
      <c r="O1620" s="184">
        <v>8.4878</v>
      </c>
      <c r="P1620" s="184">
        <v>7.1295000000000002</v>
      </c>
      <c r="Q1620" s="184">
        <v>6.5107999999999997</v>
      </c>
      <c r="R1620" s="184">
        <v>7.9790999999999999</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44341</v>
      </c>
      <c r="E1621" s="184">
        <v>36.068399999999997</v>
      </c>
      <c r="F1621" s="184">
        <v>40.117899999999999</v>
      </c>
      <c r="G1621" s="184">
        <v>16.5503</v>
      </c>
      <c r="H1621" s="184">
        <v>17.202200000000001</v>
      </c>
      <c r="I1621" s="184">
        <v>13.1274</v>
      </c>
      <c r="J1621" s="184">
        <v>13.713800000000001</v>
      </c>
      <c r="K1621" s="184">
        <v>10.528700000000001</v>
      </c>
      <c r="L1621" s="184">
        <v>1.6884999999999999</v>
      </c>
      <c r="M1621" s="184">
        <v>5.1992000000000003</v>
      </c>
      <c r="N1621" s="184">
        <v>4.3224</v>
      </c>
      <c r="O1621" s="184">
        <v>9.3367000000000004</v>
      </c>
      <c r="P1621" s="184">
        <v>7.9840999999999998</v>
      </c>
      <c r="Q1621" s="184">
        <v>8.6194000000000006</v>
      </c>
      <c r="R1621" s="184">
        <v>8.8232999999999997</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44341</v>
      </c>
      <c r="E1622" s="184">
        <v>63.2669</v>
      </c>
      <c r="F1622" s="184">
        <v>17.720099999999999</v>
      </c>
      <c r="G1622" s="184">
        <v>8.7197999999999993</v>
      </c>
      <c r="H1622" s="184">
        <v>10.074299999999999</v>
      </c>
      <c r="I1622" s="184">
        <v>7.2356999999999996</v>
      </c>
      <c r="J1622" s="184">
        <v>8.9048999999999996</v>
      </c>
      <c r="K1622" s="184">
        <v>6.3041</v>
      </c>
      <c r="L1622" s="184">
        <v>1.5494000000000001</v>
      </c>
      <c r="M1622" s="184">
        <v>5.6893000000000002</v>
      </c>
      <c r="N1622" s="184">
        <v>3.9266000000000001</v>
      </c>
      <c r="O1622" s="184">
        <v>9.1353000000000009</v>
      </c>
      <c r="P1622" s="184">
        <v>8.8714999999999993</v>
      </c>
      <c r="Q1622" s="184">
        <v>9.0928000000000004</v>
      </c>
      <c r="R1622" s="184">
        <v>9.2729999999999997</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44341</v>
      </c>
      <c r="E1623" s="184">
        <v>60.464399999999998</v>
      </c>
      <c r="F1623" s="184">
        <v>16.910299999999999</v>
      </c>
      <c r="G1623" s="184">
        <v>7.9602000000000004</v>
      </c>
      <c r="H1623" s="184">
        <v>9.3130000000000006</v>
      </c>
      <c r="I1623" s="184">
        <v>6.4664999999999999</v>
      </c>
      <c r="J1623" s="184">
        <v>8.1410999999999998</v>
      </c>
      <c r="K1623" s="184">
        <v>5.5796999999999999</v>
      </c>
      <c r="L1623" s="184">
        <v>0.78410000000000002</v>
      </c>
      <c r="M1623" s="184">
        <v>4.8954000000000004</v>
      </c>
      <c r="N1623" s="184">
        <v>3.1587999999999998</v>
      </c>
      <c r="O1623" s="184">
        <v>8.4011999999999993</v>
      </c>
      <c r="P1623" s="184">
        <v>8.1716999999999995</v>
      </c>
      <c r="Q1623" s="184">
        <v>8.7642000000000007</v>
      </c>
      <c r="R1623" s="184">
        <v>8.5202000000000009</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44341</v>
      </c>
      <c r="E1624" s="184">
        <v>77.649199999999993</v>
      </c>
      <c r="F1624" s="184">
        <v>43.862499999999997</v>
      </c>
      <c r="G1624" s="184">
        <v>12.8154</v>
      </c>
      <c r="H1624" s="184">
        <v>16.6327</v>
      </c>
      <c r="I1624" s="184">
        <v>11.106999999999999</v>
      </c>
      <c r="J1624" s="184">
        <v>12.4636</v>
      </c>
      <c r="K1624" s="184">
        <v>10.154199999999999</v>
      </c>
      <c r="L1624" s="184">
        <v>2.8860000000000001</v>
      </c>
      <c r="M1624" s="184">
        <v>7.5542999999999996</v>
      </c>
      <c r="N1624" s="184">
        <v>5.2609000000000004</v>
      </c>
      <c r="O1624" s="184">
        <v>11.672700000000001</v>
      </c>
      <c r="P1624" s="184">
        <v>9.9365000000000006</v>
      </c>
      <c r="Q1624" s="184">
        <v>9.0894999999999992</v>
      </c>
      <c r="R1624" s="184">
        <v>11.722200000000001</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44341</v>
      </c>
      <c r="E1625" s="184">
        <v>74.575500000000005</v>
      </c>
      <c r="F1625" s="184">
        <v>43.317599999999999</v>
      </c>
      <c r="G1625" s="184">
        <v>12.289199999999999</v>
      </c>
      <c r="H1625" s="184">
        <v>16.110099999999999</v>
      </c>
      <c r="I1625" s="184">
        <v>10.5867</v>
      </c>
      <c r="J1625" s="184">
        <v>11.9343</v>
      </c>
      <c r="K1625" s="184">
        <v>9.6072000000000006</v>
      </c>
      <c r="L1625" s="184">
        <v>2.3471000000000002</v>
      </c>
      <c r="M1625" s="184">
        <v>7.0072999999999999</v>
      </c>
      <c r="N1625" s="184">
        <v>4.7167000000000003</v>
      </c>
      <c r="O1625" s="184">
        <v>10.9762</v>
      </c>
      <c r="P1625" s="184">
        <v>9.2407000000000004</v>
      </c>
      <c r="Q1625" s="184">
        <v>9.7173999999999996</v>
      </c>
      <c r="R1625" s="184">
        <v>11.114100000000001</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44341</v>
      </c>
      <c r="E1626" s="184">
        <v>20.128499999999999</v>
      </c>
      <c r="F1626" s="184">
        <v>30.3081</v>
      </c>
      <c r="G1626" s="184">
        <v>6.6688999999999998</v>
      </c>
      <c r="H1626" s="184">
        <v>19.9712</v>
      </c>
      <c r="I1626" s="184">
        <v>9.7377000000000002</v>
      </c>
      <c r="J1626" s="184">
        <v>16.965499999999999</v>
      </c>
      <c r="K1626" s="184">
        <v>15.51</v>
      </c>
      <c r="L1626" s="184">
        <v>6.4836</v>
      </c>
      <c r="M1626" s="184">
        <v>10.623200000000001</v>
      </c>
      <c r="N1626" s="184">
        <v>8.2391000000000005</v>
      </c>
      <c r="O1626" s="184">
        <v>11.234299999999999</v>
      </c>
      <c r="P1626" s="184">
        <v>9.5169999999999995</v>
      </c>
      <c r="Q1626" s="184">
        <v>10.0829</v>
      </c>
      <c r="R1626" s="184">
        <v>11.923999999999999</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44341</v>
      </c>
      <c r="E1627" s="184">
        <v>19.443300000000001</v>
      </c>
      <c r="F1627" s="184">
        <v>29.684699999999999</v>
      </c>
      <c r="G1627" s="184">
        <v>5.9172000000000002</v>
      </c>
      <c r="H1627" s="184">
        <v>19.218599999999999</v>
      </c>
      <c r="I1627" s="184">
        <v>9.0015999999999998</v>
      </c>
      <c r="J1627" s="184">
        <v>16.213200000000001</v>
      </c>
      <c r="K1627" s="184">
        <v>14.693099999999999</v>
      </c>
      <c r="L1627" s="184">
        <v>5.8254000000000001</v>
      </c>
      <c r="M1627" s="184">
        <v>9.9955999999999996</v>
      </c>
      <c r="N1627" s="184">
        <v>7.6325000000000003</v>
      </c>
      <c r="O1627" s="184">
        <v>10.692500000000001</v>
      </c>
      <c r="P1627" s="184">
        <v>8.9787999999999997</v>
      </c>
      <c r="Q1627" s="184">
        <v>9.5606000000000009</v>
      </c>
      <c r="R1627" s="184">
        <v>11.361800000000001</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44341</v>
      </c>
      <c r="E1628" s="184">
        <v>47.715000000000003</v>
      </c>
      <c r="F1628" s="184">
        <v>36.371699999999997</v>
      </c>
      <c r="G1628" s="184">
        <v>11.5463</v>
      </c>
      <c r="H1628" s="184">
        <v>11.4338</v>
      </c>
      <c r="I1628" s="184">
        <v>7.0785999999999998</v>
      </c>
      <c r="J1628" s="184">
        <v>9.3049999999999997</v>
      </c>
      <c r="K1628" s="184">
        <v>8.7109000000000005</v>
      </c>
      <c r="L1628" s="184">
        <v>1.3940999999999999</v>
      </c>
      <c r="M1628" s="184">
        <v>3.7826</v>
      </c>
      <c r="N1628" s="184">
        <v>2.0678999999999998</v>
      </c>
      <c r="O1628" s="184">
        <v>7.8014000000000001</v>
      </c>
      <c r="P1628" s="184">
        <v>6.2329999999999997</v>
      </c>
      <c r="Q1628" s="184">
        <v>8.3538999999999994</v>
      </c>
      <c r="R1628" s="184">
        <v>6.585</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44341</v>
      </c>
      <c r="E1629" s="184">
        <v>51.252899999999997</v>
      </c>
      <c r="F1629" s="184">
        <v>36.784199999999998</v>
      </c>
      <c r="G1629" s="184">
        <v>11.9442</v>
      </c>
      <c r="H1629" s="184">
        <v>11.848599999999999</v>
      </c>
      <c r="I1629" s="184">
        <v>7.4991000000000003</v>
      </c>
      <c r="J1629" s="184">
        <v>9.7251999999999992</v>
      </c>
      <c r="K1629" s="184">
        <v>9.1371000000000002</v>
      </c>
      <c r="L1629" s="184">
        <v>1.8267</v>
      </c>
      <c r="M1629" s="184">
        <v>4.2355</v>
      </c>
      <c r="N1629" s="184">
        <v>2.5331999999999999</v>
      </c>
      <c r="O1629" s="184">
        <v>8.4710000000000001</v>
      </c>
      <c r="P1629" s="184">
        <v>7.0392999999999999</v>
      </c>
      <c r="Q1629" s="184">
        <v>8.0124999999999993</v>
      </c>
      <c r="R1629" s="184">
        <v>7.0876999999999999</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44341</v>
      </c>
      <c r="E1630" s="184">
        <v>43.929699999999997</v>
      </c>
      <c r="F1630" s="184">
        <v>38.926299999999998</v>
      </c>
      <c r="G1630" s="184">
        <v>13.459199999999999</v>
      </c>
      <c r="H1630" s="184">
        <v>15.6793</v>
      </c>
      <c r="I1630" s="184">
        <v>10.158300000000001</v>
      </c>
      <c r="J1630" s="184">
        <v>10.3544</v>
      </c>
      <c r="K1630" s="184">
        <v>8.1306999999999992</v>
      </c>
      <c r="L1630" s="184">
        <v>1.294</v>
      </c>
      <c r="M1630" s="184">
        <v>5.0891000000000002</v>
      </c>
      <c r="N1630" s="184">
        <v>4.1428000000000003</v>
      </c>
      <c r="O1630" s="184">
        <v>8.1769999999999996</v>
      </c>
      <c r="P1630" s="184">
        <v>7.4058000000000002</v>
      </c>
      <c r="Q1630" s="184">
        <v>7.7423000000000002</v>
      </c>
      <c r="R1630" s="184">
        <v>8.0137</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44341</v>
      </c>
      <c r="E1631" s="184">
        <v>45.427300000000002</v>
      </c>
      <c r="F1631" s="184">
        <v>39.332599999999999</v>
      </c>
      <c r="G1631" s="184">
        <v>13.901300000000001</v>
      </c>
      <c r="H1631" s="184">
        <v>16.119299999999999</v>
      </c>
      <c r="I1631" s="184">
        <v>10.603</v>
      </c>
      <c r="J1631" s="184">
        <v>10.7797</v>
      </c>
      <c r="K1631" s="184">
        <v>8.5657999999999994</v>
      </c>
      <c r="L1631" s="184">
        <v>1.7499</v>
      </c>
      <c r="M1631" s="184">
        <v>5.5629</v>
      </c>
      <c r="N1631" s="184">
        <v>4.6066000000000003</v>
      </c>
      <c r="O1631" s="184">
        <v>8.6084999999999994</v>
      </c>
      <c r="P1631" s="184">
        <v>7.8426999999999998</v>
      </c>
      <c r="Q1631" s="184">
        <v>8.5272000000000006</v>
      </c>
      <c r="R1631" s="184">
        <v>8.4705999999999992</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44341</v>
      </c>
      <c r="E1632" s="184">
        <v>78.729600000000005</v>
      </c>
      <c r="F1632" s="184">
        <v>16.372900000000001</v>
      </c>
      <c r="G1632" s="184">
        <v>9.2468000000000004</v>
      </c>
      <c r="H1632" s="184">
        <v>15.3376</v>
      </c>
      <c r="I1632" s="184">
        <v>13.353899999999999</v>
      </c>
      <c r="J1632" s="184">
        <v>12.3085</v>
      </c>
      <c r="K1632" s="184">
        <v>8.11</v>
      </c>
      <c r="L1632" s="184">
        <v>3.1345000000000001</v>
      </c>
      <c r="M1632" s="184">
        <v>6.7390999999999996</v>
      </c>
      <c r="N1632" s="184">
        <v>4.6973000000000003</v>
      </c>
      <c r="O1632" s="184">
        <v>9.7912999999999997</v>
      </c>
      <c r="P1632" s="184">
        <v>9.0846</v>
      </c>
      <c r="Q1632" s="184">
        <v>9.9368999999999996</v>
      </c>
      <c r="R1632" s="184">
        <v>10.610900000000001</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44341</v>
      </c>
      <c r="E1633" s="184">
        <v>82.935599999999994</v>
      </c>
      <c r="F1633" s="184">
        <v>16.951699999999999</v>
      </c>
      <c r="G1633" s="184">
        <v>9.8579000000000008</v>
      </c>
      <c r="H1633" s="184">
        <v>15.942500000000001</v>
      </c>
      <c r="I1633" s="184">
        <v>13.9659</v>
      </c>
      <c r="J1633" s="184">
        <v>12.924200000000001</v>
      </c>
      <c r="K1633" s="184">
        <v>8.7324000000000002</v>
      </c>
      <c r="L1633" s="184">
        <v>3.7545000000000002</v>
      </c>
      <c r="M1633" s="184">
        <v>7.3810000000000002</v>
      </c>
      <c r="N1633" s="184">
        <v>5.3216000000000001</v>
      </c>
      <c r="O1633" s="184">
        <v>10.3627</v>
      </c>
      <c r="P1633" s="184">
        <v>9.6783000000000001</v>
      </c>
      <c r="Q1633" s="184">
        <v>9.4048999999999996</v>
      </c>
      <c r="R1633" s="184">
        <v>11.194599999999999</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44341</v>
      </c>
      <c r="E1634" s="184">
        <v>17.334399999999999</v>
      </c>
      <c r="F1634" s="184">
        <v>60.320799999999998</v>
      </c>
      <c r="G1634" s="184">
        <v>20.259</v>
      </c>
      <c r="H1634" s="184">
        <v>18.262499999999999</v>
      </c>
      <c r="I1634" s="184">
        <v>9.0404</v>
      </c>
      <c r="J1634" s="184">
        <v>10.1104</v>
      </c>
      <c r="K1634" s="184">
        <v>10.8879</v>
      </c>
      <c r="L1634" s="184">
        <v>2.6303999999999998</v>
      </c>
      <c r="M1634" s="184">
        <v>5.8552999999999997</v>
      </c>
      <c r="N1634" s="184">
        <v>3.1873</v>
      </c>
      <c r="O1634" s="184">
        <v>7.7453000000000003</v>
      </c>
      <c r="P1634" s="184">
        <v>6.0228999999999999</v>
      </c>
      <c r="Q1634" s="184">
        <v>6.7431000000000001</v>
      </c>
      <c r="R1634" s="184">
        <v>6.4744999999999999</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44341</v>
      </c>
      <c r="E1635" s="184">
        <v>18.349299999999999</v>
      </c>
      <c r="F1635" s="184">
        <v>61.170099999999998</v>
      </c>
      <c r="G1635" s="184">
        <v>21.034199999999998</v>
      </c>
      <c r="H1635" s="184">
        <v>19.0518</v>
      </c>
      <c r="I1635" s="184">
        <v>9.8122000000000007</v>
      </c>
      <c r="J1635" s="184">
        <v>10.894399999999999</v>
      </c>
      <c r="K1635" s="184">
        <v>11.6843</v>
      </c>
      <c r="L1635" s="184">
        <v>3.4062999999999999</v>
      </c>
      <c r="M1635" s="184">
        <v>6.6738999999999997</v>
      </c>
      <c r="N1635" s="184">
        <v>4.0244999999999997</v>
      </c>
      <c r="O1635" s="184">
        <v>8.5950000000000006</v>
      </c>
      <c r="P1635" s="184">
        <v>6.9768999999999997</v>
      </c>
      <c r="Q1635" s="184">
        <v>7.4165000000000001</v>
      </c>
      <c r="R1635" s="184">
        <v>7.3605999999999998</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44341</v>
      </c>
      <c r="E1636" s="184">
        <v>29.475999999999999</v>
      </c>
      <c r="F1636" s="184">
        <v>59.659399999999998</v>
      </c>
      <c r="G1636" s="184">
        <v>19.6693</v>
      </c>
      <c r="H1636" s="184">
        <v>17.6967</v>
      </c>
      <c r="I1636" s="184">
        <v>11.406599999999999</v>
      </c>
      <c r="J1636" s="184">
        <v>11.787599999999999</v>
      </c>
      <c r="K1636" s="184">
        <v>10.624000000000001</v>
      </c>
      <c r="L1636" s="184">
        <v>1.9178999999999999</v>
      </c>
      <c r="M1636" s="184">
        <v>6.4058999999999999</v>
      </c>
      <c r="N1636" s="184">
        <v>5.3179999999999996</v>
      </c>
      <c r="O1636" s="184">
        <v>12.1196</v>
      </c>
      <c r="P1636" s="184">
        <v>10.1717</v>
      </c>
      <c r="Q1636" s="184">
        <v>10.094799999999999</v>
      </c>
      <c r="R1636" s="184">
        <v>11.745900000000001</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44341</v>
      </c>
      <c r="E1637" s="184">
        <v>27.9727</v>
      </c>
      <c r="F1637" s="184">
        <v>59.074399999999997</v>
      </c>
      <c r="G1637" s="184">
        <v>19.025099999999998</v>
      </c>
      <c r="H1637" s="184">
        <v>17.0746</v>
      </c>
      <c r="I1637" s="184">
        <v>10.7814</v>
      </c>
      <c r="J1637" s="184">
        <v>11.1585</v>
      </c>
      <c r="K1637" s="184">
        <v>9.9855999999999998</v>
      </c>
      <c r="L1637" s="184">
        <v>1.2878000000000001</v>
      </c>
      <c r="M1637" s="184">
        <v>5.7535999999999996</v>
      </c>
      <c r="N1637" s="184">
        <v>4.6643999999999997</v>
      </c>
      <c r="O1637" s="184">
        <v>11.4549</v>
      </c>
      <c r="P1637" s="184">
        <v>9.5296000000000003</v>
      </c>
      <c r="Q1637" s="184">
        <v>8.5974000000000004</v>
      </c>
      <c r="R1637" s="184">
        <v>11.077400000000001</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44341</v>
      </c>
      <c r="E1638" s="184">
        <v>10.205500000000001</v>
      </c>
      <c r="F1638" s="184">
        <v>60.1843</v>
      </c>
      <c r="G1638" s="184">
        <v>16.033000000000001</v>
      </c>
      <c r="H1638" s="184">
        <v>17.172499999999999</v>
      </c>
      <c r="I1638" s="184">
        <v>11.753</v>
      </c>
      <c r="J1638" s="184">
        <v>13.331200000000001</v>
      </c>
      <c r="K1638" s="184"/>
      <c r="L1638" s="184"/>
      <c r="M1638" s="184"/>
      <c r="N1638" s="184"/>
      <c r="O1638" s="184"/>
      <c r="P1638" s="184"/>
      <c r="Q1638" s="184">
        <v>11.906000000000001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44341</v>
      </c>
      <c r="E1639" s="184">
        <v>10.2013</v>
      </c>
      <c r="F1639" s="184">
        <v>59.850200000000001</v>
      </c>
      <c r="G1639" s="184">
        <v>15.770300000000001</v>
      </c>
      <c r="H1639" s="184">
        <v>16.9223</v>
      </c>
      <c r="I1639" s="184">
        <v>11.5</v>
      </c>
      <c r="J1639" s="184">
        <v>13.107900000000001</v>
      </c>
      <c r="K1639" s="184"/>
      <c r="L1639" s="184"/>
      <c r="M1639" s="184"/>
      <c r="N1639" s="184"/>
      <c r="O1639" s="184"/>
      <c r="P1639" s="184"/>
      <c r="Q1639" s="184">
        <v>11.662599999999999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44341</v>
      </c>
      <c r="E1640" s="184">
        <v>10.2065</v>
      </c>
      <c r="F1640" s="184">
        <v>77.049599999999998</v>
      </c>
      <c r="G1640" s="184">
        <v>25.191800000000001</v>
      </c>
      <c r="H1640" s="184">
        <v>21.854700000000001</v>
      </c>
      <c r="I1640" s="184">
        <v>10.4895</v>
      </c>
      <c r="J1640" s="184">
        <v>15.1858</v>
      </c>
      <c r="K1640" s="184"/>
      <c r="L1640" s="184"/>
      <c r="M1640" s="184"/>
      <c r="N1640" s="184"/>
      <c r="O1640" s="184"/>
      <c r="P1640" s="184"/>
      <c r="Q1640" s="184">
        <v>11.963900000000001</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44341</v>
      </c>
      <c r="E1641" s="184">
        <v>10.202</v>
      </c>
      <c r="F1641" s="184">
        <v>77.083600000000004</v>
      </c>
      <c r="G1641" s="184">
        <v>25.023099999999999</v>
      </c>
      <c r="H1641" s="184">
        <v>21.6067</v>
      </c>
      <c r="I1641" s="184">
        <v>10.236599999999999</v>
      </c>
      <c r="J1641" s="184">
        <v>14.940099999999999</v>
      </c>
      <c r="K1641" s="184"/>
      <c r="L1641" s="184"/>
      <c r="M1641" s="184"/>
      <c r="N1641" s="184"/>
      <c r="O1641" s="184"/>
      <c r="P1641" s="184"/>
      <c r="Q1641" s="184">
        <v>11.703200000000001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44341</v>
      </c>
      <c r="E1642" s="184">
        <v>2257.1795999999999</v>
      </c>
      <c r="F1642" s="184">
        <v>16.117899999999999</v>
      </c>
      <c r="G1642" s="184">
        <v>5.4927999999999999</v>
      </c>
      <c r="H1642" s="184">
        <v>10.2232</v>
      </c>
      <c r="I1642" s="184">
        <v>6.0434000000000001</v>
      </c>
      <c r="J1642" s="184">
        <v>6.1863000000000001</v>
      </c>
      <c r="K1642" s="184">
        <v>5.9791999999999996</v>
      </c>
      <c r="L1642" s="184">
        <v>-0.188</v>
      </c>
      <c r="M1642" s="184">
        <v>2.7292000000000001</v>
      </c>
      <c r="N1642" s="184">
        <v>1.7846</v>
      </c>
      <c r="O1642" s="184">
        <v>8.1129999999999995</v>
      </c>
      <c r="P1642" s="184">
        <v>7.4916999999999998</v>
      </c>
      <c r="Q1642" s="184">
        <v>6.3131000000000004</v>
      </c>
      <c r="R1642" s="184">
        <v>6.9489000000000001</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44341</v>
      </c>
      <c r="E1643" s="184">
        <v>2419.5266000000001</v>
      </c>
      <c r="F1643" s="184">
        <v>16.8886</v>
      </c>
      <c r="G1643" s="184">
        <v>6.2633000000000001</v>
      </c>
      <c r="H1643" s="184">
        <v>10.994899999999999</v>
      </c>
      <c r="I1643" s="184">
        <v>6.8152999999999997</v>
      </c>
      <c r="J1643" s="184">
        <v>6.9607999999999999</v>
      </c>
      <c r="K1643" s="184">
        <v>6.7634999999999996</v>
      </c>
      <c r="L1643" s="184">
        <v>0.5837</v>
      </c>
      <c r="M1643" s="184">
        <v>3.5181</v>
      </c>
      <c r="N1643" s="184">
        <v>2.5783999999999998</v>
      </c>
      <c r="O1643" s="184">
        <v>8.9618000000000002</v>
      </c>
      <c r="P1643" s="184">
        <v>8.3218999999999994</v>
      </c>
      <c r="Q1643" s="184">
        <v>8.2302</v>
      </c>
      <c r="R1643" s="184">
        <v>7.8067000000000002</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44341</v>
      </c>
      <c r="E1644" s="184">
        <v>83.398899999999998</v>
      </c>
      <c r="F1644" s="184">
        <v>17.2956</v>
      </c>
      <c r="G1644" s="184">
        <v>9.8908000000000005</v>
      </c>
      <c r="H1644" s="184">
        <v>14.048999999999999</v>
      </c>
      <c r="I1644" s="184">
        <v>11.2271</v>
      </c>
      <c r="J1644" s="184">
        <v>12.9565</v>
      </c>
      <c r="K1644" s="184">
        <v>9.3145000000000007</v>
      </c>
      <c r="L1644" s="184">
        <v>3.3462000000000001</v>
      </c>
      <c r="M1644" s="184">
        <v>7.9231999999999996</v>
      </c>
      <c r="N1644" s="184">
        <v>5.1849999999999996</v>
      </c>
      <c r="O1644" s="184">
        <v>10.9033</v>
      </c>
      <c r="P1644" s="184">
        <v>9.4255999999999993</v>
      </c>
      <c r="Q1644" s="184">
        <v>9.1694999999999993</v>
      </c>
      <c r="R1644" s="184">
        <v>10.9276</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44341</v>
      </c>
      <c r="E1645" s="184">
        <v>85.413200000000003</v>
      </c>
      <c r="F1645" s="184">
        <v>17.315300000000001</v>
      </c>
      <c r="G1645" s="184">
        <v>9.8927999999999994</v>
      </c>
      <c r="H1645" s="184">
        <v>14.0543</v>
      </c>
      <c r="I1645" s="184">
        <v>11.226000000000001</v>
      </c>
      <c r="J1645" s="184">
        <v>12.957599999999999</v>
      </c>
      <c r="K1645" s="184">
        <v>9.3148999999999997</v>
      </c>
      <c r="L1645" s="184">
        <v>3.3479999999999999</v>
      </c>
      <c r="M1645" s="184">
        <v>7.9244000000000003</v>
      </c>
      <c r="N1645" s="184">
        <v>5.1858000000000004</v>
      </c>
      <c r="O1645" s="184">
        <v>10.903600000000001</v>
      </c>
      <c r="P1645" s="184">
        <v>9.4297000000000004</v>
      </c>
      <c r="Q1645" s="184">
        <v>9.2091999999999992</v>
      </c>
      <c r="R1645" s="184">
        <v>10.928000000000001</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44341</v>
      </c>
      <c r="E1646" s="184">
        <v>76.689300000000003</v>
      </c>
      <c r="F1646" s="184">
        <v>16.3323</v>
      </c>
      <c r="G1646" s="184">
        <v>8.9088999999999992</v>
      </c>
      <c r="H1646" s="184">
        <v>13.06</v>
      </c>
      <c r="I1646" s="184">
        <v>10.225199999999999</v>
      </c>
      <c r="J1646" s="184">
        <v>11.9421</v>
      </c>
      <c r="K1646" s="184">
        <v>8.2918000000000003</v>
      </c>
      <c r="L1646" s="184">
        <v>2.3191000000000002</v>
      </c>
      <c r="M1646" s="184">
        <v>6.8460999999999999</v>
      </c>
      <c r="N1646" s="184">
        <v>4.1188000000000002</v>
      </c>
      <c r="O1646" s="184">
        <v>9.7703000000000007</v>
      </c>
      <c r="P1646" s="184">
        <v>8.3242999999999991</v>
      </c>
      <c r="Q1646" s="184">
        <v>9.5123999999999995</v>
      </c>
      <c r="R1646" s="184">
        <v>9.8005999999999993</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44341</v>
      </c>
      <c r="E1647" s="184">
        <v>59.136400000000002</v>
      </c>
      <c r="F1647" s="184">
        <v>35.586399999999998</v>
      </c>
      <c r="G1647" s="184">
        <v>11.8969</v>
      </c>
      <c r="H1647" s="184">
        <v>18.422699999999999</v>
      </c>
      <c r="I1647" s="184">
        <v>11.4198</v>
      </c>
      <c r="J1647" s="184">
        <v>12.1739</v>
      </c>
      <c r="K1647" s="184">
        <v>9.1798000000000002</v>
      </c>
      <c r="L1647" s="184">
        <v>1.0296000000000001</v>
      </c>
      <c r="M1647" s="184">
        <v>5.9062999999999999</v>
      </c>
      <c r="N1647" s="184">
        <v>5.0738000000000003</v>
      </c>
      <c r="O1647" s="184">
        <v>9.6027000000000005</v>
      </c>
      <c r="P1647" s="184">
        <v>8.8329000000000004</v>
      </c>
      <c r="Q1647" s="184">
        <v>9.9710999999999999</v>
      </c>
      <c r="R1647" s="184">
        <v>9.5867000000000004</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44341</v>
      </c>
      <c r="E1648" s="184">
        <v>54.192500000000003</v>
      </c>
      <c r="F1648" s="184">
        <v>34.382100000000001</v>
      </c>
      <c r="G1648" s="184">
        <v>10.704800000000001</v>
      </c>
      <c r="H1648" s="184">
        <v>17.222000000000001</v>
      </c>
      <c r="I1648" s="184">
        <v>10.2149</v>
      </c>
      <c r="J1648" s="184">
        <v>10.9628</v>
      </c>
      <c r="K1648" s="184">
        <v>7.9355000000000002</v>
      </c>
      <c r="L1648" s="184">
        <v>-0.1714</v>
      </c>
      <c r="M1648" s="184">
        <v>4.6837</v>
      </c>
      <c r="N1648" s="184">
        <v>3.8452999999999999</v>
      </c>
      <c r="O1648" s="184">
        <v>8.2591999999999999</v>
      </c>
      <c r="P1648" s="184">
        <v>7.4070999999999998</v>
      </c>
      <c r="Q1648" s="184">
        <v>8.3101000000000003</v>
      </c>
      <c r="R1648" s="184">
        <v>8.2710000000000008</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44341</v>
      </c>
      <c r="E1649" s="184">
        <v>52.017299999999999</v>
      </c>
      <c r="F1649" s="184">
        <v>35.821300000000001</v>
      </c>
      <c r="G1649" s="184">
        <v>12.929399999999999</v>
      </c>
      <c r="H1649" s="184">
        <v>15.251099999999999</v>
      </c>
      <c r="I1649" s="184">
        <v>9.8558000000000003</v>
      </c>
      <c r="J1649" s="184">
        <v>10.4938</v>
      </c>
      <c r="K1649" s="184">
        <v>9.2914999999999992</v>
      </c>
      <c r="L1649" s="184">
        <v>3.2650999999999999</v>
      </c>
      <c r="M1649" s="184">
        <v>6.4092000000000002</v>
      </c>
      <c r="N1649" s="184">
        <v>5.1897000000000002</v>
      </c>
      <c r="O1649" s="184">
        <v>10.805199999999999</v>
      </c>
      <c r="P1649" s="184">
        <v>9.1148000000000007</v>
      </c>
      <c r="Q1649" s="184">
        <v>8.5321999999999996</v>
      </c>
      <c r="R1649" s="184">
        <v>10.5738</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44341</v>
      </c>
      <c r="E1650" s="184">
        <v>48.631900000000002</v>
      </c>
      <c r="F1650" s="184">
        <v>35.0837</v>
      </c>
      <c r="G1650" s="184">
        <v>12.2125</v>
      </c>
      <c r="H1650" s="184">
        <v>14.5365</v>
      </c>
      <c r="I1650" s="184">
        <v>9.1348000000000003</v>
      </c>
      <c r="J1650" s="184">
        <v>9.7696000000000005</v>
      </c>
      <c r="K1650" s="184">
        <v>8.5555000000000003</v>
      </c>
      <c r="L1650" s="184">
        <v>2.5356000000000001</v>
      </c>
      <c r="M1650" s="184">
        <v>5.6585999999999999</v>
      </c>
      <c r="N1650" s="184">
        <v>4.4142999999999999</v>
      </c>
      <c r="O1650" s="184">
        <v>9.9390000000000001</v>
      </c>
      <c r="P1650" s="184">
        <v>8.1906999999999996</v>
      </c>
      <c r="Q1650" s="184">
        <v>7.6336000000000004</v>
      </c>
      <c r="R1650" s="184">
        <v>9.7863000000000007</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44341</v>
      </c>
      <c r="E1652" s="184">
        <v>30.452200000000001</v>
      </c>
      <c r="F1652" s="184">
        <v>36.713999999999999</v>
      </c>
      <c r="G1652" s="184">
        <v>10.4998</v>
      </c>
      <c r="H1652" s="184">
        <v>14.2508</v>
      </c>
      <c r="I1652" s="184">
        <v>9.3050999999999995</v>
      </c>
      <c r="J1652" s="184">
        <v>10.600300000000001</v>
      </c>
      <c r="K1652" s="184">
        <v>9.6588999999999992</v>
      </c>
      <c r="L1652" s="184">
        <v>1.2835000000000001</v>
      </c>
      <c r="M1652" s="184">
        <v>4.9756</v>
      </c>
      <c r="N1652" s="184">
        <v>3.5857000000000001</v>
      </c>
      <c r="O1652" s="184">
        <v>10.2437</v>
      </c>
      <c r="P1652" s="184">
        <v>9.3633000000000006</v>
      </c>
      <c r="Q1652" s="184">
        <v>9.1158999999999999</v>
      </c>
      <c r="R1652" s="184">
        <v>9.7232000000000003</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44341</v>
      </c>
      <c r="E1653" s="184">
        <v>33.144599999999997</v>
      </c>
      <c r="F1653" s="184">
        <v>37.701099999999997</v>
      </c>
      <c r="G1653" s="184">
        <v>11.4948</v>
      </c>
      <c r="H1653" s="184">
        <v>15.2256</v>
      </c>
      <c r="I1653" s="184">
        <v>10.2819</v>
      </c>
      <c r="J1653" s="184">
        <v>11.5831</v>
      </c>
      <c r="K1653" s="184">
        <v>10.653499999999999</v>
      </c>
      <c r="L1653" s="184">
        <v>2.2616000000000001</v>
      </c>
      <c r="M1653" s="184">
        <v>5.9852999999999996</v>
      </c>
      <c r="N1653" s="184">
        <v>4.5956000000000001</v>
      </c>
      <c r="O1653" s="184">
        <v>11.268800000000001</v>
      </c>
      <c r="P1653" s="184">
        <v>10.4687</v>
      </c>
      <c r="Q1653" s="184">
        <v>10.450100000000001</v>
      </c>
      <c r="R1653" s="184">
        <v>10.7583</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44341</v>
      </c>
      <c r="E1654" s="184">
        <v>33.234200000000001</v>
      </c>
      <c r="F1654" s="184">
        <v>37.709499999999998</v>
      </c>
      <c r="G1654" s="184">
        <v>11.491300000000001</v>
      </c>
      <c r="H1654" s="184">
        <v>15.2318</v>
      </c>
      <c r="I1654" s="184">
        <v>10.2857</v>
      </c>
      <c r="J1654" s="184">
        <v>11.583</v>
      </c>
      <c r="K1654" s="184">
        <v>10.6539</v>
      </c>
      <c r="L1654" s="184">
        <v>2.2623000000000002</v>
      </c>
      <c r="M1654" s="184">
        <v>5.9855999999999998</v>
      </c>
      <c r="N1654" s="184">
        <v>4.5960000000000001</v>
      </c>
      <c r="O1654" s="184">
        <v>11.271000000000001</v>
      </c>
      <c r="P1654" s="184">
        <v>10.457800000000001</v>
      </c>
      <c r="Q1654" s="184">
        <v>10.8306</v>
      </c>
      <c r="R1654" s="184">
        <v>10.7593</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44341</v>
      </c>
      <c r="E1655" s="184">
        <v>24.2105</v>
      </c>
      <c r="F1655" s="184">
        <v>34.707999999999998</v>
      </c>
      <c r="G1655" s="184">
        <v>10.7166</v>
      </c>
      <c r="H1655" s="184">
        <v>15.2715</v>
      </c>
      <c r="I1655" s="184">
        <v>10.9328</v>
      </c>
      <c r="J1655" s="184">
        <v>11.247299999999999</v>
      </c>
      <c r="K1655" s="184">
        <v>9.9718</v>
      </c>
      <c r="L1655" s="184">
        <v>2.6240999999999999</v>
      </c>
      <c r="M1655" s="184">
        <v>6.1380999999999997</v>
      </c>
      <c r="N1655" s="184">
        <v>4.1219000000000001</v>
      </c>
      <c r="O1655" s="184">
        <v>8.7875999999999994</v>
      </c>
      <c r="P1655" s="184">
        <v>7.7603</v>
      </c>
      <c r="Q1655" s="184">
        <v>7.2793999999999999</v>
      </c>
      <c r="R1655" s="184">
        <v>8.4754000000000005</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44341</v>
      </c>
      <c r="E1656" s="184">
        <v>25.110900000000001</v>
      </c>
      <c r="F1656" s="184">
        <v>35.792400000000001</v>
      </c>
      <c r="G1656" s="184">
        <v>11.898300000000001</v>
      </c>
      <c r="H1656" s="184">
        <v>16.435199999999998</v>
      </c>
      <c r="I1656" s="184">
        <v>12.099600000000001</v>
      </c>
      <c r="J1656" s="184">
        <v>12.4116</v>
      </c>
      <c r="K1656" s="184">
        <v>11.1563</v>
      </c>
      <c r="L1656" s="184">
        <v>3.8056000000000001</v>
      </c>
      <c r="M1656" s="184">
        <v>7.4199000000000002</v>
      </c>
      <c r="N1656" s="184">
        <v>5.3155999999999999</v>
      </c>
      <c r="O1656" s="184">
        <v>9.5991</v>
      </c>
      <c r="P1656" s="184">
        <v>8.3758999999999997</v>
      </c>
      <c r="Q1656" s="184">
        <v>8.4730000000000008</v>
      </c>
      <c r="R1656" s="184">
        <v>9.3561999999999994</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44341</v>
      </c>
      <c r="E1657" s="184">
        <v>52.884500000000003</v>
      </c>
      <c r="F1657" s="184">
        <v>22.030100000000001</v>
      </c>
      <c r="G1657" s="184">
        <v>9.2924000000000007</v>
      </c>
      <c r="H1657" s="184">
        <v>11.3535</v>
      </c>
      <c r="I1657" s="184">
        <v>7.8026</v>
      </c>
      <c r="J1657" s="184">
        <v>7.3741000000000003</v>
      </c>
      <c r="K1657" s="184">
        <v>8.3810000000000002</v>
      </c>
      <c r="L1657" s="184">
        <v>3.0226999999999999</v>
      </c>
      <c r="M1657" s="184">
        <v>7.1623999999999999</v>
      </c>
      <c r="N1657" s="184">
        <v>4.7954999999999997</v>
      </c>
      <c r="O1657" s="184">
        <v>10.8224</v>
      </c>
      <c r="P1657" s="184">
        <v>9.9077999999999999</v>
      </c>
      <c r="Q1657" s="184">
        <v>10.3536</v>
      </c>
      <c r="R1657" s="184">
        <v>11.333600000000001</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44341</v>
      </c>
      <c r="E1658" s="184">
        <v>50.925600000000003</v>
      </c>
      <c r="F1658" s="184">
        <v>21.514600000000002</v>
      </c>
      <c r="G1658" s="184">
        <v>8.8242999999999991</v>
      </c>
      <c r="H1658" s="184">
        <v>10.875999999999999</v>
      </c>
      <c r="I1658" s="184">
        <v>7.3209</v>
      </c>
      <c r="J1658" s="184">
        <v>6.8929</v>
      </c>
      <c r="K1658" s="184">
        <v>7.8937999999999997</v>
      </c>
      <c r="L1658" s="184">
        <v>2.5373000000000001</v>
      </c>
      <c r="M1658" s="184">
        <v>6.6501999999999999</v>
      </c>
      <c r="N1658" s="184">
        <v>4.2962999999999996</v>
      </c>
      <c r="O1658" s="184">
        <v>10.276999999999999</v>
      </c>
      <c r="P1658" s="184">
        <v>9.3369999999999997</v>
      </c>
      <c r="Q1658" s="184">
        <v>8.2924000000000007</v>
      </c>
      <c r="R1658" s="184">
        <v>10.8193</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44341</v>
      </c>
      <c r="E1659" s="184">
        <v>66.907700000000006</v>
      </c>
      <c r="F1659" s="184">
        <v>29.9194</v>
      </c>
      <c r="G1659" s="184">
        <v>9.9393999999999991</v>
      </c>
      <c r="H1659" s="184">
        <v>13.509399999999999</v>
      </c>
      <c r="I1659" s="184">
        <v>8.9657</v>
      </c>
      <c r="J1659" s="184">
        <v>14.683999999999999</v>
      </c>
      <c r="K1659" s="184">
        <v>8.3412000000000006</v>
      </c>
      <c r="L1659" s="184">
        <v>0.61040000000000005</v>
      </c>
      <c r="M1659" s="184">
        <v>4.8368000000000002</v>
      </c>
      <c r="N1659" s="184">
        <v>3.3228</v>
      </c>
      <c r="O1659" s="184">
        <v>9.4986999999999995</v>
      </c>
      <c r="P1659" s="184">
        <v>8.1786999999999992</v>
      </c>
      <c r="Q1659" s="184">
        <v>8.968</v>
      </c>
      <c r="R1659" s="184">
        <v>8.6189</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44341</v>
      </c>
      <c r="E1660" s="184">
        <v>62.1447</v>
      </c>
      <c r="F1660" s="184">
        <v>28.567</v>
      </c>
      <c r="G1660" s="184">
        <v>8.6126000000000005</v>
      </c>
      <c r="H1660" s="184">
        <v>12.177899999999999</v>
      </c>
      <c r="I1660" s="184">
        <v>7.9153000000000002</v>
      </c>
      <c r="J1660" s="184">
        <v>13.841799999999999</v>
      </c>
      <c r="K1660" s="184">
        <v>7.3510999999999997</v>
      </c>
      <c r="L1660" s="184">
        <v>-0.33139999999999997</v>
      </c>
      <c r="M1660" s="184">
        <v>3.9447000000000001</v>
      </c>
      <c r="N1660" s="184">
        <v>2.4727000000000001</v>
      </c>
      <c r="O1660" s="184">
        <v>8.5952000000000002</v>
      </c>
      <c r="P1660" s="184">
        <v>7.1985000000000001</v>
      </c>
      <c r="Q1660" s="184">
        <v>8.7677999999999994</v>
      </c>
      <c r="R1660" s="184">
        <v>7.8090000000000002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44341</v>
      </c>
      <c r="E1661" s="184">
        <v>50.805199999999999</v>
      </c>
      <c r="F1661" s="184">
        <v>27.680499999999999</v>
      </c>
      <c r="G1661" s="184">
        <v>11.0593</v>
      </c>
      <c r="H1661" s="184">
        <v>13.2424</v>
      </c>
      <c r="I1661" s="184">
        <v>7.0339</v>
      </c>
      <c r="J1661" s="184">
        <v>7.6028000000000002</v>
      </c>
      <c r="K1661" s="184">
        <v>6.9547999999999996</v>
      </c>
      <c r="L1661" s="184">
        <v>1.8385</v>
      </c>
      <c r="M1661" s="184">
        <v>5.3480999999999996</v>
      </c>
      <c r="N1661" s="184">
        <v>3.21</v>
      </c>
      <c r="O1661" s="184">
        <v>9.5272000000000006</v>
      </c>
      <c r="P1661" s="184">
        <v>9.4652999999999992</v>
      </c>
      <c r="Q1661" s="184">
        <v>9.4283000000000001</v>
      </c>
      <c r="R1661" s="184">
        <v>9.7756000000000007</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44341</v>
      </c>
      <c r="E1662" s="184">
        <v>49.615400000000001</v>
      </c>
      <c r="F1662" s="184">
        <v>27.387</v>
      </c>
      <c r="G1662" s="184">
        <v>10.771699999999999</v>
      </c>
      <c r="H1662" s="184">
        <v>12.9587</v>
      </c>
      <c r="I1662" s="184">
        <v>6.7487000000000004</v>
      </c>
      <c r="J1662" s="184">
        <v>7.3182</v>
      </c>
      <c r="K1662" s="184">
        <v>6.6536</v>
      </c>
      <c r="L1662" s="184">
        <v>1.5374000000000001</v>
      </c>
      <c r="M1662" s="184">
        <v>5.0366</v>
      </c>
      <c r="N1662" s="184">
        <v>2.9062000000000001</v>
      </c>
      <c r="O1662" s="184">
        <v>9.2172000000000001</v>
      </c>
      <c r="P1662" s="184">
        <v>9.1631999999999998</v>
      </c>
      <c r="Q1662" s="184">
        <v>8.6282999999999994</v>
      </c>
      <c r="R1662" s="184">
        <v>9.4488000000000003</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34.626282978723388</v>
      </c>
      <c r="G1663" s="186">
        <v>12.475376595744684</v>
      </c>
      <c r="H1663" s="186">
        <v>14.588070212765961</v>
      </c>
      <c r="I1663" s="186">
        <v>9.5907680851063812</v>
      </c>
      <c r="J1663" s="186">
        <v>11.183278723404259</v>
      </c>
      <c r="K1663" s="186">
        <v>9.2301116279069753</v>
      </c>
      <c r="L1663" s="186">
        <v>2.2354116279069771</v>
      </c>
      <c r="M1663" s="186">
        <v>6.0654767441860473</v>
      </c>
      <c r="N1663" s="186">
        <v>4.3267279069767444</v>
      </c>
      <c r="O1663" s="186">
        <v>9.8352860465116301</v>
      </c>
      <c r="P1663" s="186">
        <v>8.6515465116279078</v>
      </c>
      <c r="Q1663" s="186">
        <v>9.0621361702127672</v>
      </c>
      <c r="R1663" s="186">
        <v>9.654044186046514</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35.384500000000003</v>
      </c>
      <c r="G1664" s="186">
        <v>11.5463</v>
      </c>
      <c r="H1664" s="186">
        <v>15.2318</v>
      </c>
      <c r="I1664" s="186">
        <v>9.8558000000000003</v>
      </c>
      <c r="J1664" s="186">
        <v>11.1585</v>
      </c>
      <c r="K1664" s="186">
        <v>9.1798000000000002</v>
      </c>
      <c r="L1664" s="186">
        <v>2.2623000000000002</v>
      </c>
      <c r="M1664" s="186">
        <v>5.9852999999999996</v>
      </c>
      <c r="N1664" s="186">
        <v>4.4142999999999999</v>
      </c>
      <c r="O1664" s="186">
        <v>9.7912999999999997</v>
      </c>
      <c r="P1664" s="186">
        <v>8.8714999999999993</v>
      </c>
      <c r="Q1664" s="186">
        <v>8.968</v>
      </c>
      <c r="R1664" s="186">
        <v>9.7863000000000007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44341</v>
      </c>
      <c r="E1667" s="184">
        <v>36.993400000000001</v>
      </c>
      <c r="F1667" s="184">
        <v>17.571000000000002</v>
      </c>
      <c r="G1667" s="184">
        <v>8.4191000000000003</v>
      </c>
      <c r="H1667" s="184">
        <v>7.6224999999999996</v>
      </c>
      <c r="I1667" s="184">
        <v>6.5708000000000002</v>
      </c>
      <c r="J1667" s="184">
        <v>7.8952</v>
      </c>
      <c r="K1667" s="184">
        <v>7.6601999999999997</v>
      </c>
      <c r="L1667" s="184">
        <v>3.7909000000000002</v>
      </c>
      <c r="M1667" s="184">
        <v>7.3512000000000004</v>
      </c>
      <c r="N1667" s="184">
        <v>9.1270000000000007</v>
      </c>
      <c r="O1667" s="184">
        <v>8.7185000000000006</v>
      </c>
      <c r="P1667" s="184">
        <v>8.0122999999999998</v>
      </c>
      <c r="Q1667" s="184">
        <v>7.5132000000000003</v>
      </c>
      <c r="R1667" s="184">
        <v>8.7916000000000007</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44341</v>
      </c>
      <c r="E1668" s="184">
        <v>38.938200000000002</v>
      </c>
      <c r="F1668" s="184">
        <v>18.2881</v>
      </c>
      <c r="G1668" s="184">
        <v>9.1486000000000001</v>
      </c>
      <c r="H1668" s="184">
        <v>8.3157999999999994</v>
      </c>
      <c r="I1668" s="184">
        <v>6.5042</v>
      </c>
      <c r="J1668" s="184">
        <v>8.2704000000000004</v>
      </c>
      <c r="K1668" s="184">
        <v>8.2330000000000005</v>
      </c>
      <c r="L1668" s="184">
        <v>4.4542999999999999</v>
      </c>
      <c r="M1668" s="184">
        <v>8.0618999999999996</v>
      </c>
      <c r="N1668" s="184">
        <v>9.8712</v>
      </c>
      <c r="O1668" s="184">
        <v>9.4690999999999992</v>
      </c>
      <c r="P1668" s="184">
        <v>8.7466000000000008</v>
      </c>
      <c r="Q1668" s="184">
        <v>9.4739000000000004</v>
      </c>
      <c r="R1668" s="184">
        <v>9.5442999999999998</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44341</v>
      </c>
      <c r="E1669" s="184">
        <v>25.7074</v>
      </c>
      <c r="F1669" s="184">
        <v>24.295200000000001</v>
      </c>
      <c r="G1669" s="184">
        <v>8.7758000000000003</v>
      </c>
      <c r="H1669" s="184">
        <v>10.365</v>
      </c>
      <c r="I1669" s="184">
        <v>6.7515000000000001</v>
      </c>
      <c r="J1669" s="184">
        <v>8.5335000000000001</v>
      </c>
      <c r="K1669" s="184">
        <v>7.0178000000000003</v>
      </c>
      <c r="L1669" s="184">
        <v>4.0758999999999999</v>
      </c>
      <c r="M1669" s="184">
        <v>6.2206000000000001</v>
      </c>
      <c r="N1669" s="184">
        <v>7.5034000000000001</v>
      </c>
      <c r="O1669" s="184">
        <v>9.3678000000000008</v>
      </c>
      <c r="P1669" s="184">
        <v>8.6033000000000008</v>
      </c>
      <c r="Q1669" s="184">
        <v>8.9385999999999992</v>
      </c>
      <c r="R1669" s="184">
        <v>9.4024999999999999</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44341</v>
      </c>
      <c r="E1670" s="184">
        <v>24.1555</v>
      </c>
      <c r="F1670" s="184">
        <v>23.587499999999999</v>
      </c>
      <c r="G1670" s="184">
        <v>8.0912000000000006</v>
      </c>
      <c r="H1670" s="184">
        <v>9.6885999999999992</v>
      </c>
      <c r="I1670" s="184">
        <v>6.0582000000000003</v>
      </c>
      <c r="J1670" s="184">
        <v>7.8353000000000002</v>
      </c>
      <c r="K1670" s="184">
        <v>6.3392999999999997</v>
      </c>
      <c r="L1670" s="184">
        <v>3.3765999999999998</v>
      </c>
      <c r="M1670" s="184">
        <v>5.4962999999999997</v>
      </c>
      <c r="N1670" s="184">
        <v>6.7610000000000001</v>
      </c>
      <c r="O1670" s="184">
        <v>8.6460000000000008</v>
      </c>
      <c r="P1670" s="184">
        <v>7.8727</v>
      </c>
      <c r="Q1670" s="184">
        <v>8.0837000000000003</v>
      </c>
      <c r="R1670" s="184">
        <v>8.6738</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44341</v>
      </c>
      <c r="E1671" s="184">
        <v>23.110399999999998</v>
      </c>
      <c r="F1671" s="184">
        <v>17.5395</v>
      </c>
      <c r="G1671" s="184">
        <v>8.141</v>
      </c>
      <c r="H1671" s="184">
        <v>10.7393</v>
      </c>
      <c r="I1671" s="184">
        <v>7.9321999999999999</v>
      </c>
      <c r="J1671" s="184">
        <v>8.4375999999999998</v>
      </c>
      <c r="K1671" s="184">
        <v>7.6703999999999999</v>
      </c>
      <c r="L1671" s="184">
        <v>4.0682</v>
      </c>
      <c r="M1671" s="184">
        <v>5.4484000000000004</v>
      </c>
      <c r="N1671" s="184">
        <v>6.7530999999999999</v>
      </c>
      <c r="O1671" s="184">
        <v>7.6074000000000002</v>
      </c>
      <c r="P1671" s="184">
        <v>7.7380000000000004</v>
      </c>
      <c r="Q1671" s="184">
        <v>7.9809999999999999</v>
      </c>
      <c r="R1671" s="184">
        <v>7.3276000000000003</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44341</v>
      </c>
      <c r="E1672" s="184">
        <v>24.395099999999999</v>
      </c>
      <c r="F1672" s="184">
        <v>18.262799999999999</v>
      </c>
      <c r="G1672" s="184">
        <v>8.9110999999999994</v>
      </c>
      <c r="H1672" s="184">
        <v>11.524800000000001</v>
      </c>
      <c r="I1672" s="184">
        <v>8.7285000000000004</v>
      </c>
      <c r="J1672" s="184">
        <v>9.2385000000000002</v>
      </c>
      <c r="K1672" s="184">
        <v>8.4852000000000007</v>
      </c>
      <c r="L1672" s="184">
        <v>4.8643999999999998</v>
      </c>
      <c r="M1672" s="184">
        <v>6.2507999999999999</v>
      </c>
      <c r="N1672" s="184">
        <v>7.5655000000000001</v>
      </c>
      <c r="O1672" s="184">
        <v>8.3655000000000008</v>
      </c>
      <c r="P1672" s="184">
        <v>8.5035000000000007</v>
      </c>
      <c r="Q1672" s="184">
        <v>8.8257999999999992</v>
      </c>
      <c r="R1672" s="184">
        <v>8.1059000000000001</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44341</v>
      </c>
      <c r="E1673" s="184">
        <v>24.809699999999999</v>
      </c>
      <c r="F1673" s="184">
        <v>21.7867</v>
      </c>
      <c r="G1673" s="184">
        <v>12.3011</v>
      </c>
      <c r="H1673" s="184">
        <v>13.0421</v>
      </c>
      <c r="I1673" s="184">
        <v>9.2380999999999993</v>
      </c>
      <c r="J1673" s="184">
        <v>8.1260999999999992</v>
      </c>
      <c r="K1673" s="184">
        <v>7.9949000000000003</v>
      </c>
      <c r="L1673" s="184">
        <v>3.2675999999999998</v>
      </c>
      <c r="M1673" s="184">
        <v>6.21</v>
      </c>
      <c r="N1673" s="184">
        <v>6.9943999999999997</v>
      </c>
      <c r="O1673" s="184">
        <v>7.7053000000000003</v>
      </c>
      <c r="P1673" s="184">
        <v>7.3648999999999996</v>
      </c>
      <c r="Q1673" s="184">
        <v>5.5894000000000004</v>
      </c>
      <c r="R1673" s="184">
        <v>7.4573999999999998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44341</v>
      </c>
      <c r="E1674" s="184">
        <v>26.123000000000001</v>
      </c>
      <c r="F1674" s="184">
        <v>22.369499999999999</v>
      </c>
      <c r="G1674" s="184">
        <v>13.0128</v>
      </c>
      <c r="H1674" s="184">
        <v>13.749000000000001</v>
      </c>
      <c r="I1674" s="184">
        <v>9.9382000000000001</v>
      </c>
      <c r="J1674" s="184">
        <v>8.8355999999999995</v>
      </c>
      <c r="K1674" s="184">
        <v>8.7121999999999993</v>
      </c>
      <c r="L1674" s="184">
        <v>3.9824000000000002</v>
      </c>
      <c r="M1674" s="184">
        <v>6.9463999999999997</v>
      </c>
      <c r="N1674" s="184">
        <v>7.7215999999999996</v>
      </c>
      <c r="O1674" s="184">
        <v>8.5762999999999998</v>
      </c>
      <c r="P1674" s="184">
        <v>8.0448000000000004</v>
      </c>
      <c r="Q1674" s="184">
        <v>8.5167000000000002</v>
      </c>
      <c r="R1674" s="184">
        <v>8.2660999999999998</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44341</v>
      </c>
      <c r="E1675" s="184">
        <v>18.415700000000001</v>
      </c>
      <c r="F1675" s="184">
        <v>4.7573999999999996</v>
      </c>
      <c r="G1675" s="184">
        <v>3.5194000000000001</v>
      </c>
      <c r="H1675" s="184">
        <v>4.8463000000000003</v>
      </c>
      <c r="I1675" s="184">
        <v>4.9359999999999999</v>
      </c>
      <c r="J1675" s="184">
        <v>5.1890999999999998</v>
      </c>
      <c r="K1675" s="184">
        <v>6.8951000000000002</v>
      </c>
      <c r="L1675" s="184">
        <v>4.4785000000000004</v>
      </c>
      <c r="M1675" s="184">
        <v>5.7923</v>
      </c>
      <c r="N1675" s="184">
        <v>5.6872999999999996</v>
      </c>
      <c r="O1675" s="184">
        <v>-2.6415999999999999</v>
      </c>
      <c r="P1675" s="184">
        <v>1.5054000000000001</v>
      </c>
      <c r="Q1675" s="184">
        <v>4.6818999999999997</v>
      </c>
      <c r="R1675" s="184">
        <v>-6.8194999999999997</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44341</v>
      </c>
      <c r="E1676" s="184">
        <v>17.249300000000002</v>
      </c>
      <c r="F1676" s="184">
        <v>4.6558999999999999</v>
      </c>
      <c r="G1676" s="184">
        <v>3.2810000000000001</v>
      </c>
      <c r="H1676" s="184">
        <v>4.5686</v>
      </c>
      <c r="I1676" s="184">
        <v>4.6635999999999997</v>
      </c>
      <c r="J1676" s="184">
        <v>4.8277000000000001</v>
      </c>
      <c r="K1676" s="184">
        <v>6.3939000000000004</v>
      </c>
      <c r="L1676" s="184">
        <v>3.9344000000000001</v>
      </c>
      <c r="M1676" s="184">
        <v>5.2304000000000004</v>
      </c>
      <c r="N1676" s="184">
        <v>5.1154999999999999</v>
      </c>
      <c r="O1676" s="184">
        <v>-3.1757</v>
      </c>
      <c r="P1676" s="184">
        <v>0.83299999999999996</v>
      </c>
      <c r="Q1676" s="184">
        <v>4.4795999999999996</v>
      </c>
      <c r="R1676" s="184">
        <v>-7.3297999999999996</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44341</v>
      </c>
      <c r="E1677" s="184">
        <v>21.780899999999999</v>
      </c>
      <c r="F1677" s="184">
        <v>7.5426000000000002</v>
      </c>
      <c r="G1677" s="184">
        <v>5.5334000000000003</v>
      </c>
      <c r="H1677" s="184">
        <v>7.5278999999999998</v>
      </c>
      <c r="I1677" s="184">
        <v>5.0971000000000002</v>
      </c>
      <c r="J1677" s="184">
        <v>6.8752000000000004</v>
      </c>
      <c r="K1677" s="184">
        <v>6.69</v>
      </c>
      <c r="L1677" s="184">
        <v>3.4847999999999999</v>
      </c>
      <c r="M1677" s="184">
        <v>5.3789999999999996</v>
      </c>
      <c r="N1677" s="184">
        <v>6.6092000000000004</v>
      </c>
      <c r="O1677" s="184">
        <v>8.3727999999999998</v>
      </c>
      <c r="P1677" s="184">
        <v>8.2318999999999996</v>
      </c>
      <c r="Q1677" s="184">
        <v>7.9089999999999998</v>
      </c>
      <c r="R1677" s="184">
        <v>8.2279</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44341</v>
      </c>
      <c r="E1678" s="184">
        <v>20.466799999999999</v>
      </c>
      <c r="F1678" s="184">
        <v>7.1349</v>
      </c>
      <c r="G1678" s="184">
        <v>4.9516</v>
      </c>
      <c r="H1678" s="184">
        <v>6.9389000000000003</v>
      </c>
      <c r="I1678" s="184">
        <v>4.4916</v>
      </c>
      <c r="J1678" s="184">
        <v>6.2423999999999999</v>
      </c>
      <c r="K1678" s="184">
        <v>6.0388999999999999</v>
      </c>
      <c r="L1678" s="184">
        <v>2.8426999999999998</v>
      </c>
      <c r="M1678" s="184">
        <v>4.7276999999999996</v>
      </c>
      <c r="N1678" s="184">
        <v>5.9375</v>
      </c>
      <c r="O1678" s="184">
        <v>7.6303000000000001</v>
      </c>
      <c r="P1678" s="184">
        <v>7.4284999999999997</v>
      </c>
      <c r="Q1678" s="184">
        <v>7.3559999999999999</v>
      </c>
      <c r="R1678" s="184">
        <v>7.5153999999999996</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44341</v>
      </c>
      <c r="E1679" s="184">
        <v>39.281599999999997</v>
      </c>
      <c r="F1679" s="184">
        <v>13.478199999999999</v>
      </c>
      <c r="G1679" s="184">
        <v>7.3</v>
      </c>
      <c r="H1679" s="184">
        <v>8.0699000000000005</v>
      </c>
      <c r="I1679" s="184">
        <v>6.0537000000000001</v>
      </c>
      <c r="J1679" s="184">
        <v>7.9001999999999999</v>
      </c>
      <c r="K1679" s="184">
        <v>7.3207000000000004</v>
      </c>
      <c r="L1679" s="184">
        <v>3.2132000000000001</v>
      </c>
      <c r="M1679" s="184">
        <v>5.6955</v>
      </c>
      <c r="N1679" s="184">
        <v>6.2706999999999997</v>
      </c>
      <c r="O1679" s="184">
        <v>8.8523999999999994</v>
      </c>
      <c r="P1679" s="184">
        <v>8.0907</v>
      </c>
      <c r="Q1679" s="184">
        <v>8.6525999999999996</v>
      </c>
      <c r="R1679" s="184">
        <v>8.7027999999999999</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44341</v>
      </c>
      <c r="E1680" s="184">
        <v>37.077399999999997</v>
      </c>
      <c r="F1680" s="184">
        <v>12.802</v>
      </c>
      <c r="G1680" s="184">
        <v>6.6744000000000003</v>
      </c>
      <c r="H1680" s="184">
        <v>7.4359999999999999</v>
      </c>
      <c r="I1680" s="184">
        <v>5.4115000000000002</v>
      </c>
      <c r="J1680" s="184">
        <v>7.2568000000000001</v>
      </c>
      <c r="K1680" s="184">
        <v>6.6680999999999999</v>
      </c>
      <c r="L1680" s="184">
        <v>2.5438999999999998</v>
      </c>
      <c r="M1680" s="184">
        <v>5.0255999999999998</v>
      </c>
      <c r="N1680" s="184">
        <v>5.5940000000000003</v>
      </c>
      <c r="O1680" s="184">
        <v>8.0963999999999992</v>
      </c>
      <c r="P1680" s="184">
        <v>7.2721999999999998</v>
      </c>
      <c r="Q1680" s="184">
        <v>7.2507000000000001</v>
      </c>
      <c r="R1680" s="184">
        <v>7.9793000000000003</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44341</v>
      </c>
      <c r="E1688" s="184">
        <v>4102.5023092369502</v>
      </c>
      <c r="F1688" s="184">
        <v>-1.6077999999999999</v>
      </c>
      <c r="G1688" s="184">
        <v>14.760899999999999</v>
      </c>
      <c r="H1688" s="184">
        <v>2.6835</v>
      </c>
      <c r="I1688" s="184">
        <v>1.7229000000000001</v>
      </c>
      <c r="J1688" s="184">
        <v>11.469099999999999</v>
      </c>
      <c r="K1688" s="184">
        <v>16.7653</v>
      </c>
      <c r="L1688" s="184">
        <v>18.072099999999999</v>
      </c>
      <c r="M1688" s="184">
        <v>12.0076</v>
      </c>
      <c r="N1688" s="184">
        <v>9.5039999999999996</v>
      </c>
      <c r="O1688" s="184">
        <v>3.6150000000000002</v>
      </c>
      <c r="P1688" s="184">
        <v>5.6712999999999996</v>
      </c>
      <c r="Q1688" s="184">
        <v>7.5774999999999997</v>
      </c>
      <c r="R1688" s="184">
        <v>0.90300000000000002</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44341</v>
      </c>
      <c r="E1689" s="184">
        <v>4350.2824000000001</v>
      </c>
      <c r="F1689" s="184">
        <v>-1.6083000000000001</v>
      </c>
      <c r="G1689" s="184">
        <v>14.7605</v>
      </c>
      <c r="H1689" s="184">
        <v>2.6833999999999998</v>
      </c>
      <c r="I1689" s="184">
        <v>1.7229000000000001</v>
      </c>
      <c r="J1689" s="184">
        <v>11.4686</v>
      </c>
      <c r="K1689" s="184">
        <v>16.708300000000001</v>
      </c>
      <c r="L1689" s="184">
        <v>18.458500000000001</v>
      </c>
      <c r="M1689" s="184">
        <v>12.539899999999999</v>
      </c>
      <c r="N1689" s="184">
        <v>10.1142</v>
      </c>
      <c r="O1689" s="184">
        <v>4.3315000000000001</v>
      </c>
      <c r="P1689" s="184">
        <v>6.3963000000000001</v>
      </c>
      <c r="Q1689" s="184">
        <v>7.8625999999999996</v>
      </c>
      <c r="R1689" s="184">
        <v>1.5569</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44341</v>
      </c>
      <c r="E1690" s="184">
        <v>24.884399999999999</v>
      </c>
      <c r="F1690" s="184">
        <v>32.738599999999998</v>
      </c>
      <c r="G1690" s="184">
        <v>11.8964</v>
      </c>
      <c r="H1690" s="184">
        <v>11.466100000000001</v>
      </c>
      <c r="I1690" s="184">
        <v>7.9553000000000003</v>
      </c>
      <c r="J1690" s="184">
        <v>9.1717999999999993</v>
      </c>
      <c r="K1690" s="184">
        <v>7.9292999999999996</v>
      </c>
      <c r="L1690" s="184">
        <v>3.9182999999999999</v>
      </c>
      <c r="M1690" s="184">
        <v>6.3872</v>
      </c>
      <c r="N1690" s="184">
        <v>7.7942</v>
      </c>
      <c r="O1690" s="184">
        <v>9.0287000000000006</v>
      </c>
      <c r="P1690" s="184">
        <v>8.2409999999999997</v>
      </c>
      <c r="Q1690" s="184">
        <v>8.7042000000000002</v>
      </c>
      <c r="R1690" s="184">
        <v>9.2018000000000004</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44341</v>
      </c>
      <c r="E1691" s="184">
        <v>25.288</v>
      </c>
      <c r="F1691" s="184">
        <v>33.083199999999998</v>
      </c>
      <c r="G1691" s="184">
        <v>12.3575</v>
      </c>
      <c r="H1691" s="184">
        <v>11.945399999999999</v>
      </c>
      <c r="I1691" s="184">
        <v>8.4504000000000001</v>
      </c>
      <c r="J1691" s="184">
        <v>9.6798999999999999</v>
      </c>
      <c r="K1691" s="184">
        <v>8.4413</v>
      </c>
      <c r="L1691" s="184">
        <v>4.4385000000000003</v>
      </c>
      <c r="M1691" s="184">
        <v>6.9226999999999999</v>
      </c>
      <c r="N1691" s="184">
        <v>8.3191000000000006</v>
      </c>
      <c r="O1691" s="184">
        <v>9.3240999999999996</v>
      </c>
      <c r="P1691" s="184">
        <v>8.4819999999999993</v>
      </c>
      <c r="Q1691" s="184">
        <v>8.8042999999999996</v>
      </c>
      <c r="R1691" s="184">
        <v>9.5634999999999994</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44341</v>
      </c>
      <c r="E1692" s="184">
        <v>31.422899999999998</v>
      </c>
      <c r="F1692" s="184">
        <v>20.455100000000002</v>
      </c>
      <c r="G1692" s="184">
        <v>9.2729999999999997</v>
      </c>
      <c r="H1692" s="184">
        <v>10.0753</v>
      </c>
      <c r="I1692" s="184">
        <v>7.7725</v>
      </c>
      <c r="J1692" s="184">
        <v>8.4361999999999995</v>
      </c>
      <c r="K1692" s="184">
        <v>7.7500999999999998</v>
      </c>
      <c r="L1692" s="184">
        <v>3.0924999999999998</v>
      </c>
      <c r="M1692" s="184">
        <v>4.7961999999999998</v>
      </c>
      <c r="N1692" s="184">
        <v>13.775399999999999</v>
      </c>
      <c r="O1692" s="184">
        <v>3.4851000000000001</v>
      </c>
      <c r="P1692" s="184">
        <v>4.5503</v>
      </c>
      <c r="Q1692" s="184">
        <v>6.3956999999999997</v>
      </c>
      <c r="R1692" s="184">
        <v>1.476</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44341</v>
      </c>
      <c r="E1693" s="184">
        <v>33.943800000000003</v>
      </c>
      <c r="F1693" s="184">
        <v>21.518799999999999</v>
      </c>
      <c r="G1693" s="184">
        <v>10.3346</v>
      </c>
      <c r="H1693" s="184">
        <v>11.1455</v>
      </c>
      <c r="I1693" s="184">
        <v>8.8320000000000007</v>
      </c>
      <c r="J1693" s="184">
        <v>9.5111000000000008</v>
      </c>
      <c r="K1693" s="184">
        <v>8.8522999999999996</v>
      </c>
      <c r="L1693" s="184">
        <v>4.1700999999999997</v>
      </c>
      <c r="M1693" s="184">
        <v>5.8769</v>
      </c>
      <c r="N1693" s="184">
        <v>14.963800000000001</v>
      </c>
      <c r="O1693" s="184">
        <v>4.5030999999999999</v>
      </c>
      <c r="P1693" s="184">
        <v>5.5593000000000004</v>
      </c>
      <c r="Q1693" s="184">
        <v>6.9859</v>
      </c>
      <c r="R1693" s="184">
        <v>2.4895999999999998</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44341</v>
      </c>
      <c r="E1694" s="184">
        <v>46.4026</v>
      </c>
      <c r="F1694" s="184">
        <v>20.541699999999999</v>
      </c>
      <c r="G1694" s="184">
        <v>7.1635999999999997</v>
      </c>
      <c r="H1694" s="184">
        <v>8.0244</v>
      </c>
      <c r="I1694" s="184">
        <v>6.8727</v>
      </c>
      <c r="J1694" s="184">
        <v>8.7561</v>
      </c>
      <c r="K1694" s="184">
        <v>7.0335000000000001</v>
      </c>
      <c r="L1694" s="184">
        <v>4.0709</v>
      </c>
      <c r="M1694" s="184">
        <v>6.4660000000000002</v>
      </c>
      <c r="N1694" s="184">
        <v>7.5895000000000001</v>
      </c>
      <c r="O1694" s="184">
        <v>8.7584</v>
      </c>
      <c r="P1694" s="184">
        <v>8.1156000000000006</v>
      </c>
      <c r="Q1694" s="184">
        <v>8.1476000000000006</v>
      </c>
      <c r="R1694" s="184">
        <v>8.9598999999999993</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44341</v>
      </c>
      <c r="E1695" s="184">
        <v>49.247100000000003</v>
      </c>
      <c r="F1695" s="184">
        <v>21.357900000000001</v>
      </c>
      <c r="G1695" s="184">
        <v>7.9372999999999996</v>
      </c>
      <c r="H1695" s="184">
        <v>8.7922999999999991</v>
      </c>
      <c r="I1695" s="184">
        <v>7.6351000000000004</v>
      </c>
      <c r="J1695" s="184">
        <v>9.5239999999999991</v>
      </c>
      <c r="K1695" s="184">
        <v>7.8064</v>
      </c>
      <c r="L1695" s="184">
        <v>4.8470000000000004</v>
      </c>
      <c r="M1695" s="184">
        <v>7.2644000000000002</v>
      </c>
      <c r="N1695" s="184">
        <v>8.4090000000000007</v>
      </c>
      <c r="O1695" s="184">
        <v>9.5951000000000004</v>
      </c>
      <c r="P1695" s="184">
        <v>8.9746000000000006</v>
      </c>
      <c r="Q1695" s="184">
        <v>9.2416999999999998</v>
      </c>
      <c r="R1695" s="184">
        <v>9.7838999999999992</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44341</v>
      </c>
      <c r="E1696" s="184">
        <v>20.186900000000001</v>
      </c>
      <c r="F1696" s="184">
        <v>25.693100000000001</v>
      </c>
      <c r="G1696" s="184">
        <v>9.2307000000000006</v>
      </c>
      <c r="H1696" s="184">
        <v>10.352499999999999</v>
      </c>
      <c r="I1696" s="184">
        <v>6.6942000000000004</v>
      </c>
      <c r="J1696" s="184">
        <v>9.2735000000000003</v>
      </c>
      <c r="K1696" s="184">
        <v>8.2652000000000001</v>
      </c>
      <c r="L1696" s="184">
        <v>3.6377000000000002</v>
      </c>
      <c r="M1696" s="184">
        <v>5.3986999999999998</v>
      </c>
      <c r="N1696" s="184">
        <v>7.5242000000000004</v>
      </c>
      <c r="O1696" s="184">
        <v>5.2248999999999999</v>
      </c>
      <c r="P1696" s="184">
        <v>5.5801999999999996</v>
      </c>
      <c r="Q1696" s="184">
        <v>7.1433</v>
      </c>
      <c r="R1696" s="184">
        <v>4.0907999999999998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44341</v>
      </c>
      <c r="E1697" s="184">
        <v>21.6219</v>
      </c>
      <c r="F1697" s="184">
        <v>26.1844</v>
      </c>
      <c r="G1697" s="184">
        <v>9.7169000000000008</v>
      </c>
      <c r="H1697" s="184">
        <v>10.802099999999999</v>
      </c>
      <c r="I1697" s="184">
        <v>7.1336000000000004</v>
      </c>
      <c r="J1697" s="184">
        <v>9.7201000000000004</v>
      </c>
      <c r="K1697" s="184">
        <v>8.6969999999999992</v>
      </c>
      <c r="L1697" s="184">
        <v>4.0412999999999997</v>
      </c>
      <c r="M1697" s="184">
        <v>5.8209999999999997</v>
      </c>
      <c r="N1697" s="184">
        <v>8.0085999999999995</v>
      </c>
      <c r="O1697" s="184">
        <v>5.9928999999999997</v>
      </c>
      <c r="P1697" s="184">
        <v>6.5258000000000003</v>
      </c>
      <c r="Q1697" s="184">
        <v>7.5323000000000002</v>
      </c>
      <c r="R1697" s="184">
        <v>4.6723999999999997</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44341</v>
      </c>
      <c r="E1698" s="184">
        <v>47.391500000000001</v>
      </c>
      <c r="F1698" s="184">
        <v>19.5731</v>
      </c>
      <c r="G1698" s="184">
        <v>9.2322000000000006</v>
      </c>
      <c r="H1698" s="184">
        <v>8.6954999999999991</v>
      </c>
      <c r="I1698" s="184">
        <v>5.9825999999999997</v>
      </c>
      <c r="J1698" s="184">
        <v>7.5444000000000004</v>
      </c>
      <c r="K1698" s="184">
        <v>7.7656000000000001</v>
      </c>
      <c r="L1698" s="184">
        <v>3.6265000000000001</v>
      </c>
      <c r="M1698" s="184">
        <v>5.4061000000000003</v>
      </c>
      <c r="N1698" s="184">
        <v>6.6612</v>
      </c>
      <c r="O1698" s="184">
        <v>9.1282999999999994</v>
      </c>
      <c r="P1698" s="184">
        <v>8.2027999999999999</v>
      </c>
      <c r="Q1698" s="184">
        <v>8.6699000000000002</v>
      </c>
      <c r="R1698" s="184">
        <v>8.8345000000000002</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44341</v>
      </c>
      <c r="E1699" s="184">
        <v>45.1372</v>
      </c>
      <c r="F1699" s="184">
        <v>19.094000000000001</v>
      </c>
      <c r="G1699" s="184">
        <v>8.7416999999999998</v>
      </c>
      <c r="H1699" s="184">
        <v>8.2033000000000005</v>
      </c>
      <c r="I1699" s="184">
        <v>5.4930000000000003</v>
      </c>
      <c r="J1699" s="184">
        <v>7.0559000000000003</v>
      </c>
      <c r="K1699" s="184">
        <v>7.2717999999999998</v>
      </c>
      <c r="L1699" s="184">
        <v>3.1213000000000002</v>
      </c>
      <c r="M1699" s="184">
        <v>4.8819999999999997</v>
      </c>
      <c r="N1699" s="184">
        <v>6.1200999999999999</v>
      </c>
      <c r="O1699" s="184">
        <v>8.5820000000000007</v>
      </c>
      <c r="P1699" s="184">
        <v>7.6539000000000001</v>
      </c>
      <c r="Q1699" s="184">
        <v>7.6452</v>
      </c>
      <c r="R1699" s="184">
        <v>8.2820999999999998</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44341</v>
      </c>
      <c r="E1700" s="184">
        <v>1706.4958999999999</v>
      </c>
      <c r="F1700" s="184">
        <v>20.2943</v>
      </c>
      <c r="G1700" s="184">
        <v>6.7836999999999996</v>
      </c>
      <c r="H1700" s="184">
        <v>7.9071999999999996</v>
      </c>
      <c r="I1700" s="184">
        <v>4.8855000000000004</v>
      </c>
      <c r="J1700" s="184">
        <v>5.9307999999999996</v>
      </c>
      <c r="K1700" s="184">
        <v>5.2664999999999997</v>
      </c>
      <c r="L1700" s="184">
        <v>1.8305</v>
      </c>
      <c r="M1700" s="184">
        <v>4.3761999999999999</v>
      </c>
      <c r="N1700" s="184">
        <v>4.3541999999999996</v>
      </c>
      <c r="O1700" s="184">
        <v>5.8212000000000002</v>
      </c>
      <c r="P1700" s="184">
        <v>6.1501000000000001</v>
      </c>
      <c r="Q1700" s="184">
        <v>7.1859999999999999</v>
      </c>
      <c r="R1700" s="184">
        <v>4.3391999999999999</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44341</v>
      </c>
      <c r="E1701" s="184">
        <v>1868.7012999999999</v>
      </c>
      <c r="F1701" s="184">
        <v>21.5959</v>
      </c>
      <c r="G1701" s="184">
        <v>8.0852000000000004</v>
      </c>
      <c r="H1701" s="184">
        <v>9.2095000000000002</v>
      </c>
      <c r="I1701" s="184">
        <v>6.1886999999999999</v>
      </c>
      <c r="J1701" s="184">
        <v>7.2385999999999999</v>
      </c>
      <c r="K1701" s="184">
        <v>6.5898000000000003</v>
      </c>
      <c r="L1701" s="184">
        <v>3.2050000000000001</v>
      </c>
      <c r="M1701" s="184">
        <v>5.7647000000000004</v>
      </c>
      <c r="N1701" s="184">
        <v>5.7502000000000004</v>
      </c>
      <c r="O1701" s="184">
        <v>7.0808</v>
      </c>
      <c r="P1701" s="184">
        <v>7.3396999999999997</v>
      </c>
      <c r="Q1701" s="184">
        <v>8.4315999999999995</v>
      </c>
      <c r="R1701" s="184">
        <v>5.6055000000000001</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44341</v>
      </c>
      <c r="E1702" s="184">
        <v>2855.4773</v>
      </c>
      <c r="F1702" s="184">
        <v>17.4526</v>
      </c>
      <c r="G1702" s="184">
        <v>8.1433</v>
      </c>
      <c r="H1702" s="184">
        <v>8.6334999999999997</v>
      </c>
      <c r="I1702" s="184">
        <v>5.7481</v>
      </c>
      <c r="J1702" s="184">
        <v>7.8141999999999996</v>
      </c>
      <c r="K1702" s="184">
        <v>7.2069999999999999</v>
      </c>
      <c r="L1702" s="184">
        <v>2.5066000000000002</v>
      </c>
      <c r="M1702" s="184">
        <v>4.4916999999999998</v>
      </c>
      <c r="N1702" s="184">
        <v>5.5697000000000001</v>
      </c>
      <c r="O1702" s="184">
        <v>7.9492000000000003</v>
      </c>
      <c r="P1702" s="184">
        <v>7.2942999999999998</v>
      </c>
      <c r="Q1702" s="184">
        <v>7.6795999999999998</v>
      </c>
      <c r="R1702" s="184">
        <v>7.8849999999999998</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44341</v>
      </c>
      <c r="E1703" s="184">
        <v>3065.7246</v>
      </c>
      <c r="F1703" s="184">
        <v>18.303699999999999</v>
      </c>
      <c r="G1703" s="184">
        <v>8.9941999999999993</v>
      </c>
      <c r="H1703" s="184">
        <v>9.4850999999999992</v>
      </c>
      <c r="I1703" s="184">
        <v>6.6002999999999998</v>
      </c>
      <c r="J1703" s="184">
        <v>8.6704000000000008</v>
      </c>
      <c r="K1703" s="184">
        <v>8.0726999999999993</v>
      </c>
      <c r="L1703" s="184">
        <v>3.3689</v>
      </c>
      <c r="M1703" s="184">
        <v>5.3730000000000002</v>
      </c>
      <c r="N1703" s="184">
        <v>6.4706000000000001</v>
      </c>
      <c r="O1703" s="184">
        <v>8.8691999999999993</v>
      </c>
      <c r="P1703" s="184">
        <v>8.1014999999999997</v>
      </c>
      <c r="Q1703" s="184">
        <v>8.3567</v>
      </c>
      <c r="R1703" s="184">
        <v>8.8039000000000005</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44341</v>
      </c>
      <c r="E1706" s="184">
        <v>41.305999999999997</v>
      </c>
      <c r="F1706" s="184">
        <v>24.316500000000001</v>
      </c>
      <c r="G1706" s="184">
        <v>9.5976999999999997</v>
      </c>
      <c r="H1706" s="184">
        <v>9.9536999999999995</v>
      </c>
      <c r="I1706" s="184">
        <v>6.9234</v>
      </c>
      <c r="J1706" s="184">
        <v>9.0121000000000002</v>
      </c>
      <c r="K1706" s="184">
        <v>6.9774000000000003</v>
      </c>
      <c r="L1706" s="184">
        <v>2.6080999999999999</v>
      </c>
      <c r="M1706" s="184">
        <v>5.3456000000000001</v>
      </c>
      <c r="N1706" s="184">
        <v>6.4825999999999997</v>
      </c>
      <c r="O1706" s="184">
        <v>8.3996999999999993</v>
      </c>
      <c r="P1706" s="184">
        <v>7.6532</v>
      </c>
      <c r="Q1706" s="184">
        <v>7.7187999999999999</v>
      </c>
      <c r="R1706" s="184">
        <v>8.3283000000000005</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44341</v>
      </c>
      <c r="E1707" s="184">
        <v>44.012799999999999</v>
      </c>
      <c r="F1707" s="184">
        <v>25.145199999999999</v>
      </c>
      <c r="G1707" s="184">
        <v>10.419700000000001</v>
      </c>
      <c r="H1707" s="184">
        <v>10.779500000000001</v>
      </c>
      <c r="I1707" s="184">
        <v>7.7533000000000003</v>
      </c>
      <c r="J1707" s="184">
        <v>9.8440999999999992</v>
      </c>
      <c r="K1707" s="184">
        <v>7.8139000000000003</v>
      </c>
      <c r="L1707" s="184">
        <v>3.4367000000000001</v>
      </c>
      <c r="M1707" s="184">
        <v>6.1912000000000003</v>
      </c>
      <c r="N1707" s="184">
        <v>7.351</v>
      </c>
      <c r="O1707" s="184">
        <v>9.2932000000000006</v>
      </c>
      <c r="P1707" s="184">
        <v>8.5596999999999994</v>
      </c>
      <c r="Q1707" s="184">
        <v>8.8155999999999999</v>
      </c>
      <c r="R1707" s="184">
        <v>9.2147000000000006</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44341</v>
      </c>
      <c r="E1708" s="184">
        <v>21.922799999999999</v>
      </c>
      <c r="F1708" s="184">
        <v>24.324200000000001</v>
      </c>
      <c r="G1708" s="184">
        <v>9.5</v>
      </c>
      <c r="H1708" s="184">
        <v>10.605700000000001</v>
      </c>
      <c r="I1708" s="184">
        <v>7.2625999999999999</v>
      </c>
      <c r="J1708" s="184">
        <v>8.3277999999999999</v>
      </c>
      <c r="K1708" s="184">
        <v>7.5617999999999999</v>
      </c>
      <c r="L1708" s="184">
        <v>3.3153999999999999</v>
      </c>
      <c r="M1708" s="184">
        <v>5.4874000000000001</v>
      </c>
      <c r="N1708" s="184">
        <v>5.9265999999999996</v>
      </c>
      <c r="O1708" s="184">
        <v>8.8447999999999993</v>
      </c>
      <c r="P1708" s="184">
        <v>8.1239000000000008</v>
      </c>
      <c r="Q1708" s="184">
        <v>8.5447000000000006</v>
      </c>
      <c r="R1708" s="184">
        <v>8.6074999999999999</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44341</v>
      </c>
      <c r="E1709" s="184">
        <v>21.087199999999999</v>
      </c>
      <c r="F1709" s="184">
        <v>24.075500000000002</v>
      </c>
      <c r="G1709" s="184">
        <v>9.0096000000000007</v>
      </c>
      <c r="H1709" s="184">
        <v>10.133100000000001</v>
      </c>
      <c r="I1709" s="184">
        <v>6.7929000000000004</v>
      </c>
      <c r="J1709" s="184">
        <v>7.8480999999999996</v>
      </c>
      <c r="K1709" s="184">
        <v>7.0667</v>
      </c>
      <c r="L1709" s="184">
        <v>2.8188</v>
      </c>
      <c r="M1709" s="184">
        <v>4.9748999999999999</v>
      </c>
      <c r="N1709" s="184">
        <v>5.4036999999999997</v>
      </c>
      <c r="O1709" s="184">
        <v>8.3072999999999997</v>
      </c>
      <c r="P1709" s="184">
        <v>7.5862999999999996</v>
      </c>
      <c r="Q1709" s="184">
        <v>8.2454999999999998</v>
      </c>
      <c r="R1709" s="184">
        <v>8.0785999999999998</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44341</v>
      </c>
      <c r="E1710" s="184">
        <v>12.108499999999999</v>
      </c>
      <c r="F1710" s="184">
        <v>14.4749</v>
      </c>
      <c r="G1710" s="184">
        <v>7.1647999999999996</v>
      </c>
      <c r="H1710" s="184">
        <v>8.6268999999999991</v>
      </c>
      <c r="I1710" s="184">
        <v>6.1509999999999998</v>
      </c>
      <c r="J1710" s="184">
        <v>7.8343999999999996</v>
      </c>
      <c r="K1710" s="184">
        <v>6.7827000000000002</v>
      </c>
      <c r="L1710" s="184">
        <v>2.8921000000000001</v>
      </c>
      <c r="M1710" s="184">
        <v>5.1165000000000003</v>
      </c>
      <c r="N1710" s="184">
        <v>5.7032999999999996</v>
      </c>
      <c r="O1710" s="184"/>
      <c r="P1710" s="184"/>
      <c r="Q1710" s="184">
        <v>8.6259999999999994</v>
      </c>
      <c r="R1710" s="184">
        <v>8.2181999999999995</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44341</v>
      </c>
      <c r="E1711" s="184">
        <v>11.8172</v>
      </c>
      <c r="F1711" s="184">
        <v>13.286300000000001</v>
      </c>
      <c r="G1711" s="184">
        <v>6.0270000000000001</v>
      </c>
      <c r="H1711" s="184">
        <v>7.5561999999999996</v>
      </c>
      <c r="I1711" s="184">
        <v>5.0842000000000001</v>
      </c>
      <c r="J1711" s="184">
        <v>6.7675000000000001</v>
      </c>
      <c r="K1711" s="184">
        <v>5.7145999999999999</v>
      </c>
      <c r="L1711" s="184">
        <v>1.827</v>
      </c>
      <c r="M1711" s="184">
        <v>4.0290999999999997</v>
      </c>
      <c r="N1711" s="184">
        <v>4.5956999999999999</v>
      </c>
      <c r="O1711" s="184"/>
      <c r="P1711" s="184"/>
      <c r="Q1711" s="184">
        <v>7.4880000000000004</v>
      </c>
      <c r="R1711" s="184">
        <v>7.0853000000000002</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44341</v>
      </c>
      <c r="E1712" s="184">
        <v>10.190799999999999</v>
      </c>
      <c r="F1712" s="184">
        <v>30.828299999999999</v>
      </c>
      <c r="G1712" s="184">
        <v>7.7070999999999996</v>
      </c>
      <c r="H1712" s="184">
        <v>11.589399999999999</v>
      </c>
      <c r="I1712" s="184">
        <v>8.8305000000000007</v>
      </c>
      <c r="J1712" s="184">
        <v>8.9113000000000007</v>
      </c>
      <c r="K1712" s="184">
        <v>7.7247000000000003</v>
      </c>
      <c r="L1712" s="184"/>
      <c r="M1712" s="184"/>
      <c r="N1712" s="184"/>
      <c r="O1712" s="184"/>
      <c r="P1712" s="184"/>
      <c r="Q1712" s="184">
        <v>7.6529999999999996</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44341</v>
      </c>
      <c r="E1713" s="184">
        <v>10.1676</v>
      </c>
      <c r="F1713" s="184">
        <v>29.4604</v>
      </c>
      <c r="G1713" s="184">
        <v>6.7359</v>
      </c>
      <c r="H1713" s="184">
        <v>10.6373</v>
      </c>
      <c r="I1713" s="184">
        <v>7.8958000000000004</v>
      </c>
      <c r="J1713" s="184">
        <v>7.9867999999999997</v>
      </c>
      <c r="K1713" s="184">
        <v>6.8026</v>
      </c>
      <c r="L1713" s="184"/>
      <c r="M1713" s="184"/>
      <c r="N1713" s="184"/>
      <c r="O1713" s="184"/>
      <c r="P1713" s="184"/>
      <c r="Q1713" s="184">
        <v>6.7224000000000004</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44341</v>
      </c>
      <c r="E1714" s="184">
        <v>12.5372</v>
      </c>
      <c r="F1714" s="184">
        <v>9.9011999999999993</v>
      </c>
      <c r="G1714" s="184">
        <v>5.2434000000000003</v>
      </c>
      <c r="H1714" s="184">
        <v>6.5796000000000001</v>
      </c>
      <c r="I1714" s="184">
        <v>5.2717999999999998</v>
      </c>
      <c r="J1714" s="184">
        <v>7.3250999999999999</v>
      </c>
      <c r="K1714" s="184">
        <v>7.2946</v>
      </c>
      <c r="L1714" s="184">
        <v>3.0335000000000001</v>
      </c>
      <c r="M1714" s="184">
        <v>4.8388999999999998</v>
      </c>
      <c r="N1714" s="184">
        <v>5.3609999999999998</v>
      </c>
      <c r="O1714" s="184">
        <v>7.8052999999999999</v>
      </c>
      <c r="P1714" s="184"/>
      <c r="Q1714" s="184">
        <v>7.3346999999999998</v>
      </c>
      <c r="R1714" s="184">
        <v>7.6041999999999996</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44341</v>
      </c>
      <c r="E1715" s="184">
        <v>12.8536</v>
      </c>
      <c r="F1715" s="184">
        <v>10.793900000000001</v>
      </c>
      <c r="G1715" s="184">
        <v>6.0382999999999996</v>
      </c>
      <c r="H1715" s="184">
        <v>7.3936000000000002</v>
      </c>
      <c r="I1715" s="184">
        <v>6.0991999999999997</v>
      </c>
      <c r="J1715" s="184">
        <v>8.1599000000000004</v>
      </c>
      <c r="K1715" s="184">
        <v>8.1448</v>
      </c>
      <c r="L1715" s="184">
        <v>3.8906999999999998</v>
      </c>
      <c r="M1715" s="184">
        <v>5.7081999999999997</v>
      </c>
      <c r="N1715" s="184">
        <v>6.2392000000000003</v>
      </c>
      <c r="O1715" s="184">
        <v>8.65</v>
      </c>
      <c r="P1715" s="184"/>
      <c r="Q1715" s="184">
        <v>8.1753999999999998</v>
      </c>
      <c r="R1715" s="184">
        <v>8.4692000000000007</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44341</v>
      </c>
      <c r="E1716" s="184">
        <v>41.341500000000003</v>
      </c>
      <c r="F1716" s="184">
        <v>28.9818</v>
      </c>
      <c r="G1716" s="184">
        <v>9.2797999999999998</v>
      </c>
      <c r="H1716" s="184">
        <v>9.9071999999999996</v>
      </c>
      <c r="I1716" s="184">
        <v>6.8921000000000001</v>
      </c>
      <c r="J1716" s="184">
        <v>9.8849999999999998</v>
      </c>
      <c r="K1716" s="184">
        <v>9.0325000000000006</v>
      </c>
      <c r="L1716" s="184">
        <v>4.6376999999999997</v>
      </c>
      <c r="M1716" s="184">
        <v>6.6303000000000001</v>
      </c>
      <c r="N1716" s="184">
        <v>7.4569000000000001</v>
      </c>
      <c r="O1716" s="184">
        <v>8.3712</v>
      </c>
      <c r="P1716" s="184">
        <v>7.6045999999999996</v>
      </c>
      <c r="Q1716" s="184">
        <v>7.9977</v>
      </c>
      <c r="R1716" s="184">
        <v>8.4999000000000002</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44341</v>
      </c>
      <c r="E1717" s="184">
        <v>43.680199999999999</v>
      </c>
      <c r="F1717" s="184">
        <v>29.856000000000002</v>
      </c>
      <c r="G1717" s="184">
        <v>10.1013</v>
      </c>
      <c r="H1717" s="184">
        <v>10.693899999999999</v>
      </c>
      <c r="I1717" s="184">
        <v>7.6863999999999999</v>
      </c>
      <c r="J1717" s="184">
        <v>10.674799999999999</v>
      </c>
      <c r="K1717" s="184">
        <v>9.8284000000000002</v>
      </c>
      <c r="L1717" s="184">
        <v>5.4717000000000002</v>
      </c>
      <c r="M1717" s="184">
        <v>7.4931000000000001</v>
      </c>
      <c r="N1717" s="184">
        <v>8.3415999999999997</v>
      </c>
      <c r="O1717" s="184">
        <v>9.2030999999999992</v>
      </c>
      <c r="P1717" s="184">
        <v>8.3602000000000007</v>
      </c>
      <c r="Q1717" s="184">
        <v>8.8553999999999995</v>
      </c>
      <c r="R1717" s="184">
        <v>9.3800000000000008</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44341</v>
      </c>
      <c r="E1718" s="184">
        <v>35.817599999999999</v>
      </c>
      <c r="F1718" s="184">
        <v>18.862200000000001</v>
      </c>
      <c r="G1718" s="184">
        <v>9.2573000000000008</v>
      </c>
      <c r="H1718" s="184">
        <v>11.146000000000001</v>
      </c>
      <c r="I1718" s="184">
        <v>6.1360000000000001</v>
      </c>
      <c r="J1718" s="184">
        <v>10.470499999999999</v>
      </c>
      <c r="K1718" s="184">
        <v>6.8627000000000002</v>
      </c>
      <c r="L1718" s="184">
        <v>2.9731000000000001</v>
      </c>
      <c r="M1718" s="184">
        <v>4.7606000000000002</v>
      </c>
      <c r="N1718" s="184">
        <v>5.3909000000000002</v>
      </c>
      <c r="O1718" s="184">
        <v>4.1420000000000003</v>
      </c>
      <c r="P1718" s="184">
        <v>5.3845999999999998</v>
      </c>
      <c r="Q1718" s="184">
        <v>7.2055999999999996</v>
      </c>
      <c r="R1718" s="184">
        <v>3.9266000000000001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44341</v>
      </c>
      <c r="E1719" s="184">
        <v>38.412199999999999</v>
      </c>
      <c r="F1719" s="184">
        <v>19.680099999999999</v>
      </c>
      <c r="G1719" s="184">
        <v>9.9882000000000009</v>
      </c>
      <c r="H1719" s="184">
        <v>11.8912</v>
      </c>
      <c r="I1719" s="184">
        <v>6.8731999999999998</v>
      </c>
      <c r="J1719" s="184">
        <v>11.2088</v>
      </c>
      <c r="K1719" s="184">
        <v>7.6035000000000004</v>
      </c>
      <c r="L1719" s="184">
        <v>3.6945999999999999</v>
      </c>
      <c r="M1719" s="184">
        <v>5.4950000000000001</v>
      </c>
      <c r="N1719" s="184">
        <v>6.2122999999999999</v>
      </c>
      <c r="O1719" s="184">
        <v>4.9893000000000001</v>
      </c>
      <c r="P1719" s="184">
        <v>6.2613000000000003</v>
      </c>
      <c r="Q1719" s="184">
        <v>7.7202999999999999</v>
      </c>
      <c r="R1719" s="184">
        <v>4.6993</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44341</v>
      </c>
      <c r="E1720" s="184">
        <v>34.79</v>
      </c>
      <c r="F1720" s="184">
        <v>14.694000000000001</v>
      </c>
      <c r="G1720" s="184">
        <v>6.6669999999999998</v>
      </c>
      <c r="H1720" s="184">
        <v>8.1361000000000008</v>
      </c>
      <c r="I1720" s="184">
        <v>5.9337</v>
      </c>
      <c r="J1720" s="184">
        <v>8.6783999999999999</v>
      </c>
      <c r="K1720" s="184">
        <v>8.2187000000000001</v>
      </c>
      <c r="L1720" s="184">
        <v>2.5629</v>
      </c>
      <c r="M1720" s="184">
        <v>4.8589000000000002</v>
      </c>
      <c r="N1720" s="184">
        <v>12.541</v>
      </c>
      <c r="O1720" s="184">
        <v>4.5716999999999999</v>
      </c>
      <c r="P1720" s="184">
        <v>5.3696000000000002</v>
      </c>
      <c r="Q1720" s="184">
        <v>7.1436999999999999</v>
      </c>
      <c r="R1720" s="184">
        <v>2.9285999999999999</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44341</v>
      </c>
      <c r="E1721" s="184">
        <v>36.807400000000001</v>
      </c>
      <c r="F1721" s="184">
        <v>15.0793</v>
      </c>
      <c r="G1721" s="184">
        <v>7.0957999999999997</v>
      </c>
      <c r="H1721" s="184">
        <v>8.5564</v>
      </c>
      <c r="I1721" s="184">
        <v>6.3478000000000003</v>
      </c>
      <c r="J1721" s="184">
        <v>9.0928000000000004</v>
      </c>
      <c r="K1721" s="184">
        <v>8.6338000000000008</v>
      </c>
      <c r="L1721" s="184">
        <v>2.9714999999999998</v>
      </c>
      <c r="M1721" s="184">
        <v>5.2892000000000001</v>
      </c>
      <c r="N1721" s="184">
        <v>13.0091</v>
      </c>
      <c r="O1721" s="184">
        <v>5.1273</v>
      </c>
      <c r="P1721" s="184">
        <v>6.0563000000000002</v>
      </c>
      <c r="Q1721" s="184">
        <v>7.3956</v>
      </c>
      <c r="R1721" s="184">
        <v>3.3696999999999999</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44341</v>
      </c>
      <c r="E1722" s="184">
        <v>26.318200000000001</v>
      </c>
      <c r="F1722" s="184">
        <v>10.9596</v>
      </c>
      <c r="G1722" s="184">
        <v>5.3773</v>
      </c>
      <c r="H1722" s="184">
        <v>9.766</v>
      </c>
      <c r="I1722" s="184">
        <v>6.0967000000000002</v>
      </c>
      <c r="J1722" s="184">
        <v>7.2356999999999996</v>
      </c>
      <c r="K1722" s="184">
        <v>6.4707999999999997</v>
      </c>
      <c r="L1722" s="184">
        <v>2.7942999999999998</v>
      </c>
      <c r="M1722" s="184">
        <v>5.5602</v>
      </c>
      <c r="N1722" s="184">
        <v>6.0910000000000002</v>
      </c>
      <c r="O1722" s="184">
        <v>8.7378999999999998</v>
      </c>
      <c r="P1722" s="184">
        <v>8.1750000000000007</v>
      </c>
      <c r="Q1722" s="184">
        <v>8.5496999999999996</v>
      </c>
      <c r="R1722" s="184">
        <v>8.7140000000000004</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44341</v>
      </c>
      <c r="E1723" s="184">
        <v>25.281400000000001</v>
      </c>
      <c r="F1723" s="184">
        <v>10.542400000000001</v>
      </c>
      <c r="G1723" s="184">
        <v>4.9114000000000004</v>
      </c>
      <c r="H1723" s="184">
        <v>9.2771000000000008</v>
      </c>
      <c r="I1723" s="184">
        <v>5.6013999999999999</v>
      </c>
      <c r="J1723" s="184">
        <v>6.7394999999999996</v>
      </c>
      <c r="K1723" s="184">
        <v>5.9626000000000001</v>
      </c>
      <c r="L1723" s="184">
        <v>2.2877999999999998</v>
      </c>
      <c r="M1723" s="184">
        <v>5.0388999999999999</v>
      </c>
      <c r="N1723" s="184">
        <v>5.5613999999999999</v>
      </c>
      <c r="O1723" s="184">
        <v>8.1690000000000005</v>
      </c>
      <c r="P1723" s="184">
        <v>7.5746000000000002</v>
      </c>
      <c r="Q1723" s="184">
        <v>6.9306000000000001</v>
      </c>
      <c r="R1723" s="184">
        <v>8.1715999999999998</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44341</v>
      </c>
      <c r="E1724" s="184">
        <v>32.666400000000003</v>
      </c>
      <c r="F1724" s="184">
        <v>18.3338</v>
      </c>
      <c r="G1724" s="184">
        <v>7.6603000000000003</v>
      </c>
      <c r="H1724" s="184">
        <v>9.8513000000000002</v>
      </c>
      <c r="I1724" s="184">
        <v>6.2962999999999996</v>
      </c>
      <c r="J1724" s="184">
        <v>6.4222999999999999</v>
      </c>
      <c r="K1724" s="184">
        <v>5.6600999999999999</v>
      </c>
      <c r="L1724" s="184">
        <v>3.1448</v>
      </c>
      <c r="M1724" s="184">
        <v>4.5919999999999996</v>
      </c>
      <c r="N1724" s="184">
        <v>5.6902999999999997</v>
      </c>
      <c r="O1724" s="184">
        <v>3.1581999999999999</v>
      </c>
      <c r="P1724" s="184">
        <v>4.4729000000000001</v>
      </c>
      <c r="Q1724" s="184">
        <v>6.5225999999999997</v>
      </c>
      <c r="R1724" s="184">
        <v>0.81989999999999996</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44341</v>
      </c>
      <c r="E1725" s="184">
        <v>34.953800000000001</v>
      </c>
      <c r="F1725" s="184">
        <v>19.015000000000001</v>
      </c>
      <c r="G1725" s="184">
        <v>8.3877000000000006</v>
      </c>
      <c r="H1725" s="184">
        <v>10.568199999999999</v>
      </c>
      <c r="I1725" s="184">
        <v>7.0301999999999998</v>
      </c>
      <c r="J1725" s="184">
        <v>7.1519000000000004</v>
      </c>
      <c r="K1725" s="184">
        <v>6.2790999999999997</v>
      </c>
      <c r="L1725" s="184">
        <v>3.8283</v>
      </c>
      <c r="M1725" s="184">
        <v>5.3087999999999997</v>
      </c>
      <c r="N1725" s="184">
        <v>6.4333999999999998</v>
      </c>
      <c r="O1725" s="184">
        <v>3.8871000000000002</v>
      </c>
      <c r="P1725" s="184">
        <v>5.3449999999999998</v>
      </c>
      <c r="Q1725" s="184">
        <v>7.1258999999999997</v>
      </c>
      <c r="R1725" s="184">
        <v>1.5006999999999999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44341</v>
      </c>
      <c r="E1726" s="184">
        <v>38.315800000000003</v>
      </c>
      <c r="F1726" s="184">
        <v>14.8668</v>
      </c>
      <c r="G1726" s="184">
        <v>6.9116999999999997</v>
      </c>
      <c r="H1726" s="184">
        <v>9.7347999999999999</v>
      </c>
      <c r="I1726" s="184">
        <v>6.8769</v>
      </c>
      <c r="J1726" s="184">
        <v>8.7230000000000008</v>
      </c>
      <c r="K1726" s="184">
        <v>6.5243000000000002</v>
      </c>
      <c r="L1726" s="184">
        <v>2.3874</v>
      </c>
      <c r="M1726" s="184">
        <v>4.6843000000000004</v>
      </c>
      <c r="N1726" s="184">
        <v>5.9870999999999999</v>
      </c>
      <c r="O1726" s="184">
        <v>5.9295999999999998</v>
      </c>
      <c r="P1726" s="184">
        <v>6.0929000000000002</v>
      </c>
      <c r="Q1726" s="184">
        <v>7.4032</v>
      </c>
      <c r="R1726" s="184">
        <v>8.0558999999999994</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44341</v>
      </c>
      <c r="E1727" s="184">
        <v>40.951000000000001</v>
      </c>
      <c r="F1727" s="184">
        <v>15.872199999999999</v>
      </c>
      <c r="G1727" s="184">
        <v>7.8502999999999998</v>
      </c>
      <c r="H1727" s="184">
        <v>10.666600000000001</v>
      </c>
      <c r="I1727" s="184">
        <v>7.8094999999999999</v>
      </c>
      <c r="J1727" s="184">
        <v>9.6428999999999991</v>
      </c>
      <c r="K1727" s="184">
        <v>7.4538000000000002</v>
      </c>
      <c r="L1727" s="184">
        <v>3.3414999999999999</v>
      </c>
      <c r="M1727" s="184">
        <v>5.6773999999999996</v>
      </c>
      <c r="N1727" s="184">
        <v>6.9985999999999997</v>
      </c>
      <c r="O1727" s="184">
        <v>6.8992000000000004</v>
      </c>
      <c r="P1727" s="184">
        <v>7.0292000000000003</v>
      </c>
      <c r="Q1727" s="184">
        <v>8.1782000000000004</v>
      </c>
      <c r="R1727" s="184">
        <v>9.0749999999999993</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44341</v>
      </c>
      <c r="E1728" s="184">
        <v>24.648700000000002</v>
      </c>
      <c r="F1728" s="184">
        <v>14.665900000000001</v>
      </c>
      <c r="G1728" s="184">
        <v>4.9634</v>
      </c>
      <c r="H1728" s="184">
        <v>7.7539999999999996</v>
      </c>
      <c r="I1728" s="184">
        <v>5.9154999999999998</v>
      </c>
      <c r="J1728" s="184">
        <v>7.9401999999999999</v>
      </c>
      <c r="K1728" s="184">
        <v>7.3711000000000002</v>
      </c>
      <c r="L1728" s="184">
        <v>3.8382999999999998</v>
      </c>
      <c r="M1728" s="184">
        <v>6.0833000000000004</v>
      </c>
      <c r="N1728" s="184">
        <v>7.1407999999999996</v>
      </c>
      <c r="O1728" s="184">
        <v>4.3996000000000004</v>
      </c>
      <c r="P1728" s="184">
        <v>5.7153</v>
      </c>
      <c r="Q1728" s="184">
        <v>7.3003999999999998</v>
      </c>
      <c r="R1728" s="184">
        <v>2.8774999999999999</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44341</v>
      </c>
      <c r="E1729" s="184">
        <v>23.703499999999998</v>
      </c>
      <c r="F1729" s="184">
        <v>14.0181</v>
      </c>
      <c r="G1729" s="184">
        <v>4.3521999999999998</v>
      </c>
      <c r="H1729" s="184">
        <v>7.1592000000000002</v>
      </c>
      <c r="I1729" s="184">
        <v>5.3122999999999996</v>
      </c>
      <c r="J1729" s="184">
        <v>7.3224999999999998</v>
      </c>
      <c r="K1729" s="184">
        <v>6.7496999999999998</v>
      </c>
      <c r="L1729" s="184">
        <v>3.2450999999999999</v>
      </c>
      <c r="M1729" s="184">
        <v>5.4965999999999999</v>
      </c>
      <c r="N1729" s="184">
        <v>6.5711000000000004</v>
      </c>
      <c r="O1729" s="184">
        <v>3.9049</v>
      </c>
      <c r="P1729" s="184">
        <v>5.2115999999999998</v>
      </c>
      <c r="Q1729" s="184">
        <v>6.5056000000000003</v>
      </c>
      <c r="R1729" s="184">
        <v>2.4024000000000001</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18.16250370370371</v>
      </c>
      <c r="G1730" s="186">
        <v>8.254062962962962</v>
      </c>
      <c r="H1730" s="186">
        <v>9.1389314814814835</v>
      </c>
      <c r="I1730" s="186">
        <v>6.4988462962962963</v>
      </c>
      <c r="J1730" s="186">
        <v>8.3321055555555574</v>
      </c>
      <c r="K1730" s="186">
        <v>7.7236425925925927</v>
      </c>
      <c r="L1730" s="186">
        <v>4.0343230769230782</v>
      </c>
      <c r="M1730" s="186">
        <v>5.8898230769230775</v>
      </c>
      <c r="N1730" s="186">
        <v>7.2870769230769223</v>
      </c>
      <c r="O1730" s="186">
        <v>6.7934080000000003</v>
      </c>
      <c r="P1730" s="186">
        <v>6.9096395833333313</v>
      </c>
      <c r="Q1730" s="186">
        <v>7.6995333333333358</v>
      </c>
      <c r="R1730" s="186">
        <v>6.1984692307692306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18.597999999999999</v>
      </c>
      <c r="G1731" s="186">
        <v>8.1421500000000009</v>
      </c>
      <c r="H1731" s="186">
        <v>9.5868499999999983</v>
      </c>
      <c r="I1731" s="186">
        <v>6.5374999999999996</v>
      </c>
      <c r="J1731" s="186">
        <v>8.2990999999999993</v>
      </c>
      <c r="K1731" s="186">
        <v>7.4124499999999998</v>
      </c>
      <c r="L1731" s="186">
        <v>3.40665</v>
      </c>
      <c r="M1731" s="186">
        <v>5.4956499999999995</v>
      </c>
      <c r="N1731" s="186">
        <v>6.6352000000000002</v>
      </c>
      <c r="O1731" s="186">
        <v>8.0228000000000002</v>
      </c>
      <c r="P1731" s="186">
        <v>7.5015499999999999</v>
      </c>
      <c r="Q1731" s="186">
        <v>7.6991999999999994</v>
      </c>
      <c r="R1731" s="186">
        <v>8.0672499999999996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44341</v>
      </c>
      <c r="E1734" s="184">
        <v>47.0259</v>
      </c>
      <c r="F1734" s="184">
        <v>0.31719999999999998</v>
      </c>
      <c r="G1734" s="184">
        <v>0.95789999999999997</v>
      </c>
      <c r="H1734" s="184">
        <v>3.0874000000000001</v>
      </c>
      <c r="I1734" s="184">
        <v>3.6741999999999999</v>
      </c>
      <c r="J1734" s="184">
        <v>11.2981</v>
      </c>
      <c r="K1734" s="184">
        <v>11.3345</v>
      </c>
      <c r="L1734" s="184">
        <v>40.815899999999999</v>
      </c>
      <c r="M1734" s="184">
        <v>57.315100000000001</v>
      </c>
      <c r="N1734" s="184">
        <v>122.3626</v>
      </c>
      <c r="O1734" s="184">
        <v>4.8794000000000004</v>
      </c>
      <c r="P1734" s="184">
        <v>12.821899999999999</v>
      </c>
      <c r="Q1734" s="184">
        <v>11.6022</v>
      </c>
      <c r="R1734" s="184">
        <v>15.8748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44341</v>
      </c>
      <c r="E1735" s="184">
        <v>51.159799999999997</v>
      </c>
      <c r="F1735" s="184">
        <v>0.32040000000000002</v>
      </c>
      <c r="G1735" s="184">
        <v>0.97</v>
      </c>
      <c r="H1735" s="184">
        <v>3.1069</v>
      </c>
      <c r="I1735" s="184">
        <v>3.7153999999999998</v>
      </c>
      <c r="J1735" s="184">
        <v>11.4025</v>
      </c>
      <c r="K1735" s="184">
        <v>11.595700000000001</v>
      </c>
      <c r="L1735" s="184">
        <v>41.488399999999999</v>
      </c>
      <c r="M1735" s="184">
        <v>58.539200000000001</v>
      </c>
      <c r="N1735" s="184">
        <v>124.8861</v>
      </c>
      <c r="O1735" s="184">
        <v>6.0876000000000001</v>
      </c>
      <c r="P1735" s="184">
        <v>14.1006</v>
      </c>
      <c r="Q1735" s="184">
        <v>17.427800000000001</v>
      </c>
      <c r="R1735" s="184">
        <v>17.1966</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44341</v>
      </c>
      <c r="E1736" s="184">
        <v>53.91</v>
      </c>
      <c r="F1736" s="184">
        <v>-0.16669999999999999</v>
      </c>
      <c r="G1736" s="184">
        <v>0.72870000000000001</v>
      </c>
      <c r="H1736" s="184">
        <v>2.4125999999999999</v>
      </c>
      <c r="I1736" s="184">
        <v>4.0130999999999997</v>
      </c>
      <c r="J1736" s="184">
        <v>11.1546</v>
      </c>
      <c r="K1736" s="184">
        <v>16.814699999999998</v>
      </c>
      <c r="L1736" s="184">
        <v>35.078899999999997</v>
      </c>
      <c r="M1736" s="184">
        <v>50.292700000000004</v>
      </c>
      <c r="N1736" s="184">
        <v>97.980199999999996</v>
      </c>
      <c r="O1736" s="184">
        <v>23.119</v>
      </c>
      <c r="P1736" s="184">
        <v>21.5473</v>
      </c>
      <c r="Q1736" s="184">
        <v>25.222000000000001</v>
      </c>
      <c r="R1736" s="184">
        <v>33.194400000000002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44341</v>
      </c>
      <c r="E1737" s="184">
        <v>49.14</v>
      </c>
      <c r="F1737" s="184">
        <v>-0.16250000000000001</v>
      </c>
      <c r="G1737" s="184">
        <v>0.71740000000000004</v>
      </c>
      <c r="H1737" s="184">
        <v>2.375</v>
      </c>
      <c r="I1737" s="184">
        <v>3.956</v>
      </c>
      <c r="J1737" s="184">
        <v>11.0007</v>
      </c>
      <c r="K1737" s="184">
        <v>16.3628</v>
      </c>
      <c r="L1737" s="184">
        <v>34.006</v>
      </c>
      <c r="M1737" s="184">
        <v>48.414400000000001</v>
      </c>
      <c r="N1737" s="184">
        <v>94.691000000000003</v>
      </c>
      <c r="O1737" s="184">
        <v>21.371099999999998</v>
      </c>
      <c r="P1737" s="184">
        <v>19.985900000000001</v>
      </c>
      <c r="Q1737" s="184">
        <v>23.6828</v>
      </c>
      <c r="R1737" s="184">
        <v>31.096900000000002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44341</v>
      </c>
      <c r="E1738" s="184">
        <v>21.79</v>
      </c>
      <c r="F1738" s="184">
        <v>-0.45679999999999998</v>
      </c>
      <c r="G1738" s="184">
        <v>0.83289999999999997</v>
      </c>
      <c r="H1738" s="184">
        <v>2.4929000000000001</v>
      </c>
      <c r="I1738" s="184">
        <v>3.2700999999999998</v>
      </c>
      <c r="J1738" s="184">
        <v>11.514799999999999</v>
      </c>
      <c r="K1738" s="184">
        <v>16.027699999999999</v>
      </c>
      <c r="L1738" s="184">
        <v>43.3553</v>
      </c>
      <c r="M1738" s="184">
        <v>57.555999999999997</v>
      </c>
      <c r="N1738" s="184">
        <v>123.02970000000001</v>
      </c>
      <c r="O1738" s="184"/>
      <c r="P1738" s="184"/>
      <c r="Q1738" s="184">
        <v>37.732300000000002</v>
      </c>
      <c r="R1738" s="184">
        <v>42.565600000000003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44341</v>
      </c>
      <c r="E1739" s="184">
        <v>20.83</v>
      </c>
      <c r="F1739" s="184">
        <v>-0.4778</v>
      </c>
      <c r="G1739" s="184">
        <v>0.82279999999999998</v>
      </c>
      <c r="H1739" s="184">
        <v>2.4594</v>
      </c>
      <c r="I1739" s="184">
        <v>3.1699000000000002</v>
      </c>
      <c r="J1739" s="184">
        <v>11.3308</v>
      </c>
      <c r="K1739" s="184">
        <v>15.4656</v>
      </c>
      <c r="L1739" s="184">
        <v>42.087299999999999</v>
      </c>
      <c r="M1739" s="184">
        <v>55.447800000000001</v>
      </c>
      <c r="N1739" s="184">
        <v>119.0326</v>
      </c>
      <c r="O1739" s="184"/>
      <c r="P1739" s="184"/>
      <c r="Q1739" s="184">
        <v>35.204999999999998</v>
      </c>
      <c r="R1739" s="184">
        <v>39.920900000000003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44341</v>
      </c>
      <c r="E1740" s="184">
        <v>18.440000000000001</v>
      </c>
      <c r="F1740" s="184">
        <v>-0.2165</v>
      </c>
      <c r="G1740" s="184">
        <v>1.0410999999999999</v>
      </c>
      <c r="H1740" s="184">
        <v>1.7099</v>
      </c>
      <c r="I1740" s="184">
        <v>3.6537000000000002</v>
      </c>
      <c r="J1740" s="184">
        <v>14.1089</v>
      </c>
      <c r="K1740" s="184">
        <v>17.228200000000001</v>
      </c>
      <c r="L1740" s="184">
        <v>44.2879</v>
      </c>
      <c r="M1740" s="184">
        <v>57.203800000000001</v>
      </c>
      <c r="N1740" s="184">
        <v>120.04770000000001</v>
      </c>
      <c r="O1740" s="184"/>
      <c r="P1740" s="184"/>
      <c r="Q1740" s="184">
        <v>30.879200000000001</v>
      </c>
      <c r="R1740" s="184">
        <v>33.244599999999998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44341</v>
      </c>
      <c r="E1741" s="184">
        <v>17.72</v>
      </c>
      <c r="F1741" s="184">
        <v>-0.22520000000000001</v>
      </c>
      <c r="G1741" s="184">
        <v>1.0262</v>
      </c>
      <c r="H1741" s="184">
        <v>1.6637999999999999</v>
      </c>
      <c r="I1741" s="184">
        <v>3.5651999999999999</v>
      </c>
      <c r="J1741" s="184">
        <v>13.955</v>
      </c>
      <c r="K1741" s="184">
        <v>16.6557</v>
      </c>
      <c r="L1741" s="184">
        <v>43.018599999999999</v>
      </c>
      <c r="M1741" s="184">
        <v>55.166400000000003</v>
      </c>
      <c r="N1741" s="184">
        <v>116.0976</v>
      </c>
      <c r="O1741" s="184"/>
      <c r="P1741" s="184"/>
      <c r="Q1741" s="184">
        <v>28.6069</v>
      </c>
      <c r="R1741" s="184">
        <v>31.003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44341</v>
      </c>
      <c r="E1742" s="184">
        <v>94.498999999999995</v>
      </c>
      <c r="F1742" s="184">
        <v>0.28439999999999999</v>
      </c>
      <c r="G1742" s="184">
        <v>1.1269</v>
      </c>
      <c r="H1742" s="184">
        <v>2.2738999999999998</v>
      </c>
      <c r="I1742" s="184">
        <v>4.5297000000000001</v>
      </c>
      <c r="J1742" s="184">
        <v>11.998799999999999</v>
      </c>
      <c r="K1742" s="184">
        <v>13.925599999999999</v>
      </c>
      <c r="L1742" s="184">
        <v>37.267400000000002</v>
      </c>
      <c r="M1742" s="184">
        <v>49.299300000000002</v>
      </c>
      <c r="N1742" s="184">
        <v>118.9555</v>
      </c>
      <c r="O1742" s="184">
        <v>13.8375</v>
      </c>
      <c r="P1742" s="184">
        <v>16.141200000000001</v>
      </c>
      <c r="Q1742" s="184">
        <v>22.2044</v>
      </c>
      <c r="R1742" s="184">
        <v>27.7026</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44341</v>
      </c>
      <c r="E1743" s="184">
        <v>89.218999999999994</v>
      </c>
      <c r="F1743" s="184">
        <v>0.2833</v>
      </c>
      <c r="G1743" s="184">
        <v>1.1174999999999999</v>
      </c>
      <c r="H1743" s="184">
        <v>2.2566999999999999</v>
      </c>
      <c r="I1743" s="184">
        <v>4.4950999999999999</v>
      </c>
      <c r="J1743" s="184">
        <v>11.912599999999999</v>
      </c>
      <c r="K1743" s="184">
        <v>13.677899999999999</v>
      </c>
      <c r="L1743" s="184">
        <v>36.6524</v>
      </c>
      <c r="M1743" s="184">
        <v>48.3078</v>
      </c>
      <c r="N1743" s="184">
        <v>116.9881</v>
      </c>
      <c r="O1743" s="184">
        <v>12.919499999999999</v>
      </c>
      <c r="P1743" s="184">
        <v>15.3461</v>
      </c>
      <c r="Q1743" s="184">
        <v>16.977699999999999</v>
      </c>
      <c r="R1743" s="184">
        <v>26.578499999999998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44341</v>
      </c>
      <c r="E1744" s="184">
        <v>20.564</v>
      </c>
      <c r="F1744" s="184">
        <v>0.32200000000000001</v>
      </c>
      <c r="G1744" s="184">
        <v>1.3804000000000001</v>
      </c>
      <c r="H1744" s="184">
        <v>3.0983999999999998</v>
      </c>
      <c r="I1744" s="184">
        <v>5.5484</v>
      </c>
      <c r="J1744" s="184">
        <v>14.498900000000001</v>
      </c>
      <c r="K1744" s="184">
        <v>14.767300000000001</v>
      </c>
      <c r="L1744" s="184">
        <v>47.306600000000003</v>
      </c>
      <c r="M1744" s="184">
        <v>61.565100000000001</v>
      </c>
      <c r="N1744" s="184">
        <v>121.59480000000001</v>
      </c>
      <c r="O1744" s="184"/>
      <c r="P1744" s="184"/>
      <c r="Q1744" s="184">
        <v>36.891800000000003</v>
      </c>
      <c r="R1744" s="184">
        <v>34.582799999999999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44341</v>
      </c>
      <c r="E1745" s="184">
        <v>19.847000000000001</v>
      </c>
      <c r="F1745" s="184">
        <v>0.31840000000000002</v>
      </c>
      <c r="G1745" s="184">
        <v>1.3635999999999999</v>
      </c>
      <c r="H1745" s="184">
        <v>3.0691999999999999</v>
      </c>
      <c r="I1745" s="184">
        <v>5.4850000000000003</v>
      </c>
      <c r="J1745" s="184">
        <v>14.3392</v>
      </c>
      <c r="K1745" s="184">
        <v>14.3195</v>
      </c>
      <c r="L1745" s="184">
        <v>46.159500000000001</v>
      </c>
      <c r="M1745" s="184">
        <v>59.670200000000001</v>
      </c>
      <c r="N1745" s="184">
        <v>118.1229</v>
      </c>
      <c r="O1745" s="184"/>
      <c r="P1745" s="184"/>
      <c r="Q1745" s="184">
        <v>34.792000000000002</v>
      </c>
      <c r="R1745" s="184">
        <v>32.502299999999998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44341</v>
      </c>
      <c r="E1746" s="184">
        <v>73.794399999999996</v>
      </c>
      <c r="F1746" s="184">
        <v>0.84319999999999995</v>
      </c>
      <c r="G1746" s="184">
        <v>2.1389</v>
      </c>
      <c r="H1746" s="184">
        <v>3.5270999999999999</v>
      </c>
      <c r="I1746" s="184">
        <v>5.2767999999999997</v>
      </c>
      <c r="J1746" s="184">
        <v>11.931800000000001</v>
      </c>
      <c r="K1746" s="184">
        <v>9.2702000000000009</v>
      </c>
      <c r="L1746" s="184">
        <v>38.559399999999997</v>
      </c>
      <c r="M1746" s="184">
        <v>55.764600000000002</v>
      </c>
      <c r="N1746" s="184">
        <v>117.0736</v>
      </c>
      <c r="O1746" s="184">
        <v>7.2854000000000001</v>
      </c>
      <c r="P1746" s="184">
        <v>12.5749</v>
      </c>
      <c r="Q1746" s="184">
        <v>13.8848</v>
      </c>
      <c r="R1746" s="184">
        <v>17.0671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44341</v>
      </c>
      <c r="E1747" s="184">
        <v>80.663799999999995</v>
      </c>
      <c r="F1747" s="184">
        <v>0.84560000000000002</v>
      </c>
      <c r="G1747" s="184">
        <v>2.1484000000000001</v>
      </c>
      <c r="H1747" s="184">
        <v>3.5438000000000001</v>
      </c>
      <c r="I1747" s="184">
        <v>5.3109999999999999</v>
      </c>
      <c r="J1747" s="184">
        <v>12.014200000000001</v>
      </c>
      <c r="K1747" s="184">
        <v>9.4939999999999998</v>
      </c>
      <c r="L1747" s="184">
        <v>39.132100000000001</v>
      </c>
      <c r="M1747" s="184">
        <v>56.735300000000002</v>
      </c>
      <c r="N1747" s="184">
        <v>118.9102</v>
      </c>
      <c r="O1747" s="184">
        <v>8.3278999999999996</v>
      </c>
      <c r="P1747" s="184">
        <v>13.7972</v>
      </c>
      <c r="Q1747" s="184">
        <v>20.197399999999998</v>
      </c>
      <c r="R1747" s="184">
        <v>18.0931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44341</v>
      </c>
      <c r="E1748" s="184">
        <v>65.98</v>
      </c>
      <c r="F1748" s="184">
        <v>0.20349999999999999</v>
      </c>
      <c r="G1748" s="184">
        <v>1.3767</v>
      </c>
      <c r="H1748" s="184">
        <v>3.5110000000000001</v>
      </c>
      <c r="I1748" s="184">
        <v>5.3220000000000001</v>
      </c>
      <c r="J1748" s="184">
        <v>12.948499999999999</v>
      </c>
      <c r="K1748" s="184">
        <v>14.144299999999999</v>
      </c>
      <c r="L1748" s="184">
        <v>45.513100000000001</v>
      </c>
      <c r="M1748" s="184">
        <v>56.576999999999998</v>
      </c>
      <c r="N1748" s="184">
        <v>124.40649999999999</v>
      </c>
      <c r="O1748" s="184">
        <v>10.9603</v>
      </c>
      <c r="P1748" s="184">
        <v>19.5319</v>
      </c>
      <c r="Q1748" s="184">
        <v>18.452400000000001</v>
      </c>
      <c r="R1748" s="184">
        <v>19.1205</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44341</v>
      </c>
      <c r="E1749" s="184">
        <v>60.328000000000003</v>
      </c>
      <c r="F1749" s="184">
        <v>0.2026</v>
      </c>
      <c r="G1749" s="184">
        <v>1.3676999999999999</v>
      </c>
      <c r="H1749" s="184">
        <v>3.4927999999999999</v>
      </c>
      <c r="I1749" s="184">
        <v>5.2845000000000004</v>
      </c>
      <c r="J1749" s="184">
        <v>12.8512</v>
      </c>
      <c r="K1749" s="184">
        <v>13.8887</v>
      </c>
      <c r="L1749" s="184">
        <v>44.831200000000003</v>
      </c>
      <c r="M1749" s="184">
        <v>55.464500000000001</v>
      </c>
      <c r="N1749" s="184">
        <v>122.2189</v>
      </c>
      <c r="O1749" s="184">
        <v>9.6965000000000003</v>
      </c>
      <c r="P1749" s="184">
        <v>18.1248</v>
      </c>
      <c r="Q1749" s="184">
        <v>14.6442</v>
      </c>
      <c r="R1749" s="184">
        <v>17.935300000000002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44341</v>
      </c>
      <c r="E1750" s="184">
        <v>69.309600000000003</v>
      </c>
      <c r="F1750" s="184">
        <v>7.6100000000000001E-2</v>
      </c>
      <c r="G1750" s="184">
        <v>1.2354000000000001</v>
      </c>
      <c r="H1750" s="184">
        <v>3.0844</v>
      </c>
      <c r="I1750" s="184">
        <v>4.2209000000000003</v>
      </c>
      <c r="J1750" s="184">
        <v>9.4577000000000009</v>
      </c>
      <c r="K1750" s="184">
        <v>9.7922999999999991</v>
      </c>
      <c r="L1750" s="184">
        <v>36.061199999999999</v>
      </c>
      <c r="M1750" s="184">
        <v>49.9925</v>
      </c>
      <c r="N1750" s="184">
        <v>108.06570000000001</v>
      </c>
      <c r="O1750" s="184">
        <v>5.4467999999999996</v>
      </c>
      <c r="P1750" s="184">
        <v>12.0778</v>
      </c>
      <c r="Q1750" s="184">
        <v>12.8391</v>
      </c>
      <c r="R1750" s="184">
        <v>18.838100000000001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44341</v>
      </c>
      <c r="E1751" s="184">
        <v>74.810400000000001</v>
      </c>
      <c r="F1751" s="184">
        <v>7.9899999999999999E-2</v>
      </c>
      <c r="G1751" s="184">
        <v>1.2509999999999999</v>
      </c>
      <c r="H1751" s="184">
        <v>3.1122000000000001</v>
      </c>
      <c r="I1751" s="184">
        <v>4.2773000000000003</v>
      </c>
      <c r="J1751" s="184">
        <v>9.593</v>
      </c>
      <c r="K1751" s="184">
        <v>10.1759</v>
      </c>
      <c r="L1751" s="184">
        <v>37.024900000000002</v>
      </c>
      <c r="M1751" s="184">
        <v>51.595199999999998</v>
      </c>
      <c r="N1751" s="184">
        <v>111.0647</v>
      </c>
      <c r="O1751" s="184">
        <v>6.7171000000000003</v>
      </c>
      <c r="P1751" s="184">
        <v>13.2194</v>
      </c>
      <c r="Q1751" s="184">
        <v>16.5365</v>
      </c>
      <c r="R1751" s="184">
        <v>20.511600000000001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44341</v>
      </c>
      <c r="E1752" s="184">
        <v>40.54</v>
      </c>
      <c r="F1752" s="184">
        <v>0.2969</v>
      </c>
      <c r="G1752" s="184">
        <v>1.7315</v>
      </c>
      <c r="H1752" s="184">
        <v>3.6564000000000001</v>
      </c>
      <c r="I1752" s="184">
        <v>6.0701000000000001</v>
      </c>
      <c r="J1752" s="184">
        <v>13.366899999999999</v>
      </c>
      <c r="K1752" s="184">
        <v>11.927099999999999</v>
      </c>
      <c r="L1752" s="184">
        <v>41.352899999999998</v>
      </c>
      <c r="M1752" s="184">
        <v>56.1633</v>
      </c>
      <c r="N1752" s="184">
        <v>128.9102</v>
      </c>
      <c r="O1752" s="184">
        <v>13.8941</v>
      </c>
      <c r="P1752" s="184">
        <v>16.222100000000001</v>
      </c>
      <c r="Q1752" s="184">
        <v>10.831</v>
      </c>
      <c r="R1752" s="184">
        <v>25.493300000000001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44341</v>
      </c>
      <c r="E1753" s="184">
        <v>43.31</v>
      </c>
      <c r="F1753" s="184">
        <v>0.30109999999999998</v>
      </c>
      <c r="G1753" s="184">
        <v>1.7622</v>
      </c>
      <c r="H1753" s="184">
        <v>3.6869000000000001</v>
      </c>
      <c r="I1753" s="184">
        <v>6.1258999999999997</v>
      </c>
      <c r="J1753" s="184">
        <v>13.525600000000001</v>
      </c>
      <c r="K1753" s="184">
        <v>12.289300000000001</v>
      </c>
      <c r="L1753" s="184">
        <v>42.326700000000002</v>
      </c>
      <c r="M1753" s="184">
        <v>57.892800000000001</v>
      </c>
      <c r="N1753" s="184">
        <v>132.47450000000001</v>
      </c>
      <c r="O1753" s="184">
        <v>15.3195</v>
      </c>
      <c r="P1753" s="184">
        <v>17.3293</v>
      </c>
      <c r="Q1753" s="184">
        <v>16.183499999999999</v>
      </c>
      <c r="R1753" s="184">
        <v>27.301200000000001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44341</v>
      </c>
      <c r="E1754" s="184">
        <v>13.87</v>
      </c>
      <c r="F1754" s="184">
        <v>0</v>
      </c>
      <c r="G1754" s="184">
        <v>0.87270000000000003</v>
      </c>
      <c r="H1754" s="184">
        <v>2.2107999999999999</v>
      </c>
      <c r="I1754" s="184">
        <v>4.1291000000000002</v>
      </c>
      <c r="J1754" s="184">
        <v>10.2544</v>
      </c>
      <c r="K1754" s="184">
        <v>16.8492</v>
      </c>
      <c r="L1754" s="184">
        <v>41.675199999999997</v>
      </c>
      <c r="M1754" s="184">
        <v>53.5991</v>
      </c>
      <c r="N1754" s="184">
        <v>103.9706</v>
      </c>
      <c r="O1754" s="184">
        <v>9.7132000000000005</v>
      </c>
      <c r="P1754" s="184"/>
      <c r="Q1754" s="184">
        <v>8.6834000000000007</v>
      </c>
      <c r="R1754" s="184">
        <v>21.4069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44341</v>
      </c>
      <c r="E1755" s="184">
        <v>14.86</v>
      </c>
      <c r="F1755" s="184">
        <v>0</v>
      </c>
      <c r="G1755" s="184">
        <v>0.88260000000000005</v>
      </c>
      <c r="H1755" s="184">
        <v>2.2008000000000001</v>
      </c>
      <c r="I1755" s="184">
        <v>4.1345000000000001</v>
      </c>
      <c r="J1755" s="184">
        <v>10.3192</v>
      </c>
      <c r="K1755" s="184">
        <v>17.100100000000001</v>
      </c>
      <c r="L1755" s="184">
        <v>42.337200000000003</v>
      </c>
      <c r="M1755" s="184">
        <v>54.630600000000001</v>
      </c>
      <c r="N1755" s="184">
        <v>106.1026</v>
      </c>
      <c r="O1755" s="184">
        <v>11.2818</v>
      </c>
      <c r="P1755" s="184"/>
      <c r="Q1755" s="184">
        <v>10.6075</v>
      </c>
      <c r="R1755" s="184">
        <v>22.633199999999999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44341</v>
      </c>
      <c r="E1756" s="184">
        <v>18.600000000000001</v>
      </c>
      <c r="F1756" s="184">
        <v>5.3800000000000001E-2</v>
      </c>
      <c r="G1756" s="184">
        <v>1.4177</v>
      </c>
      <c r="H1756" s="184">
        <v>2.8761000000000001</v>
      </c>
      <c r="I1756" s="184">
        <v>4.2016999999999998</v>
      </c>
      <c r="J1756" s="184">
        <v>11.5108</v>
      </c>
      <c r="K1756" s="184">
        <v>12.659000000000001</v>
      </c>
      <c r="L1756" s="184">
        <v>36.966099999999997</v>
      </c>
      <c r="M1756" s="184">
        <v>50</v>
      </c>
      <c r="N1756" s="184">
        <v>107.58929999999999</v>
      </c>
      <c r="O1756" s="184"/>
      <c r="P1756" s="184"/>
      <c r="Q1756" s="184">
        <v>64.513900000000007</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44341</v>
      </c>
      <c r="E1757" s="184">
        <v>18.149999999999999</v>
      </c>
      <c r="F1757" s="184">
        <v>0</v>
      </c>
      <c r="G1757" s="184">
        <v>1.34</v>
      </c>
      <c r="H1757" s="184">
        <v>2.8329</v>
      </c>
      <c r="I1757" s="184">
        <v>4.0711000000000004</v>
      </c>
      <c r="J1757" s="184">
        <v>11.2814</v>
      </c>
      <c r="K1757" s="184">
        <v>12.037000000000001</v>
      </c>
      <c r="L1757" s="184">
        <v>35.650199999999998</v>
      </c>
      <c r="M1757" s="184">
        <v>47.801299999999998</v>
      </c>
      <c r="N1757" s="184">
        <v>103.4753</v>
      </c>
      <c r="O1757" s="184"/>
      <c r="P1757" s="184"/>
      <c r="Q1757" s="184">
        <v>61.313299999999998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44341</v>
      </c>
      <c r="E1758" s="184">
        <v>17.93</v>
      </c>
      <c r="F1758" s="184">
        <v>5.5800000000000002E-2</v>
      </c>
      <c r="G1758" s="184">
        <v>1.7594000000000001</v>
      </c>
      <c r="H1758" s="184">
        <v>4.4871999999999996</v>
      </c>
      <c r="I1758" s="184">
        <v>8.0120000000000005</v>
      </c>
      <c r="J1758" s="184">
        <v>13.552899999999999</v>
      </c>
      <c r="K1758" s="184">
        <v>12.484299999999999</v>
      </c>
      <c r="L1758" s="184">
        <v>43.669899999999998</v>
      </c>
      <c r="M1758" s="184">
        <v>52.466000000000001</v>
      </c>
      <c r="N1758" s="184">
        <v>103.98180000000001</v>
      </c>
      <c r="O1758" s="184"/>
      <c r="P1758" s="184"/>
      <c r="Q1758" s="184">
        <v>25.508900000000001</v>
      </c>
      <c r="R1758" s="184">
        <v>29.720800000000001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44341</v>
      </c>
      <c r="E1759" s="184">
        <v>17.190000000000001</v>
      </c>
      <c r="F1759" s="184">
        <v>5.8200000000000002E-2</v>
      </c>
      <c r="G1759" s="184">
        <v>1.716</v>
      </c>
      <c r="H1759" s="184">
        <v>4.4349999999999996</v>
      </c>
      <c r="I1759" s="184">
        <v>7.9774000000000003</v>
      </c>
      <c r="J1759" s="184">
        <v>13.315799999999999</v>
      </c>
      <c r="K1759" s="184">
        <v>11.987</v>
      </c>
      <c r="L1759" s="184">
        <v>42.419199999999996</v>
      </c>
      <c r="M1759" s="184">
        <v>50.393700000000003</v>
      </c>
      <c r="N1759" s="184">
        <v>100.5834</v>
      </c>
      <c r="O1759" s="184"/>
      <c r="P1759" s="184"/>
      <c r="Q1759" s="184">
        <v>23.467300000000002</v>
      </c>
      <c r="R1759" s="184">
        <v>27.683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44341</v>
      </c>
      <c r="E1760" s="184">
        <v>14.6189</v>
      </c>
      <c r="F1760" s="184">
        <v>4.7199999999999999E-2</v>
      </c>
      <c r="G1760" s="184">
        <v>1.3280000000000001</v>
      </c>
      <c r="H1760" s="184">
        <v>4.4855999999999998</v>
      </c>
      <c r="I1760" s="184">
        <v>5.5340999999999996</v>
      </c>
      <c r="J1760" s="184">
        <v>13.760400000000001</v>
      </c>
      <c r="K1760" s="184">
        <v>13.9902</v>
      </c>
      <c r="L1760" s="184">
        <v>39.697299999999998</v>
      </c>
      <c r="M1760" s="184">
        <v>48.903500000000001</v>
      </c>
      <c r="N1760" s="184">
        <v>112.1664</v>
      </c>
      <c r="O1760" s="184"/>
      <c r="P1760" s="184"/>
      <c r="Q1760" s="184">
        <v>34.898899999999998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44341</v>
      </c>
      <c r="E1761" s="184">
        <v>14.2158</v>
      </c>
      <c r="F1761" s="184">
        <v>4.0800000000000003E-2</v>
      </c>
      <c r="G1761" s="184">
        <v>1.3026</v>
      </c>
      <c r="H1761" s="184">
        <v>4.4404000000000003</v>
      </c>
      <c r="I1761" s="184">
        <v>5.4428000000000001</v>
      </c>
      <c r="J1761" s="184">
        <v>13.5357</v>
      </c>
      <c r="K1761" s="184">
        <v>13.370900000000001</v>
      </c>
      <c r="L1761" s="184">
        <v>38.197299999999998</v>
      </c>
      <c r="M1761" s="184">
        <v>46.489699999999999</v>
      </c>
      <c r="N1761" s="184">
        <v>107.5087</v>
      </c>
      <c r="O1761" s="184"/>
      <c r="P1761" s="184"/>
      <c r="Q1761" s="184">
        <v>31.957899999999999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44341</v>
      </c>
      <c r="E1762" s="184">
        <v>131.47399999999999</v>
      </c>
      <c r="F1762" s="184">
        <v>0.26850000000000002</v>
      </c>
      <c r="G1762" s="184">
        <v>1.4789000000000001</v>
      </c>
      <c r="H1762" s="184">
        <v>2.8330000000000002</v>
      </c>
      <c r="I1762" s="184">
        <v>4.2244999999999999</v>
      </c>
      <c r="J1762" s="184">
        <v>10.8055</v>
      </c>
      <c r="K1762" s="184">
        <v>13.4443</v>
      </c>
      <c r="L1762" s="184">
        <v>47.0199</v>
      </c>
      <c r="M1762" s="184">
        <v>69.342299999999994</v>
      </c>
      <c r="N1762" s="184">
        <v>140.7861</v>
      </c>
      <c r="O1762" s="184">
        <v>18.6341</v>
      </c>
      <c r="P1762" s="184">
        <v>19.598500000000001</v>
      </c>
      <c r="Q1762" s="184">
        <v>17.1709</v>
      </c>
      <c r="R1762" s="184">
        <v>35.962499999999999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44341</v>
      </c>
      <c r="E1763" s="184">
        <v>146.30099999999999</v>
      </c>
      <c r="F1763" s="184">
        <v>0.27279999999999999</v>
      </c>
      <c r="G1763" s="184">
        <v>1.4957</v>
      </c>
      <c r="H1763" s="184">
        <v>2.8622999999999998</v>
      </c>
      <c r="I1763" s="184">
        <v>4.2839999999999998</v>
      </c>
      <c r="J1763" s="184">
        <v>10.945</v>
      </c>
      <c r="K1763" s="184">
        <v>13.852</v>
      </c>
      <c r="L1763" s="184">
        <v>48.0989</v>
      </c>
      <c r="M1763" s="184">
        <v>71.210400000000007</v>
      </c>
      <c r="N1763" s="184">
        <v>144.3441</v>
      </c>
      <c r="O1763" s="184">
        <v>20.246400000000001</v>
      </c>
      <c r="P1763" s="184">
        <v>21.3047</v>
      </c>
      <c r="Q1763" s="184">
        <v>20.557500000000001</v>
      </c>
      <c r="R1763" s="184">
        <v>37.9069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44341</v>
      </c>
      <c r="E1764" s="184">
        <v>36.909999999999997</v>
      </c>
      <c r="F1764" s="184">
        <v>0.47910000000000003</v>
      </c>
      <c r="G1764" s="184">
        <v>1.39</v>
      </c>
      <c r="H1764" s="184">
        <v>2.4224999999999999</v>
      </c>
      <c r="I1764" s="184">
        <v>3.4763000000000002</v>
      </c>
      <c r="J1764" s="184">
        <v>12.2294</v>
      </c>
      <c r="K1764" s="184">
        <v>17.754000000000001</v>
      </c>
      <c r="L1764" s="184">
        <v>44.569299999999998</v>
      </c>
      <c r="M1764" s="184">
        <v>59.3352</v>
      </c>
      <c r="N1764" s="184">
        <v>121.2432</v>
      </c>
      <c r="O1764" s="184">
        <v>9.6425999999999998</v>
      </c>
      <c r="P1764" s="184">
        <v>19.718699999999998</v>
      </c>
      <c r="Q1764" s="184">
        <v>20.3782</v>
      </c>
      <c r="R1764" s="184">
        <v>21.256499999999999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44341</v>
      </c>
      <c r="E1765" s="184">
        <v>34.686</v>
      </c>
      <c r="F1765" s="184">
        <v>0.47510000000000002</v>
      </c>
      <c r="G1765" s="184">
        <v>1.3795999999999999</v>
      </c>
      <c r="H1765" s="184">
        <v>2.4001000000000001</v>
      </c>
      <c r="I1765" s="184">
        <v>3.4352999999999998</v>
      </c>
      <c r="J1765" s="184">
        <v>12.125400000000001</v>
      </c>
      <c r="K1765" s="184">
        <v>17.452300000000001</v>
      </c>
      <c r="L1765" s="184">
        <v>43.823900000000002</v>
      </c>
      <c r="M1765" s="184">
        <v>58.080399999999997</v>
      </c>
      <c r="N1765" s="184">
        <v>118.8944</v>
      </c>
      <c r="O1765" s="184">
        <v>8.4573</v>
      </c>
      <c r="P1765" s="184">
        <v>18.5519</v>
      </c>
      <c r="Q1765" s="184">
        <v>19.3203</v>
      </c>
      <c r="R1765" s="184">
        <v>19.926600000000001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44341</v>
      </c>
      <c r="E1766" s="184">
        <v>66.453100000000006</v>
      </c>
      <c r="F1766" s="184">
        <v>1.1000000000000001E-3</v>
      </c>
      <c r="G1766" s="184">
        <v>0.69950000000000001</v>
      </c>
      <c r="H1766" s="184">
        <v>1.9499</v>
      </c>
      <c r="I1766" s="184">
        <v>3.4049999999999998</v>
      </c>
      <c r="J1766" s="184">
        <v>10.8233</v>
      </c>
      <c r="K1766" s="184">
        <v>15.565200000000001</v>
      </c>
      <c r="L1766" s="184">
        <v>46.648299999999999</v>
      </c>
      <c r="M1766" s="184">
        <v>57.409100000000002</v>
      </c>
      <c r="N1766" s="184">
        <v>126.8241</v>
      </c>
      <c r="O1766" s="184">
        <v>14.699199999999999</v>
      </c>
      <c r="P1766" s="184">
        <v>21.0608</v>
      </c>
      <c r="Q1766" s="184">
        <v>19.371400000000001</v>
      </c>
      <c r="R1766" s="184">
        <v>28.196000000000002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44341</v>
      </c>
      <c r="E1767" s="184">
        <v>71.920500000000004</v>
      </c>
      <c r="F1767" s="184">
        <v>3.5000000000000001E-3</v>
      </c>
      <c r="G1767" s="184">
        <v>0.70920000000000005</v>
      </c>
      <c r="H1767" s="184">
        <v>1.9684999999999999</v>
      </c>
      <c r="I1767" s="184">
        <v>3.4417</v>
      </c>
      <c r="J1767" s="184">
        <v>10.9099</v>
      </c>
      <c r="K1767" s="184">
        <v>15.818300000000001</v>
      </c>
      <c r="L1767" s="184">
        <v>47.290199999999999</v>
      </c>
      <c r="M1767" s="184">
        <v>58.422899999999998</v>
      </c>
      <c r="N1767" s="184">
        <v>128.81880000000001</v>
      </c>
      <c r="O1767" s="184">
        <v>15.7767</v>
      </c>
      <c r="P1767" s="184">
        <v>22.331800000000001</v>
      </c>
      <c r="Q1767" s="184">
        <v>25.057600000000001</v>
      </c>
      <c r="R1767" s="184">
        <v>29.298500000000001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44341</v>
      </c>
      <c r="E1768" s="184">
        <v>19.12</v>
      </c>
      <c r="F1768" s="184">
        <v>-0.26079999999999998</v>
      </c>
      <c r="G1768" s="184">
        <v>0.79069999999999996</v>
      </c>
      <c r="H1768" s="184">
        <v>2.3007</v>
      </c>
      <c r="I1768" s="184">
        <v>4.3667999999999996</v>
      </c>
      <c r="J1768" s="184">
        <v>13.674200000000001</v>
      </c>
      <c r="K1768" s="184">
        <v>16.3017</v>
      </c>
      <c r="L1768" s="184">
        <v>43.435899999999997</v>
      </c>
      <c r="M1768" s="184">
        <v>57.107599999999998</v>
      </c>
      <c r="N1768" s="184">
        <v>122.06740000000001</v>
      </c>
      <c r="O1768" s="184"/>
      <c r="P1768" s="184"/>
      <c r="Q1768" s="184">
        <v>37.493299999999998</v>
      </c>
      <c r="R1768" s="184">
        <v>36.728400000000001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44341</v>
      </c>
      <c r="E1769" s="184">
        <v>18.440000000000001</v>
      </c>
      <c r="F1769" s="184">
        <v>-0.27039999999999997</v>
      </c>
      <c r="G1769" s="184">
        <v>0.71</v>
      </c>
      <c r="H1769" s="184">
        <v>2.2172999999999998</v>
      </c>
      <c r="I1769" s="184">
        <v>4.2986000000000004</v>
      </c>
      <c r="J1769" s="184">
        <v>13.476900000000001</v>
      </c>
      <c r="K1769" s="184">
        <v>15.8291</v>
      </c>
      <c r="L1769" s="184">
        <v>42.283999999999999</v>
      </c>
      <c r="M1769" s="184">
        <v>55.088299999999997</v>
      </c>
      <c r="N1769" s="184">
        <v>118.22490000000001</v>
      </c>
      <c r="O1769" s="184"/>
      <c r="P1769" s="184"/>
      <c r="Q1769" s="184">
        <v>35.068899999999999</v>
      </c>
      <c r="R1769" s="184">
        <v>34.281700000000001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44341</v>
      </c>
      <c r="E1770" s="184">
        <v>118.176830663464</v>
      </c>
      <c r="F1770" s="184">
        <v>-0.16339999999999999</v>
      </c>
      <c r="G1770" s="184">
        <v>0.1961</v>
      </c>
      <c r="H1770" s="184">
        <v>0.40360000000000001</v>
      </c>
      <c r="I1770" s="184">
        <v>-0.34549999999999997</v>
      </c>
      <c r="J1770" s="184">
        <v>15.72</v>
      </c>
      <c r="K1770" s="184">
        <v>30.745999999999999</v>
      </c>
      <c r="L1770" s="184">
        <v>63.675899999999999</v>
      </c>
      <c r="M1770" s="184">
        <v>80.5274</v>
      </c>
      <c r="N1770" s="184">
        <v>207.11359999999999</v>
      </c>
      <c r="O1770" s="184">
        <v>27.529900000000001</v>
      </c>
      <c r="P1770" s="184">
        <v>18.188099999999999</v>
      </c>
      <c r="Q1770" s="184">
        <v>10.5503</v>
      </c>
      <c r="R1770" s="184">
        <v>49.756599999999999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44341</v>
      </c>
      <c r="E1771" s="184">
        <v>108.4044</v>
      </c>
      <c r="F1771" s="184">
        <v>-0.15690000000000001</v>
      </c>
      <c r="G1771" s="184">
        <v>0.2515</v>
      </c>
      <c r="H1771" s="184">
        <v>0.46579999999999999</v>
      </c>
      <c r="I1771" s="184">
        <v>-0.26619999999999999</v>
      </c>
      <c r="J1771" s="184">
        <v>15.9193</v>
      </c>
      <c r="K1771" s="184">
        <v>31.415700000000001</v>
      </c>
      <c r="L1771" s="184">
        <v>65.197699999999998</v>
      </c>
      <c r="M1771" s="184">
        <v>82.447699999999998</v>
      </c>
      <c r="N1771" s="184">
        <v>211.2484</v>
      </c>
      <c r="O1771" s="184">
        <v>28.3611</v>
      </c>
      <c r="P1771" s="184">
        <v>18.7014</v>
      </c>
      <c r="Q1771" s="184">
        <v>14.7887</v>
      </c>
      <c r="R1771" s="184">
        <v>50.869599999999998</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44341</v>
      </c>
      <c r="E1772" s="184">
        <v>96.899199999999993</v>
      </c>
      <c r="F1772" s="184">
        <v>0.90459999999999996</v>
      </c>
      <c r="G1772" s="184">
        <v>1.5806</v>
      </c>
      <c r="H1772" s="184">
        <v>3.1692999999999998</v>
      </c>
      <c r="I1772" s="184">
        <v>3.5539000000000001</v>
      </c>
      <c r="J1772" s="184">
        <v>10.2193</v>
      </c>
      <c r="K1772" s="184">
        <v>12.205399999999999</v>
      </c>
      <c r="L1772" s="184">
        <v>35.930399999999999</v>
      </c>
      <c r="M1772" s="184">
        <v>50.930500000000002</v>
      </c>
      <c r="N1772" s="184">
        <v>109.6786</v>
      </c>
      <c r="O1772" s="184">
        <v>17.796800000000001</v>
      </c>
      <c r="P1772" s="184">
        <v>23.575099999999999</v>
      </c>
      <c r="Q1772" s="184">
        <v>27.273199999999999</v>
      </c>
      <c r="R1772" s="184">
        <v>32.636600000000001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44341</v>
      </c>
      <c r="E1773" s="184">
        <v>88.220699999999994</v>
      </c>
      <c r="F1773" s="184">
        <v>0.90159999999999996</v>
      </c>
      <c r="G1773" s="184">
        <v>1.5688</v>
      </c>
      <c r="H1773" s="184">
        <v>3.1482000000000001</v>
      </c>
      <c r="I1773" s="184">
        <v>3.5085000000000002</v>
      </c>
      <c r="J1773" s="184">
        <v>10.104699999999999</v>
      </c>
      <c r="K1773" s="184">
        <v>11.9001</v>
      </c>
      <c r="L1773" s="184">
        <v>35.2029</v>
      </c>
      <c r="M1773" s="184">
        <v>49.766500000000001</v>
      </c>
      <c r="N1773" s="184">
        <v>107.38630000000001</v>
      </c>
      <c r="O1773" s="184">
        <v>16.400200000000002</v>
      </c>
      <c r="P1773" s="184">
        <v>22.170400000000001</v>
      </c>
      <c r="Q1773" s="184">
        <v>20.424299999999999</v>
      </c>
      <c r="R1773" s="184">
        <v>31.0989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44341</v>
      </c>
      <c r="E1774" s="184">
        <v>121.24630000000001</v>
      </c>
      <c r="F1774" s="184">
        <v>6.3E-2</v>
      </c>
      <c r="G1774" s="184">
        <v>0.85619999999999996</v>
      </c>
      <c r="H1774" s="184">
        <v>3.4434</v>
      </c>
      <c r="I1774" s="184">
        <v>5.5202999999999998</v>
      </c>
      <c r="J1774" s="184">
        <v>12.194599999999999</v>
      </c>
      <c r="K1774" s="184">
        <v>16.888500000000001</v>
      </c>
      <c r="L1774" s="184">
        <v>41.456499999999998</v>
      </c>
      <c r="M1774" s="184">
        <v>56.8202</v>
      </c>
      <c r="N1774" s="184">
        <v>123.13849999999999</v>
      </c>
      <c r="O1774" s="184">
        <v>7.0232999999999999</v>
      </c>
      <c r="P1774" s="184">
        <v>12.487399999999999</v>
      </c>
      <c r="Q1774" s="184">
        <v>16.561599999999999</v>
      </c>
      <c r="R1774" s="184">
        <v>20.1005</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44341</v>
      </c>
      <c r="E1775" s="184">
        <v>128.15430000000001</v>
      </c>
      <c r="F1775" s="184">
        <v>6.59E-2</v>
      </c>
      <c r="G1775" s="184">
        <v>0.86770000000000003</v>
      </c>
      <c r="H1775" s="184">
        <v>3.4636999999999998</v>
      </c>
      <c r="I1775" s="184">
        <v>5.5612000000000004</v>
      </c>
      <c r="J1775" s="184">
        <v>12.2949</v>
      </c>
      <c r="K1775" s="184">
        <v>17.179200000000002</v>
      </c>
      <c r="L1775" s="184">
        <v>42.163499999999999</v>
      </c>
      <c r="M1775" s="184">
        <v>58.002000000000002</v>
      </c>
      <c r="N1775" s="184">
        <v>125.3976</v>
      </c>
      <c r="O1775" s="184">
        <v>8.0137999999999998</v>
      </c>
      <c r="P1775" s="184">
        <v>13.3712</v>
      </c>
      <c r="Q1775" s="184">
        <v>16.904800000000002</v>
      </c>
      <c r="R1775" s="184">
        <v>21.274999999999999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44341</v>
      </c>
      <c r="E1776" s="184">
        <v>18.036999999999999</v>
      </c>
      <c r="F1776" s="184">
        <v>-0.2218</v>
      </c>
      <c r="G1776" s="184">
        <v>-0.14729999999999999</v>
      </c>
      <c r="H1776" s="184">
        <v>1.6387</v>
      </c>
      <c r="I1776" s="184">
        <v>4.3861999999999997</v>
      </c>
      <c r="J1776" s="184">
        <v>13.939</v>
      </c>
      <c r="K1776" s="184">
        <v>17.427600000000002</v>
      </c>
      <c r="L1776" s="184">
        <v>43.377200000000002</v>
      </c>
      <c r="M1776" s="184">
        <v>56.291699999999999</v>
      </c>
      <c r="N1776" s="184">
        <v>115.11539999999999</v>
      </c>
      <c r="O1776" s="184"/>
      <c r="P1776" s="184"/>
      <c r="Q1776" s="184">
        <v>26.206299999999999</v>
      </c>
      <c r="R1776" s="184">
        <v>29.355499999999999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44341</v>
      </c>
      <c r="E1777" s="184">
        <v>17.183</v>
      </c>
      <c r="F1777" s="184">
        <v>-0.2276</v>
      </c>
      <c r="G1777" s="184">
        <v>-0.1673</v>
      </c>
      <c r="H1777" s="184">
        <v>1.603</v>
      </c>
      <c r="I1777" s="184">
        <v>4.3151000000000002</v>
      </c>
      <c r="J1777" s="184">
        <v>13.7631</v>
      </c>
      <c r="K1777" s="184">
        <v>16.924600000000002</v>
      </c>
      <c r="L1777" s="184">
        <v>42.105699999999999</v>
      </c>
      <c r="M1777" s="184">
        <v>54.2363</v>
      </c>
      <c r="N1777" s="184">
        <v>111.3426</v>
      </c>
      <c r="O1777" s="184"/>
      <c r="P1777" s="184"/>
      <c r="Q1777" s="184">
        <v>23.813700000000001</v>
      </c>
      <c r="R1777" s="184">
        <v>27.032399999999999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44341</v>
      </c>
      <c r="E1778" s="184">
        <v>24.81</v>
      </c>
      <c r="F1778" s="184">
        <v>0.28289999999999998</v>
      </c>
      <c r="G1778" s="184">
        <v>1.2653000000000001</v>
      </c>
      <c r="H1778" s="184">
        <v>2.3936999999999999</v>
      </c>
      <c r="I1778" s="184">
        <v>3.5044</v>
      </c>
      <c r="J1778" s="184">
        <v>9.6816999999999993</v>
      </c>
      <c r="K1778" s="184">
        <v>12.875299999999999</v>
      </c>
      <c r="L1778" s="184">
        <v>42.504300000000001</v>
      </c>
      <c r="M1778" s="184">
        <v>49.188200000000002</v>
      </c>
      <c r="N1778" s="184">
        <v>108.13760000000001</v>
      </c>
      <c r="O1778" s="184">
        <v>15.1572</v>
      </c>
      <c r="P1778" s="184">
        <v>15.7804</v>
      </c>
      <c r="Q1778" s="184">
        <v>13.942500000000001</v>
      </c>
      <c r="R1778" s="184">
        <v>32.781599999999997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44341</v>
      </c>
      <c r="E1779" s="184">
        <v>23.49</v>
      </c>
      <c r="F1779" s="184">
        <v>0.2989</v>
      </c>
      <c r="G1779" s="184">
        <v>1.2937000000000001</v>
      </c>
      <c r="H1779" s="184">
        <v>2.3976000000000002</v>
      </c>
      <c r="I1779" s="184">
        <v>3.4802</v>
      </c>
      <c r="J1779" s="184">
        <v>9.6127000000000002</v>
      </c>
      <c r="K1779" s="184">
        <v>12.661899999999999</v>
      </c>
      <c r="L1779" s="184">
        <v>42.019300000000001</v>
      </c>
      <c r="M1779" s="184">
        <v>48.389099999999999</v>
      </c>
      <c r="N1779" s="184">
        <v>106.7782</v>
      </c>
      <c r="O1779" s="184">
        <v>14.4087</v>
      </c>
      <c r="P1779" s="184">
        <v>14.890499999999999</v>
      </c>
      <c r="Q1779" s="184">
        <v>13.0512</v>
      </c>
      <c r="R1779" s="184">
        <v>31.858000000000001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44341</v>
      </c>
      <c r="E1780" s="184">
        <v>12.3795</v>
      </c>
      <c r="F1780" s="184">
        <v>0.16259999999999999</v>
      </c>
      <c r="G1780" s="184">
        <v>1.5013000000000001</v>
      </c>
      <c r="H1780" s="184">
        <v>3.0998000000000001</v>
      </c>
      <c r="I1780" s="184">
        <v>4.6635</v>
      </c>
      <c r="J1780" s="184">
        <v>11.4176</v>
      </c>
      <c r="K1780" s="184">
        <v>14.372999999999999</v>
      </c>
      <c r="L1780" s="184"/>
      <c r="M1780" s="184"/>
      <c r="N1780" s="184"/>
      <c r="O1780" s="184"/>
      <c r="P1780" s="184"/>
      <c r="Q1780" s="184">
        <v>23.795000000000002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44341</v>
      </c>
      <c r="E1781" s="184">
        <v>12.2727</v>
      </c>
      <c r="F1781" s="184">
        <v>0.1583</v>
      </c>
      <c r="G1781" s="184">
        <v>1.4825999999999999</v>
      </c>
      <c r="H1781" s="184">
        <v>3.0634999999999999</v>
      </c>
      <c r="I1781" s="184">
        <v>4.5909000000000004</v>
      </c>
      <c r="J1781" s="184">
        <v>11.237299999999999</v>
      </c>
      <c r="K1781" s="184">
        <v>13.7889</v>
      </c>
      <c r="L1781" s="184"/>
      <c r="M1781" s="184"/>
      <c r="N1781" s="184"/>
      <c r="O1781" s="184"/>
      <c r="P1781" s="184"/>
      <c r="Q1781" s="184">
        <v>22.727</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0.13087291666666664</v>
      </c>
      <c r="G1782" s="186">
        <v>1.1441458333333334</v>
      </c>
      <c r="H1782" s="186">
        <v>2.7673770833333333</v>
      </c>
      <c r="I1782" s="186">
        <v>4.3306604166666682</v>
      </c>
      <c r="J1782" s="186">
        <v>12.142254166666667</v>
      </c>
      <c r="K1782" s="186">
        <v>14.875787500000003</v>
      </c>
      <c r="L1782" s="186">
        <v>42.472650000000002</v>
      </c>
      <c r="M1782" s="186">
        <v>55.996580434782622</v>
      </c>
      <c r="N1782" s="186">
        <v>120.62676086956522</v>
      </c>
      <c r="O1782" s="186">
        <v>13.433466666666668</v>
      </c>
      <c r="P1782" s="186">
        <v>17.305403571428574</v>
      </c>
      <c r="Q1782" s="186">
        <v>23.545850000000005</v>
      </c>
      <c r="R1782" s="186">
        <v>28.609259523809524</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7.1000000000000008E-2</v>
      </c>
      <c r="G1783" s="186">
        <v>1.2581500000000001</v>
      </c>
      <c r="H1783" s="186">
        <v>2.8476499999999998</v>
      </c>
      <c r="I1783" s="186">
        <v>4.2508999999999997</v>
      </c>
      <c r="J1783" s="186">
        <v>11.965299999999999</v>
      </c>
      <c r="K1783" s="186">
        <v>14.06725</v>
      </c>
      <c r="L1783" s="186">
        <v>42.223749999999995</v>
      </c>
      <c r="M1783" s="186">
        <v>55.614550000000001</v>
      </c>
      <c r="N1783" s="186">
        <v>118.55965</v>
      </c>
      <c r="O1783" s="186">
        <v>13.378499999999999</v>
      </c>
      <c r="P1783" s="186">
        <v>17.727049999999998</v>
      </c>
      <c r="Q1783" s="186">
        <v>20.4909</v>
      </c>
      <c r="R1783" s="186">
        <v>28.747250000000001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44341</v>
      </c>
      <c r="E1786" s="184">
        <v>10.78</v>
      </c>
      <c r="F1786" s="184">
        <v>0.18590000000000001</v>
      </c>
      <c r="G1786" s="184">
        <v>0.93630000000000002</v>
      </c>
      <c r="H1786" s="184">
        <v>1.6980999999999999</v>
      </c>
      <c r="I1786" s="184">
        <v>3.4548999999999999</v>
      </c>
      <c r="J1786" s="184">
        <v>5.2733999999999996</v>
      </c>
      <c r="K1786" s="184">
        <v>0.93630000000000002</v>
      </c>
      <c r="L1786" s="184"/>
      <c r="M1786" s="184"/>
      <c r="N1786" s="184"/>
      <c r="O1786" s="184"/>
      <c r="P1786" s="184"/>
      <c r="Q1786" s="184">
        <v>7.8</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44341</v>
      </c>
      <c r="E1787" s="184">
        <v>10.69</v>
      </c>
      <c r="F1787" s="184">
        <v>0.18740000000000001</v>
      </c>
      <c r="G1787" s="184">
        <v>0.84909999999999997</v>
      </c>
      <c r="H1787" s="184">
        <v>1.6160000000000001</v>
      </c>
      <c r="I1787" s="184">
        <v>3.2850000000000001</v>
      </c>
      <c r="J1787" s="184">
        <v>5.0098000000000003</v>
      </c>
      <c r="K1787" s="184">
        <v>0.46989999999999998</v>
      </c>
      <c r="L1787" s="184"/>
      <c r="M1787" s="184"/>
      <c r="N1787" s="184"/>
      <c r="O1787" s="184"/>
      <c r="P1787" s="184"/>
      <c r="Q1787" s="184">
        <v>6.9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44341</v>
      </c>
      <c r="E1788" s="184">
        <v>14.42</v>
      </c>
      <c r="F1788" s="184">
        <v>0.34789999999999999</v>
      </c>
      <c r="G1788" s="184">
        <v>0.2782</v>
      </c>
      <c r="H1788" s="184">
        <v>0.55789999999999995</v>
      </c>
      <c r="I1788" s="184">
        <v>1.6209</v>
      </c>
      <c r="J1788" s="184">
        <v>3.3692000000000002</v>
      </c>
      <c r="K1788" s="184">
        <v>1.4065000000000001</v>
      </c>
      <c r="L1788" s="184">
        <v>14.535299999999999</v>
      </c>
      <c r="M1788" s="184">
        <v>31.090900000000001</v>
      </c>
      <c r="N1788" s="184">
        <v>56.060600000000001</v>
      </c>
      <c r="O1788" s="184"/>
      <c r="P1788" s="184"/>
      <c r="Q1788" s="184">
        <v>33.039099999999998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44341</v>
      </c>
      <c r="E1789" s="184">
        <v>14.12</v>
      </c>
      <c r="F1789" s="184">
        <v>0.28410000000000002</v>
      </c>
      <c r="G1789" s="184">
        <v>0.21290000000000001</v>
      </c>
      <c r="H1789" s="184">
        <v>0.56979999999999997</v>
      </c>
      <c r="I1789" s="184">
        <v>1.5097</v>
      </c>
      <c r="J1789" s="184">
        <v>3.2164000000000001</v>
      </c>
      <c r="K1789" s="184">
        <v>1.0014000000000001</v>
      </c>
      <c r="L1789" s="184">
        <v>13.5961</v>
      </c>
      <c r="M1789" s="184">
        <v>29.5413</v>
      </c>
      <c r="N1789" s="184">
        <v>53.478299999999997</v>
      </c>
      <c r="O1789" s="184"/>
      <c r="P1789" s="184"/>
      <c r="Q1789" s="184">
        <v>30.875499999999999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44341</v>
      </c>
      <c r="E1790" s="184">
        <v>12.23</v>
      </c>
      <c r="F1790" s="184">
        <v>0.49299999999999999</v>
      </c>
      <c r="G1790" s="184">
        <v>0.57569999999999999</v>
      </c>
      <c r="H1790" s="184">
        <v>1.1579999999999999</v>
      </c>
      <c r="I1790" s="184">
        <v>2.0017</v>
      </c>
      <c r="J1790" s="184">
        <v>5.5220000000000002</v>
      </c>
      <c r="K1790" s="184">
        <v>4.5298999999999996</v>
      </c>
      <c r="L1790" s="184">
        <v>14.9436</v>
      </c>
      <c r="M1790" s="184"/>
      <c r="N1790" s="184"/>
      <c r="O1790" s="184"/>
      <c r="P1790" s="184"/>
      <c r="Q1790" s="184">
        <v>22.3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44341</v>
      </c>
      <c r="E1791" s="184">
        <v>12.36</v>
      </c>
      <c r="F1791" s="184">
        <v>0.48780000000000001</v>
      </c>
      <c r="G1791" s="184">
        <v>0.65149999999999997</v>
      </c>
      <c r="H1791" s="184">
        <v>1.1456999999999999</v>
      </c>
      <c r="I1791" s="184">
        <v>2.0644</v>
      </c>
      <c r="J1791" s="184">
        <v>5.641</v>
      </c>
      <c r="K1791" s="184">
        <v>4.9236000000000004</v>
      </c>
      <c r="L1791" s="184">
        <v>15.9475</v>
      </c>
      <c r="M1791" s="184"/>
      <c r="N1791" s="184"/>
      <c r="O1791" s="184"/>
      <c r="P1791" s="184"/>
      <c r="Q1791" s="184">
        <v>23.6</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44341</v>
      </c>
      <c r="E1792" s="184">
        <v>10.55</v>
      </c>
      <c r="F1792" s="184">
        <v>0.57199999999999995</v>
      </c>
      <c r="G1792" s="184">
        <v>1.0536000000000001</v>
      </c>
      <c r="H1792" s="184">
        <v>1.9323999999999999</v>
      </c>
      <c r="I1792" s="184">
        <v>3.9409000000000001</v>
      </c>
      <c r="J1792" s="184">
        <v>6.6734</v>
      </c>
      <c r="K1792" s="184"/>
      <c r="L1792" s="184"/>
      <c r="M1792" s="184"/>
      <c r="N1792" s="184"/>
      <c r="O1792" s="184"/>
      <c r="P1792" s="184"/>
      <c r="Q1792" s="184">
        <v>5.5</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44341</v>
      </c>
      <c r="E1793" s="184">
        <v>10.52</v>
      </c>
      <c r="F1793" s="184">
        <v>0.5736</v>
      </c>
      <c r="G1793" s="184">
        <v>1.0567</v>
      </c>
      <c r="H1793" s="184">
        <v>2.0369000000000002</v>
      </c>
      <c r="I1793" s="184">
        <v>3.85</v>
      </c>
      <c r="J1793" s="184">
        <v>6.4776999999999996</v>
      </c>
      <c r="K1793" s="184"/>
      <c r="L1793" s="184"/>
      <c r="M1793" s="184"/>
      <c r="N1793" s="184"/>
      <c r="O1793" s="184"/>
      <c r="P1793" s="184"/>
      <c r="Q1793" s="184">
        <v>5.2</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44341</v>
      </c>
      <c r="E1794" s="184">
        <v>11.069000000000001</v>
      </c>
      <c r="F1794" s="184">
        <v>0.31719999999999998</v>
      </c>
      <c r="G1794" s="184">
        <v>0.49940000000000001</v>
      </c>
      <c r="H1794" s="184">
        <v>1.0222</v>
      </c>
      <c r="I1794" s="184">
        <v>1.8401000000000001</v>
      </c>
      <c r="J1794" s="184">
        <v>5.4893999999999998</v>
      </c>
      <c r="K1794" s="184">
        <v>4.4442000000000004</v>
      </c>
      <c r="L1794" s="184"/>
      <c r="M1794" s="184"/>
      <c r="N1794" s="184"/>
      <c r="O1794" s="184"/>
      <c r="P1794" s="184"/>
      <c r="Q1794" s="184">
        <v>10.69</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44341</v>
      </c>
      <c r="E1795" s="184">
        <v>10.978</v>
      </c>
      <c r="F1795" s="184">
        <v>0.31069999999999998</v>
      </c>
      <c r="G1795" s="184">
        <v>0.47589999999999999</v>
      </c>
      <c r="H1795" s="184">
        <v>0.98429999999999995</v>
      </c>
      <c r="I1795" s="184">
        <v>1.7612000000000001</v>
      </c>
      <c r="J1795" s="184">
        <v>5.3349000000000002</v>
      </c>
      <c r="K1795" s="184">
        <v>3.9878999999999998</v>
      </c>
      <c r="L1795" s="184"/>
      <c r="M1795" s="184"/>
      <c r="N1795" s="184"/>
      <c r="O1795" s="184"/>
      <c r="P1795" s="184"/>
      <c r="Q1795" s="184">
        <v>9.7799999999999994</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44341</v>
      </c>
      <c r="E1796" s="184">
        <v>25.855</v>
      </c>
      <c r="F1796" s="184">
        <v>2.7099999999999999E-2</v>
      </c>
      <c r="G1796" s="184">
        <v>0.186</v>
      </c>
      <c r="H1796" s="184">
        <v>0.66969999999999996</v>
      </c>
      <c r="I1796" s="184">
        <v>1.9318</v>
      </c>
      <c r="J1796" s="184">
        <v>5.1315</v>
      </c>
      <c r="K1796" s="184">
        <v>1.7873000000000001</v>
      </c>
      <c r="L1796" s="184">
        <v>16.690000000000001</v>
      </c>
      <c r="M1796" s="184"/>
      <c r="N1796" s="184"/>
      <c r="O1796" s="184"/>
      <c r="P1796" s="184"/>
      <c r="Q1796" s="184">
        <v>15.915699999999999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44341</v>
      </c>
      <c r="E1797" s="184">
        <v>14.913</v>
      </c>
      <c r="F1797" s="184">
        <v>-0.2762</v>
      </c>
      <c r="G1797" s="184">
        <v>-0.1152</v>
      </c>
      <c r="H1797" s="184">
        <v>5.0299999999999997E-2</v>
      </c>
      <c r="I1797" s="184">
        <v>-0.81469999999999998</v>
      </c>
      <c r="J1797" s="184">
        <v>7.2816000000000001</v>
      </c>
      <c r="K1797" s="184">
        <v>14.687200000000001</v>
      </c>
      <c r="L1797" s="184">
        <v>44.2012</v>
      </c>
      <c r="M1797" s="184"/>
      <c r="N1797" s="184"/>
      <c r="O1797" s="184"/>
      <c r="P1797" s="184"/>
      <c r="Q1797" s="184">
        <v>49.13</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44341</v>
      </c>
      <c r="E1798" s="184">
        <v>14.8066</v>
      </c>
      <c r="F1798" s="184">
        <v>-0.2802</v>
      </c>
      <c r="G1798" s="184">
        <v>-0.1295</v>
      </c>
      <c r="H1798" s="184">
        <v>2.63E-2</v>
      </c>
      <c r="I1798" s="184">
        <v>-0.86839999999999995</v>
      </c>
      <c r="J1798" s="184">
        <v>7.1830999999999996</v>
      </c>
      <c r="K1798" s="184">
        <v>14.349</v>
      </c>
      <c r="L1798" s="184">
        <v>43.269300000000001</v>
      </c>
      <c r="M1798" s="184"/>
      <c r="N1798" s="184"/>
      <c r="O1798" s="184"/>
      <c r="P1798" s="184"/>
      <c r="Q1798" s="184">
        <v>48.066000000000003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44341</v>
      </c>
      <c r="E1799" s="184">
        <v>14.95</v>
      </c>
      <c r="F1799" s="184">
        <v>0.2011</v>
      </c>
      <c r="G1799" s="184">
        <v>0.26829999999999998</v>
      </c>
      <c r="H1799" s="184">
        <v>0.26829999999999998</v>
      </c>
      <c r="I1799" s="184">
        <v>1.4247000000000001</v>
      </c>
      <c r="J1799" s="184">
        <v>4.0362</v>
      </c>
      <c r="K1799" s="184">
        <v>2.3973</v>
      </c>
      <c r="L1799" s="184">
        <v>21.248999999999999</v>
      </c>
      <c r="M1799" s="184">
        <v>36.032800000000002</v>
      </c>
      <c r="N1799" s="184">
        <v>73.032399999999996</v>
      </c>
      <c r="O1799" s="184"/>
      <c r="P1799" s="184"/>
      <c r="Q1799" s="184">
        <v>23.973700000000001</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44341</v>
      </c>
      <c r="E1800" s="184">
        <v>14.78</v>
      </c>
      <c r="F1800" s="184">
        <v>0.27139999999999997</v>
      </c>
      <c r="G1800" s="184">
        <v>0.27139999999999997</v>
      </c>
      <c r="H1800" s="184">
        <v>0.27139999999999997</v>
      </c>
      <c r="I1800" s="184">
        <v>1.3716999999999999</v>
      </c>
      <c r="J1800" s="184">
        <v>3.9380999999999999</v>
      </c>
      <c r="K1800" s="184">
        <v>2.2130000000000001</v>
      </c>
      <c r="L1800" s="184">
        <v>20.8504</v>
      </c>
      <c r="M1800" s="184">
        <v>35.347999999999999</v>
      </c>
      <c r="N1800" s="184">
        <v>71.660899999999998</v>
      </c>
      <c r="O1800" s="184"/>
      <c r="P1800" s="184"/>
      <c r="Q1800" s="184">
        <v>23.218299999999999</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44341</v>
      </c>
      <c r="E1801" s="184">
        <v>149.7184</v>
      </c>
      <c r="F1801" s="184">
        <v>0.51590000000000003</v>
      </c>
      <c r="G1801" s="184">
        <v>0.84440000000000004</v>
      </c>
      <c r="H1801" s="184">
        <v>1.0865</v>
      </c>
      <c r="I1801" s="184">
        <v>2.4035000000000002</v>
      </c>
      <c r="J1801" s="184">
        <v>5.9699</v>
      </c>
      <c r="K1801" s="184">
        <v>1.2524999999999999</v>
      </c>
      <c r="L1801" s="184">
        <v>19.275200000000002</v>
      </c>
      <c r="M1801" s="184">
        <v>32.458799999999997</v>
      </c>
      <c r="N1801" s="184">
        <v>67.343000000000004</v>
      </c>
      <c r="O1801" s="184">
        <v>14.074999999999999</v>
      </c>
      <c r="P1801" s="184">
        <v>14.7216</v>
      </c>
      <c r="Q1801" s="184">
        <v>14.436999999999999</v>
      </c>
      <c r="R1801" s="184">
        <v>15.0693</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44341</v>
      </c>
      <c r="E1802" s="184">
        <v>619.56036805859003</v>
      </c>
      <c r="F1802" s="184">
        <v>0.51370000000000005</v>
      </c>
      <c r="G1802" s="184">
        <v>0.83520000000000005</v>
      </c>
      <c r="H1802" s="184">
        <v>1.0704</v>
      </c>
      <c r="I1802" s="184">
        <v>2.371</v>
      </c>
      <c r="J1802" s="184">
        <v>5.8929999999999998</v>
      </c>
      <c r="K1802" s="184">
        <v>1.0492999999999999</v>
      </c>
      <c r="L1802" s="184">
        <v>18.791699999999999</v>
      </c>
      <c r="M1802" s="184">
        <v>31.676200000000001</v>
      </c>
      <c r="N1802" s="184">
        <v>66.0227</v>
      </c>
      <c r="O1802" s="184">
        <v>13.132400000000001</v>
      </c>
      <c r="P1802" s="184">
        <v>13.766500000000001</v>
      </c>
      <c r="Q1802" s="184">
        <v>14.5297</v>
      </c>
      <c r="R1802" s="184">
        <v>14.1752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0.27837647058823523</v>
      </c>
      <c r="G1803" s="186">
        <v>0.51470000000000005</v>
      </c>
      <c r="H1803" s="186">
        <v>0.95083529411764711</v>
      </c>
      <c r="I1803" s="186">
        <v>1.9499058823529414</v>
      </c>
      <c r="J1803" s="186">
        <v>5.378858823529411</v>
      </c>
      <c r="K1803" s="186">
        <v>3.9623533333333336</v>
      </c>
      <c r="L1803" s="186">
        <v>22.122663636363637</v>
      </c>
      <c r="M1803" s="186">
        <v>32.691333333333326</v>
      </c>
      <c r="N1803" s="186">
        <v>64.599649999999997</v>
      </c>
      <c r="O1803" s="186">
        <v>13.6037</v>
      </c>
      <c r="P1803" s="186">
        <v>14.244050000000001</v>
      </c>
      <c r="Q1803" s="186">
        <v>20.291470588235292</v>
      </c>
      <c r="R1803" s="186">
        <v>14.622250000000001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0.31069999999999998</v>
      </c>
      <c r="G1804" s="186">
        <v>0.49940000000000001</v>
      </c>
      <c r="H1804" s="186">
        <v>1.0222</v>
      </c>
      <c r="I1804" s="186">
        <v>1.9318</v>
      </c>
      <c r="J1804" s="186">
        <v>5.4893999999999998</v>
      </c>
      <c r="K1804" s="186">
        <v>2.2130000000000001</v>
      </c>
      <c r="L1804" s="186">
        <v>18.791699999999999</v>
      </c>
      <c r="M1804" s="186">
        <v>32.067499999999995</v>
      </c>
      <c r="N1804" s="186">
        <v>66.682850000000002</v>
      </c>
      <c r="O1804" s="186">
        <v>13.6037</v>
      </c>
      <c r="P1804" s="186">
        <v>14.244050000000001</v>
      </c>
      <c r="Q1804" s="186">
        <v>15.915699999999999</v>
      </c>
      <c r="R1804" s="186">
        <v>14.622250000000001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44341</v>
      </c>
      <c r="E1807" s="184">
        <v>245.89519999999999</v>
      </c>
      <c r="F1807" s="184">
        <v>4.6318000000000001</v>
      </c>
      <c r="G1807" s="184">
        <v>4.1210000000000004</v>
      </c>
      <c r="H1807" s="184">
        <v>4.4187000000000003</v>
      </c>
      <c r="I1807" s="184">
        <v>4.0895000000000001</v>
      </c>
      <c r="J1807" s="184">
        <v>4.3299000000000003</v>
      </c>
      <c r="K1807" s="184">
        <v>4.8720999999999997</v>
      </c>
      <c r="L1807" s="184">
        <v>3.8157000000000001</v>
      </c>
      <c r="M1807" s="184">
        <v>4.6098999999999997</v>
      </c>
      <c r="N1807" s="184">
        <v>5.7135999999999996</v>
      </c>
      <c r="O1807" s="184">
        <v>7.7347999999999999</v>
      </c>
      <c r="P1807" s="184">
        <v>7.6485000000000003</v>
      </c>
      <c r="Q1807" s="184">
        <v>7.8330000000000002</v>
      </c>
      <c r="R1807" s="184">
        <v>7.0026000000000002</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44341</v>
      </c>
      <c r="E1808" s="184">
        <v>429.827</v>
      </c>
      <c r="F1808" s="184">
        <v>4.5011999999999999</v>
      </c>
      <c r="G1808" s="184">
        <v>4.2733999999999996</v>
      </c>
      <c r="H1808" s="184">
        <v>4.5373000000000001</v>
      </c>
      <c r="I1808" s="184">
        <v>4.2382</v>
      </c>
      <c r="J1808" s="184">
        <v>4.6581000000000001</v>
      </c>
      <c r="K1808" s="184">
        <v>4.9805999999999999</v>
      </c>
      <c r="L1808" s="184">
        <v>3.9744000000000002</v>
      </c>
      <c r="M1808" s="184">
        <v>4.6656000000000004</v>
      </c>
      <c r="N1808" s="184">
        <v>5.6970000000000001</v>
      </c>
      <c r="O1808" s="184">
        <v>7.5220000000000002</v>
      </c>
      <c r="P1808" s="184">
        <v>7.5843999999999996</v>
      </c>
      <c r="Q1808" s="184">
        <v>8.3496000000000006</v>
      </c>
      <c r="R1808" s="184">
        <v>6.8537999999999997</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44341</v>
      </c>
      <c r="E1809" s="184">
        <v>425.5582</v>
      </c>
      <c r="F1809" s="184">
        <v>4.3319000000000001</v>
      </c>
      <c r="G1809" s="184">
        <v>4.1016000000000004</v>
      </c>
      <c r="H1809" s="184">
        <v>4.3669000000000002</v>
      </c>
      <c r="I1809" s="184">
        <v>4.0632000000000001</v>
      </c>
      <c r="J1809" s="184">
        <v>4.4854000000000003</v>
      </c>
      <c r="K1809" s="184">
        <v>4.8087999999999997</v>
      </c>
      <c r="L1809" s="184">
        <v>3.8109000000000002</v>
      </c>
      <c r="M1809" s="184">
        <v>4.5087000000000002</v>
      </c>
      <c r="N1809" s="184">
        <v>5.5403000000000002</v>
      </c>
      <c r="O1809" s="184">
        <v>7.3818000000000001</v>
      </c>
      <c r="P1809" s="184">
        <v>7.4440999999999997</v>
      </c>
      <c r="Q1809" s="184">
        <v>7.6698000000000004</v>
      </c>
      <c r="R1809" s="184">
        <v>6.7092000000000001</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44341</v>
      </c>
      <c r="E1810" s="184">
        <v>12.045299999999999</v>
      </c>
      <c r="F1810" s="184">
        <v>5.7583000000000002</v>
      </c>
      <c r="G1810" s="184">
        <v>4.2443</v>
      </c>
      <c r="H1810" s="184">
        <v>4.8962000000000003</v>
      </c>
      <c r="I1810" s="184">
        <v>4.6184000000000003</v>
      </c>
      <c r="J1810" s="184">
        <v>4.5157999999999996</v>
      </c>
      <c r="K1810" s="184">
        <v>4.5301</v>
      </c>
      <c r="L1810" s="184">
        <v>4.1623999999999999</v>
      </c>
      <c r="M1810" s="184">
        <v>4.6768000000000001</v>
      </c>
      <c r="N1810" s="184">
        <v>5.1294000000000004</v>
      </c>
      <c r="O1810" s="184"/>
      <c r="P1810" s="184"/>
      <c r="Q1810" s="184">
        <v>7.1166</v>
      </c>
      <c r="R1810" s="184">
        <v>6.4290000000000003</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44341</v>
      </c>
      <c r="E1811" s="184">
        <v>11.758599999999999</v>
      </c>
      <c r="F1811" s="184">
        <v>4.9672999999999998</v>
      </c>
      <c r="G1811" s="184">
        <v>3.3380999999999998</v>
      </c>
      <c r="H1811" s="184">
        <v>3.9941</v>
      </c>
      <c r="I1811" s="184">
        <v>3.7303000000000002</v>
      </c>
      <c r="J1811" s="184">
        <v>3.62</v>
      </c>
      <c r="K1811" s="184">
        <v>3.6312000000000002</v>
      </c>
      <c r="L1811" s="184">
        <v>3.2570999999999999</v>
      </c>
      <c r="M1811" s="184">
        <v>3.7583000000000002</v>
      </c>
      <c r="N1811" s="184">
        <v>4.1927000000000003</v>
      </c>
      <c r="O1811" s="184"/>
      <c r="P1811" s="184"/>
      <c r="Q1811" s="184">
        <v>6.1675000000000004</v>
      </c>
      <c r="R1811" s="184">
        <v>5.4728000000000003</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44341</v>
      </c>
      <c r="E1812" s="184">
        <v>1202.9471000000001</v>
      </c>
      <c r="F1812" s="184">
        <v>3.2681</v>
      </c>
      <c r="G1812" s="184">
        <v>3.0495999999999999</v>
      </c>
      <c r="H1812" s="184">
        <v>3.5828000000000002</v>
      </c>
      <c r="I1812" s="184">
        <v>3.3912</v>
      </c>
      <c r="J1812" s="184">
        <v>4.0833000000000004</v>
      </c>
      <c r="K1812" s="184">
        <v>4.3461999999999996</v>
      </c>
      <c r="L1812" s="184">
        <v>3.5558000000000001</v>
      </c>
      <c r="M1812" s="184">
        <v>3.8098999999999998</v>
      </c>
      <c r="N1812" s="184">
        <v>3.8292999999999999</v>
      </c>
      <c r="O1812" s="184"/>
      <c r="P1812" s="184"/>
      <c r="Q1812" s="184">
        <v>6.3888999999999996</v>
      </c>
      <c r="R1812" s="184">
        <v>5.4600999999999997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44341</v>
      </c>
      <c r="E1813" s="184">
        <v>1209.6731</v>
      </c>
      <c r="F1813" s="184">
        <v>3.4552</v>
      </c>
      <c r="G1813" s="184">
        <v>3.2395</v>
      </c>
      <c r="H1813" s="184">
        <v>3.7726999999999999</v>
      </c>
      <c r="I1813" s="184">
        <v>3.5760999999999998</v>
      </c>
      <c r="J1813" s="184">
        <v>4.2714999999999996</v>
      </c>
      <c r="K1813" s="184">
        <v>4.5373000000000001</v>
      </c>
      <c r="L1813" s="184">
        <v>3.7494000000000001</v>
      </c>
      <c r="M1813" s="184">
        <v>4.0033000000000003</v>
      </c>
      <c r="N1813" s="184">
        <v>4.0225</v>
      </c>
      <c r="O1813" s="184"/>
      <c r="P1813" s="184"/>
      <c r="Q1813" s="184">
        <v>6.5879000000000003</v>
      </c>
      <c r="R1813" s="184">
        <v>5.6529999999999996</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44341</v>
      </c>
      <c r="E1814" s="184">
        <v>2582.9499000000001</v>
      </c>
      <c r="F1814" s="184">
        <v>3.8256999999999999</v>
      </c>
      <c r="G1814" s="184">
        <v>3.2498999999999998</v>
      </c>
      <c r="H1814" s="184">
        <v>3.4388000000000001</v>
      </c>
      <c r="I1814" s="184">
        <v>3.2370999999999999</v>
      </c>
      <c r="J1814" s="184">
        <v>3.4079999999999999</v>
      </c>
      <c r="K1814" s="184">
        <v>3.6316000000000002</v>
      </c>
      <c r="L1814" s="184">
        <v>3.2121</v>
      </c>
      <c r="M1814" s="184">
        <v>3.5596999999999999</v>
      </c>
      <c r="N1814" s="184">
        <v>3.9011999999999998</v>
      </c>
      <c r="O1814" s="184">
        <v>6.3867000000000003</v>
      </c>
      <c r="P1814" s="184">
        <v>7.1418999999999997</v>
      </c>
      <c r="Q1814" s="184">
        <v>8.0403000000000002</v>
      </c>
      <c r="R1814" s="184">
        <v>5.4843999999999999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44341</v>
      </c>
      <c r="E1815" s="184">
        <v>2533.5918999999999</v>
      </c>
      <c r="F1815" s="184">
        <v>3.6177999999999999</v>
      </c>
      <c r="G1815" s="184">
        <v>3.0396999999999998</v>
      </c>
      <c r="H1815" s="184">
        <v>3.2282000000000002</v>
      </c>
      <c r="I1815" s="184">
        <v>3.0261</v>
      </c>
      <c r="J1815" s="184">
        <v>3.1869000000000001</v>
      </c>
      <c r="K1815" s="184">
        <v>3.3938000000000001</v>
      </c>
      <c r="L1815" s="184">
        <v>2.9701</v>
      </c>
      <c r="M1815" s="184">
        <v>3.3155999999999999</v>
      </c>
      <c r="N1815" s="184">
        <v>3.6543000000000001</v>
      </c>
      <c r="O1815" s="184">
        <v>6.1445999999999996</v>
      </c>
      <c r="P1815" s="184">
        <v>6.9263000000000003</v>
      </c>
      <c r="Q1815" s="184">
        <v>7.4931000000000001</v>
      </c>
      <c r="R1815" s="184">
        <v>5.2343000000000002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44341</v>
      </c>
      <c r="E1816" s="184">
        <v>3181.1851999999999</v>
      </c>
      <c r="F1816" s="184">
        <v>3.2646000000000002</v>
      </c>
      <c r="G1816" s="184">
        <v>3.1139000000000001</v>
      </c>
      <c r="H1816" s="184">
        <v>3.3382000000000001</v>
      </c>
      <c r="I1816" s="184">
        <v>3.0626000000000002</v>
      </c>
      <c r="J1816" s="184">
        <v>3.1850000000000001</v>
      </c>
      <c r="K1816" s="184">
        <v>3.3582000000000001</v>
      </c>
      <c r="L1816" s="184">
        <v>3.0916000000000001</v>
      </c>
      <c r="M1816" s="184">
        <v>3.3249</v>
      </c>
      <c r="N1816" s="184">
        <v>3.7179000000000002</v>
      </c>
      <c r="O1816" s="184">
        <v>5.8613999999999997</v>
      </c>
      <c r="P1816" s="184">
        <v>6.2449000000000003</v>
      </c>
      <c r="Q1816" s="184">
        <v>7.4023000000000003</v>
      </c>
      <c r="R1816" s="184">
        <v>5.2995000000000001</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44341</v>
      </c>
      <c r="E1817" s="184">
        <v>3058.7242000000001</v>
      </c>
      <c r="F1817" s="184">
        <v>2.7471999999999999</v>
      </c>
      <c r="G1817" s="184">
        <v>2.6027999999999998</v>
      </c>
      <c r="H1817" s="184">
        <v>2.8241999999999998</v>
      </c>
      <c r="I1817" s="184">
        <v>2.5428999999999999</v>
      </c>
      <c r="J1817" s="184">
        <v>2.6396000000000002</v>
      </c>
      <c r="K1817" s="184">
        <v>2.8161999999999998</v>
      </c>
      <c r="L1817" s="184">
        <v>2.5169000000000001</v>
      </c>
      <c r="M1817" s="184">
        <v>2.7370999999999999</v>
      </c>
      <c r="N1817" s="184">
        <v>3.1215999999999999</v>
      </c>
      <c r="O1817" s="184">
        <v>5.2907000000000002</v>
      </c>
      <c r="P1817" s="184">
        <v>5.6052</v>
      </c>
      <c r="Q1817" s="184">
        <v>7.2571000000000003</v>
      </c>
      <c r="R1817" s="184">
        <v>4.6951000000000001</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44341</v>
      </c>
      <c r="E1818" s="184">
        <v>2870.2006000000001</v>
      </c>
      <c r="F1818" s="184">
        <v>5.9257999999999997</v>
      </c>
      <c r="G1818" s="184">
        <v>3.9098999999999999</v>
      </c>
      <c r="H1818" s="184">
        <v>3.5972</v>
      </c>
      <c r="I1818" s="184">
        <v>3.7963</v>
      </c>
      <c r="J1818" s="184">
        <v>3.6389999999999998</v>
      </c>
      <c r="K1818" s="184">
        <v>3.9662000000000002</v>
      </c>
      <c r="L1818" s="184">
        <v>3.5609000000000002</v>
      </c>
      <c r="M1818" s="184">
        <v>3.8389000000000002</v>
      </c>
      <c r="N1818" s="184">
        <v>3.9897</v>
      </c>
      <c r="O1818" s="184">
        <v>6.0182000000000002</v>
      </c>
      <c r="P1818" s="184">
        <v>6.5069999999999997</v>
      </c>
      <c r="Q1818" s="184">
        <v>7.5355999999999996</v>
      </c>
      <c r="R1818" s="184">
        <v>5.7961</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44341</v>
      </c>
      <c r="E1819" s="184">
        <v>2718.4295000000002</v>
      </c>
      <c r="F1819" s="184">
        <v>5.2278000000000002</v>
      </c>
      <c r="G1819" s="184">
        <v>3.2101999999999999</v>
      </c>
      <c r="H1819" s="184">
        <v>2.8967999999999998</v>
      </c>
      <c r="I1819" s="184">
        <v>3.0951</v>
      </c>
      <c r="J1819" s="184">
        <v>2.9348000000000001</v>
      </c>
      <c r="K1819" s="184">
        <v>3.2635000000000001</v>
      </c>
      <c r="L1819" s="184">
        <v>2.8411</v>
      </c>
      <c r="M1819" s="184">
        <v>3.1145</v>
      </c>
      <c r="N1819" s="184">
        <v>3.2622</v>
      </c>
      <c r="O1819" s="184">
        <v>5.2496</v>
      </c>
      <c r="P1819" s="184">
        <v>5.7267000000000001</v>
      </c>
      <c r="Q1819" s="184">
        <v>6.9772999999999996</v>
      </c>
      <c r="R1819" s="184">
        <v>5.0452000000000004</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44341</v>
      </c>
      <c r="E1822" s="184">
        <v>29.892399999999999</v>
      </c>
      <c r="F1822" s="184">
        <v>10.8705</v>
      </c>
      <c r="G1822" s="184">
        <v>11.0945</v>
      </c>
      <c r="H1822" s="184">
        <v>10.0844</v>
      </c>
      <c r="I1822" s="184">
        <v>-23.740500000000001</v>
      </c>
      <c r="J1822" s="184">
        <v>-2.5053000000000001</v>
      </c>
      <c r="K1822" s="184">
        <v>5.5045000000000002</v>
      </c>
      <c r="L1822" s="184">
        <v>5.9226999999999999</v>
      </c>
      <c r="M1822" s="184">
        <v>6.5956000000000001</v>
      </c>
      <c r="N1822" s="184">
        <v>7.6740000000000004</v>
      </c>
      <c r="O1822" s="184">
        <v>7.2049000000000003</v>
      </c>
      <c r="P1822" s="184">
        <v>7.7171000000000003</v>
      </c>
      <c r="Q1822" s="184">
        <v>8.4860000000000007</v>
      </c>
      <c r="R1822" s="184">
        <v>5.9534000000000002</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44341</v>
      </c>
      <c r="E1823" s="184">
        <v>30.0779</v>
      </c>
      <c r="F1823" s="184">
        <v>10.8035</v>
      </c>
      <c r="G1823" s="184">
        <v>11.0868</v>
      </c>
      <c r="H1823" s="184">
        <v>10.074299999999999</v>
      </c>
      <c r="I1823" s="184">
        <v>-23.740100000000002</v>
      </c>
      <c r="J1823" s="184">
        <v>-2.5087000000000002</v>
      </c>
      <c r="K1823" s="184">
        <v>5.5065</v>
      </c>
      <c r="L1823" s="184">
        <v>5.9710999999999999</v>
      </c>
      <c r="M1823" s="184">
        <v>6.6605999999999996</v>
      </c>
      <c r="N1823" s="184">
        <v>7.7481999999999998</v>
      </c>
      <c r="O1823" s="184">
        <v>7.2919</v>
      </c>
      <c r="P1823" s="184">
        <v>7.8010999999999999</v>
      </c>
      <c r="Q1823" s="184">
        <v>8.6723999999999997</v>
      </c>
      <c r="R1823" s="184">
        <v>6.0427999999999997</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44341</v>
      </c>
      <c r="E1824" s="184">
        <v>12.0158</v>
      </c>
      <c r="F1824" s="184">
        <v>4.2531999999999996</v>
      </c>
      <c r="G1824" s="184">
        <v>3.7987000000000002</v>
      </c>
      <c r="H1824" s="184">
        <v>4.0823</v>
      </c>
      <c r="I1824" s="184">
        <v>3.7808999999999999</v>
      </c>
      <c r="J1824" s="184">
        <v>4.2207999999999997</v>
      </c>
      <c r="K1824" s="184">
        <v>4.51</v>
      </c>
      <c r="L1824" s="184">
        <v>3.8883000000000001</v>
      </c>
      <c r="M1824" s="184">
        <v>4.3971999999999998</v>
      </c>
      <c r="N1824" s="184">
        <v>5.0970000000000004</v>
      </c>
      <c r="O1824" s="184"/>
      <c r="P1824" s="184"/>
      <c r="Q1824" s="184">
        <v>7.1239999999999997</v>
      </c>
      <c r="R1824" s="184">
        <v>6.4478</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44341</v>
      </c>
      <c r="E1825" s="184">
        <v>11.9152</v>
      </c>
      <c r="F1825" s="184">
        <v>3.9826999999999999</v>
      </c>
      <c r="G1825" s="184">
        <v>3.4474999999999998</v>
      </c>
      <c r="H1825" s="184">
        <v>3.7662</v>
      </c>
      <c r="I1825" s="184">
        <v>3.4618000000000002</v>
      </c>
      <c r="J1825" s="184">
        <v>3.8517000000000001</v>
      </c>
      <c r="K1825" s="184">
        <v>4.1266999999999996</v>
      </c>
      <c r="L1825" s="184">
        <v>3.5407999999999999</v>
      </c>
      <c r="M1825" s="184">
        <v>4.0593000000000004</v>
      </c>
      <c r="N1825" s="184">
        <v>4.7606000000000002</v>
      </c>
      <c r="O1825" s="184"/>
      <c r="P1825" s="184"/>
      <c r="Q1825" s="184">
        <v>6.7869999999999999</v>
      </c>
      <c r="R1825" s="184">
        <v>6.1143999999999998</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44341</v>
      </c>
      <c r="E1826" s="184">
        <v>1067.1077</v>
      </c>
      <c r="F1826" s="184">
        <v>5.5350999999999999</v>
      </c>
      <c r="G1826" s="184">
        <v>3.7614999999999998</v>
      </c>
      <c r="H1826" s="184">
        <v>3.5415999999999999</v>
      </c>
      <c r="I1826" s="184">
        <v>3.6371000000000002</v>
      </c>
      <c r="J1826" s="184">
        <v>3.6535000000000002</v>
      </c>
      <c r="K1826" s="184">
        <v>4.0803000000000003</v>
      </c>
      <c r="L1826" s="184">
        <v>3.5884999999999998</v>
      </c>
      <c r="M1826" s="184">
        <v>3.8759999999999999</v>
      </c>
      <c r="N1826" s="184">
        <v>4.2552000000000003</v>
      </c>
      <c r="O1826" s="184"/>
      <c r="P1826" s="184"/>
      <c r="Q1826" s="184">
        <v>5.0415000000000001</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44341</v>
      </c>
      <c r="E1827" s="184">
        <v>1063.4475</v>
      </c>
      <c r="F1827" s="184">
        <v>5.2727000000000004</v>
      </c>
      <c r="G1827" s="184">
        <v>3.5022000000000002</v>
      </c>
      <c r="H1827" s="184">
        <v>3.2823000000000002</v>
      </c>
      <c r="I1827" s="184">
        <v>3.3774999999999999</v>
      </c>
      <c r="J1827" s="184">
        <v>3.3935</v>
      </c>
      <c r="K1827" s="184">
        <v>3.8144999999999998</v>
      </c>
      <c r="L1827" s="184">
        <v>3.3174999999999999</v>
      </c>
      <c r="M1827" s="184">
        <v>3.6029</v>
      </c>
      <c r="N1827" s="184">
        <v>3.9815999999999998</v>
      </c>
      <c r="O1827" s="184"/>
      <c r="P1827" s="184"/>
      <c r="Q1827" s="184">
        <v>4.7686000000000002</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44341</v>
      </c>
      <c r="E1828" s="184">
        <v>21.709099999999999</v>
      </c>
      <c r="F1828" s="184">
        <v>8.5768000000000004</v>
      </c>
      <c r="G1828" s="184">
        <v>4.6260000000000003</v>
      </c>
      <c r="H1828" s="184">
        <v>4.9767000000000001</v>
      </c>
      <c r="I1828" s="184">
        <v>4.5716000000000001</v>
      </c>
      <c r="J1828" s="184">
        <v>4.2611999999999997</v>
      </c>
      <c r="K1828" s="184">
        <v>4.4977</v>
      </c>
      <c r="L1828" s="184">
        <v>4.0305999999999997</v>
      </c>
      <c r="M1828" s="184">
        <v>4.7077</v>
      </c>
      <c r="N1828" s="184">
        <v>5.6219000000000001</v>
      </c>
      <c r="O1828" s="184">
        <v>7.1669</v>
      </c>
      <c r="P1828" s="184">
        <v>7.4092000000000002</v>
      </c>
      <c r="Q1828" s="184">
        <v>8.0028000000000006</v>
      </c>
      <c r="R1828" s="184">
        <v>6.6035000000000004</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44341</v>
      </c>
      <c r="E1829" s="184">
        <v>23.0489</v>
      </c>
      <c r="F1829" s="184">
        <v>9.0287000000000006</v>
      </c>
      <c r="G1829" s="184">
        <v>5.1891999999999996</v>
      </c>
      <c r="H1829" s="184">
        <v>5.5484999999999998</v>
      </c>
      <c r="I1829" s="184">
        <v>5.1455000000000002</v>
      </c>
      <c r="J1829" s="184">
        <v>4.8404999999999996</v>
      </c>
      <c r="K1829" s="184">
        <v>5.0834999999999999</v>
      </c>
      <c r="L1829" s="184">
        <v>4.6224999999999996</v>
      </c>
      <c r="M1829" s="184">
        <v>5.3090999999999999</v>
      </c>
      <c r="N1829" s="184">
        <v>6.2544000000000004</v>
      </c>
      <c r="O1829" s="184">
        <v>7.7888999999999999</v>
      </c>
      <c r="P1829" s="184">
        <v>8.1469000000000005</v>
      </c>
      <c r="Q1829" s="184">
        <v>8.7575000000000003</v>
      </c>
      <c r="R1829" s="184">
        <v>7.2287999999999997</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44341</v>
      </c>
      <c r="E1830" s="184">
        <v>2178.1174000000001</v>
      </c>
      <c r="F1830" s="184">
        <v>2.8725000000000001</v>
      </c>
      <c r="G1830" s="184">
        <v>2.6292</v>
      </c>
      <c r="H1830" s="184">
        <v>1.948</v>
      </c>
      <c r="I1830" s="184">
        <v>2.7218</v>
      </c>
      <c r="J1830" s="184">
        <v>3.4386000000000001</v>
      </c>
      <c r="K1830" s="184">
        <v>3.0066999999999999</v>
      </c>
      <c r="L1830" s="184">
        <v>3.5049000000000001</v>
      </c>
      <c r="M1830" s="184">
        <v>4.0049999999999999</v>
      </c>
      <c r="N1830" s="184">
        <v>4.4736000000000002</v>
      </c>
      <c r="O1830" s="184">
        <v>5.9256000000000002</v>
      </c>
      <c r="P1830" s="184">
        <v>6.1277999999999997</v>
      </c>
      <c r="Q1830" s="184">
        <v>7.5236000000000001</v>
      </c>
      <c r="R1830" s="184">
        <v>6.1073000000000004</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44341</v>
      </c>
      <c r="E1831" s="184">
        <v>2279.9762999999998</v>
      </c>
      <c r="F1831" s="184">
        <v>3.1909000000000001</v>
      </c>
      <c r="G1831" s="184">
        <v>2.9489999999999998</v>
      </c>
      <c r="H1831" s="184">
        <v>2.2679</v>
      </c>
      <c r="I1831" s="184">
        <v>3.0419999999999998</v>
      </c>
      <c r="J1831" s="184">
        <v>3.7595000000000001</v>
      </c>
      <c r="K1831" s="184">
        <v>3.3296000000000001</v>
      </c>
      <c r="L1831" s="184">
        <v>3.8307000000000002</v>
      </c>
      <c r="M1831" s="184">
        <v>4.3559000000000001</v>
      </c>
      <c r="N1831" s="184">
        <v>4.8470000000000004</v>
      </c>
      <c r="O1831" s="184">
        <v>6.4204999999999997</v>
      </c>
      <c r="P1831" s="184">
        <v>6.7991999999999999</v>
      </c>
      <c r="Q1831" s="184">
        <v>7.6609999999999996</v>
      </c>
      <c r="R1831" s="184">
        <v>6.5335000000000001</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44341</v>
      </c>
      <c r="E1832" s="184">
        <v>12.0366</v>
      </c>
      <c r="F1832" s="184">
        <v>4.8525</v>
      </c>
      <c r="G1832" s="184">
        <v>3.6404000000000001</v>
      </c>
      <c r="H1832" s="184">
        <v>3.3812000000000002</v>
      </c>
      <c r="I1832" s="184">
        <v>3.2530999999999999</v>
      </c>
      <c r="J1832" s="184">
        <v>3.5455999999999999</v>
      </c>
      <c r="K1832" s="184">
        <v>3.8172000000000001</v>
      </c>
      <c r="L1832" s="184">
        <v>3.3138000000000001</v>
      </c>
      <c r="M1832" s="184">
        <v>3.5964999999999998</v>
      </c>
      <c r="N1832" s="184">
        <v>3.9839000000000002</v>
      </c>
      <c r="O1832" s="184"/>
      <c r="P1832" s="184"/>
      <c r="Q1832" s="184">
        <v>6.7085999999999997</v>
      </c>
      <c r="R1832" s="184">
        <v>5.8930999999999996</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44341</v>
      </c>
      <c r="E1833" s="184">
        <v>11.981400000000001</v>
      </c>
      <c r="F1833" s="184">
        <v>4.8749000000000002</v>
      </c>
      <c r="G1833" s="184">
        <v>3.5047000000000001</v>
      </c>
      <c r="H1833" s="184">
        <v>3.266</v>
      </c>
      <c r="I1833" s="184">
        <v>3.1154000000000002</v>
      </c>
      <c r="J1833" s="184">
        <v>3.3992</v>
      </c>
      <c r="K1833" s="184">
        <v>3.6642000000000001</v>
      </c>
      <c r="L1833" s="184">
        <v>3.1556000000000002</v>
      </c>
      <c r="M1833" s="184">
        <v>3.4359999999999999</v>
      </c>
      <c r="N1833" s="184">
        <v>3.8206000000000002</v>
      </c>
      <c r="O1833" s="184"/>
      <c r="P1833" s="184"/>
      <c r="Q1833" s="184">
        <v>6.5369000000000002</v>
      </c>
      <c r="R1833" s="184">
        <v>5.7323000000000004</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44341</v>
      </c>
      <c r="E1836" s="184">
        <v>2140.3842</v>
      </c>
      <c r="F1836" s="184">
        <v>4.2176999999999998</v>
      </c>
      <c r="G1836" s="184">
        <v>2.9392</v>
      </c>
      <c r="H1836" s="184">
        <v>2.835</v>
      </c>
      <c r="I1836" s="184">
        <v>2.9135</v>
      </c>
      <c r="J1836" s="184">
        <v>3.0785999999999998</v>
      </c>
      <c r="K1836" s="184">
        <v>3.3605999999999998</v>
      </c>
      <c r="L1836" s="184">
        <v>2.9676999999999998</v>
      </c>
      <c r="M1836" s="184">
        <v>3.2004999999999999</v>
      </c>
      <c r="N1836" s="184">
        <v>3.5346000000000002</v>
      </c>
      <c r="O1836" s="184">
        <v>6.1919000000000004</v>
      </c>
      <c r="P1836" s="184">
        <v>6.7112999999999996</v>
      </c>
      <c r="Q1836" s="184">
        <v>7.5853000000000002</v>
      </c>
      <c r="R1836" s="184">
        <v>5.3254999999999999</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44341</v>
      </c>
      <c r="E1837" s="184">
        <v>2235.4627</v>
      </c>
      <c r="F1837" s="184">
        <v>4.8678999999999997</v>
      </c>
      <c r="G1837" s="184">
        <v>3.589</v>
      </c>
      <c r="H1837" s="184">
        <v>3.4849999999999999</v>
      </c>
      <c r="I1837" s="184">
        <v>3.5640999999999998</v>
      </c>
      <c r="J1837" s="184">
        <v>3.7305999999999999</v>
      </c>
      <c r="K1837" s="184">
        <v>4.0163000000000002</v>
      </c>
      <c r="L1837" s="184">
        <v>3.6280000000000001</v>
      </c>
      <c r="M1837" s="184">
        <v>3.8672</v>
      </c>
      <c r="N1837" s="184">
        <v>4.2095000000000002</v>
      </c>
      <c r="O1837" s="184">
        <v>6.7933000000000003</v>
      </c>
      <c r="P1837" s="184">
        <v>7.2447999999999997</v>
      </c>
      <c r="Q1837" s="184">
        <v>7.9134000000000002</v>
      </c>
      <c r="R1837" s="184">
        <v>5.9568000000000003</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44341</v>
      </c>
      <c r="E1840" s="184">
        <v>33.898499999999999</v>
      </c>
      <c r="F1840" s="184">
        <v>3.0150999999999999</v>
      </c>
      <c r="G1840" s="184">
        <v>2.9350999999999998</v>
      </c>
      <c r="H1840" s="184">
        <v>3.2168000000000001</v>
      </c>
      <c r="I1840" s="184">
        <v>3.4346999999999999</v>
      </c>
      <c r="J1840" s="184">
        <v>3.2563</v>
      </c>
      <c r="K1840" s="184">
        <v>3.5634000000000001</v>
      </c>
      <c r="L1840" s="184">
        <v>3.1078999999999999</v>
      </c>
      <c r="M1840" s="184">
        <v>3.5840999999999998</v>
      </c>
      <c r="N1840" s="184">
        <v>4.1977000000000002</v>
      </c>
      <c r="O1840" s="184">
        <v>6.5671999999999997</v>
      </c>
      <c r="P1840" s="184">
        <v>6.7720000000000002</v>
      </c>
      <c r="Q1840" s="184">
        <v>7.5408999999999997</v>
      </c>
      <c r="R1840" s="184">
        <v>5.7721999999999998</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44341</v>
      </c>
      <c r="E1841" s="184">
        <v>34.878500000000003</v>
      </c>
      <c r="F1841" s="184">
        <v>3.4537</v>
      </c>
      <c r="G1841" s="184">
        <v>3.3761999999999999</v>
      </c>
      <c r="H1841" s="184">
        <v>3.6652999999999998</v>
      </c>
      <c r="I1841" s="184">
        <v>3.8778000000000001</v>
      </c>
      <c r="J1841" s="184">
        <v>3.6976</v>
      </c>
      <c r="K1841" s="184">
        <v>4.0072000000000001</v>
      </c>
      <c r="L1841" s="184">
        <v>3.5548999999999999</v>
      </c>
      <c r="M1841" s="184">
        <v>4.0362999999999998</v>
      </c>
      <c r="N1841" s="184">
        <v>4.657</v>
      </c>
      <c r="O1841" s="184">
        <v>7.0069999999999997</v>
      </c>
      <c r="P1841" s="184">
        <v>7.1856999999999998</v>
      </c>
      <c r="Q1841" s="184">
        <v>7.992</v>
      </c>
      <c r="R1841" s="184">
        <v>6.2342000000000004</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44341</v>
      </c>
      <c r="E1842" s="184">
        <v>34.401899999999998</v>
      </c>
      <c r="F1842" s="184">
        <v>3.5015999999999998</v>
      </c>
      <c r="G1842" s="184">
        <v>3.1309999999999998</v>
      </c>
      <c r="H1842" s="184">
        <v>3.2000999999999999</v>
      </c>
      <c r="I1842" s="184">
        <v>3.1564999999999999</v>
      </c>
      <c r="J1842" s="184">
        <v>3.2084999999999999</v>
      </c>
      <c r="K1842" s="184">
        <v>3.5908000000000002</v>
      </c>
      <c r="L1842" s="184">
        <v>3.2080000000000002</v>
      </c>
      <c r="M1842" s="184">
        <v>3.4230999999999998</v>
      </c>
      <c r="N1842" s="184">
        <v>3.7124999999999999</v>
      </c>
      <c r="O1842" s="184">
        <v>6.3981000000000003</v>
      </c>
      <c r="P1842" s="184">
        <v>6.6936999999999998</v>
      </c>
      <c r="Q1842" s="184">
        <v>3.8422999999999998</v>
      </c>
      <c r="R1842" s="184">
        <v>5.5781999999999998</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44341</v>
      </c>
      <c r="E1843" s="184">
        <v>35.278700000000001</v>
      </c>
      <c r="F1843" s="184">
        <v>3.7250000000000001</v>
      </c>
      <c r="G1843" s="184">
        <v>3.3119999999999998</v>
      </c>
      <c r="H1843" s="184">
        <v>3.3573</v>
      </c>
      <c r="I1843" s="184">
        <v>3.3224</v>
      </c>
      <c r="J1843" s="184">
        <v>3.3692000000000002</v>
      </c>
      <c r="K1843" s="184">
        <v>3.7528000000000001</v>
      </c>
      <c r="L1843" s="184">
        <v>3.3702000000000001</v>
      </c>
      <c r="M1843" s="184">
        <v>3.5939999999999999</v>
      </c>
      <c r="N1843" s="184">
        <v>3.9213</v>
      </c>
      <c r="O1843" s="184">
        <v>6.6936999999999998</v>
      </c>
      <c r="P1843" s="184">
        <v>7.0213000000000001</v>
      </c>
      <c r="Q1843" s="184">
        <v>7.9335000000000004</v>
      </c>
      <c r="R1843" s="184">
        <v>5.8480999999999996</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44341</v>
      </c>
      <c r="E1844" s="184">
        <v>1064.8404</v>
      </c>
      <c r="F1844" s="184">
        <v>4.1342999999999996</v>
      </c>
      <c r="G1844" s="184">
        <v>3.6271</v>
      </c>
      <c r="H1844" s="184">
        <v>3.5619000000000001</v>
      </c>
      <c r="I1844" s="184">
        <v>3.5331999999999999</v>
      </c>
      <c r="J1844" s="184">
        <v>3.3464999999999998</v>
      </c>
      <c r="K1844" s="184">
        <v>3.3717000000000001</v>
      </c>
      <c r="L1844" s="184">
        <v>3.2425000000000002</v>
      </c>
      <c r="M1844" s="184">
        <v>3.4853999999999998</v>
      </c>
      <c r="N1844" s="184">
        <v>3.8094000000000001</v>
      </c>
      <c r="O1844" s="184"/>
      <c r="P1844" s="184"/>
      <c r="Q1844" s="184">
        <v>4.2972999999999999</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44341</v>
      </c>
      <c r="E1845" s="184">
        <v>1061.0811000000001</v>
      </c>
      <c r="F1845" s="184">
        <v>3.9321999999999999</v>
      </c>
      <c r="G1845" s="184">
        <v>3.4291</v>
      </c>
      <c r="H1845" s="184">
        <v>3.3628999999999998</v>
      </c>
      <c r="I1845" s="184">
        <v>3.3456000000000001</v>
      </c>
      <c r="J1845" s="184">
        <v>3.1406000000000001</v>
      </c>
      <c r="K1845" s="184">
        <v>3.1932999999999998</v>
      </c>
      <c r="L1845" s="184">
        <v>3.0508999999999999</v>
      </c>
      <c r="M1845" s="184">
        <v>3.2871999999999999</v>
      </c>
      <c r="N1845" s="184">
        <v>3.5966999999999998</v>
      </c>
      <c r="O1845" s="184"/>
      <c r="P1845" s="184"/>
      <c r="Q1845" s="184">
        <v>4.0506000000000002</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44341</v>
      </c>
      <c r="E1846" s="184">
        <v>1093.8568</v>
      </c>
      <c r="F1846" s="184">
        <v>4.5853999999999999</v>
      </c>
      <c r="G1846" s="184">
        <v>3.8264</v>
      </c>
      <c r="H1846" s="184">
        <v>4.1022999999999996</v>
      </c>
      <c r="I1846" s="184">
        <v>3.4687000000000001</v>
      </c>
      <c r="J1846" s="184">
        <v>3.9376000000000002</v>
      </c>
      <c r="K1846" s="184">
        <v>4.0678999999999998</v>
      </c>
      <c r="L1846" s="184">
        <v>3.5655999999999999</v>
      </c>
      <c r="M1846" s="184">
        <v>3.9735999999999998</v>
      </c>
      <c r="N1846" s="184">
        <v>4.5392000000000001</v>
      </c>
      <c r="O1846" s="184"/>
      <c r="P1846" s="184"/>
      <c r="Q1846" s="184">
        <v>5.7468000000000004</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44341</v>
      </c>
      <c r="E1847" s="184">
        <v>1086.4767999999999</v>
      </c>
      <c r="F1847" s="184">
        <v>4.1661999999999999</v>
      </c>
      <c r="G1847" s="184">
        <v>3.4068999999999998</v>
      </c>
      <c r="H1847" s="184">
        <v>3.6821999999999999</v>
      </c>
      <c r="I1847" s="184">
        <v>3.0482</v>
      </c>
      <c r="J1847" s="184">
        <v>3.5163000000000002</v>
      </c>
      <c r="K1847" s="184">
        <v>3.6440000000000001</v>
      </c>
      <c r="L1847" s="184">
        <v>3.1387</v>
      </c>
      <c r="M1847" s="184">
        <v>3.5417999999999998</v>
      </c>
      <c r="N1847" s="184">
        <v>4.1013000000000002</v>
      </c>
      <c r="O1847" s="184"/>
      <c r="P1847" s="184"/>
      <c r="Q1847" s="184">
        <v>5.3018000000000001</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44341</v>
      </c>
      <c r="E1848" s="184">
        <v>1023.4127999999999</v>
      </c>
      <c r="F1848" s="184">
        <v>5.0616000000000003</v>
      </c>
      <c r="G1848" s="184">
        <v>3.9836999999999998</v>
      </c>
      <c r="H1848" s="184">
        <v>3.8515999999999999</v>
      </c>
      <c r="I1848" s="184">
        <v>3.6288999999999998</v>
      </c>
      <c r="J1848" s="184">
        <v>3.7995999999999999</v>
      </c>
      <c r="K1848" s="184">
        <v>3.899</v>
      </c>
      <c r="L1848" s="184">
        <v>3.4761000000000002</v>
      </c>
      <c r="M1848" s="184"/>
      <c r="N1848" s="184"/>
      <c r="O1848" s="184"/>
      <c r="P1848" s="184"/>
      <c r="Q1848" s="184">
        <v>3.7155</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44341</v>
      </c>
      <c r="E1849" s="184">
        <v>1021.7102</v>
      </c>
      <c r="F1849" s="184">
        <v>4.8234000000000004</v>
      </c>
      <c r="G1849" s="184">
        <v>3.7446000000000002</v>
      </c>
      <c r="H1849" s="184">
        <v>3.6126999999999998</v>
      </c>
      <c r="I1849" s="184">
        <v>3.3917999999999999</v>
      </c>
      <c r="J1849" s="184">
        <v>3.5611000000000002</v>
      </c>
      <c r="K1849" s="184">
        <v>3.6907000000000001</v>
      </c>
      <c r="L1849" s="184">
        <v>3.2317</v>
      </c>
      <c r="M1849" s="184"/>
      <c r="N1849" s="184"/>
      <c r="O1849" s="184"/>
      <c r="P1849" s="184"/>
      <c r="Q1849" s="184">
        <v>3.4453</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44341</v>
      </c>
      <c r="E1850" s="184">
        <v>14.0162</v>
      </c>
      <c r="F1850" s="184">
        <v>1.5625</v>
      </c>
      <c r="G1850" s="184">
        <v>2.8654000000000002</v>
      </c>
      <c r="H1850" s="184">
        <v>2.8660999999999999</v>
      </c>
      <c r="I1850" s="184">
        <v>3.3151999999999999</v>
      </c>
      <c r="J1850" s="184">
        <v>3.1663000000000001</v>
      </c>
      <c r="K1850" s="184">
        <v>3.1846000000000001</v>
      </c>
      <c r="L1850" s="184">
        <v>3.1013999999999999</v>
      </c>
      <c r="M1850" s="184">
        <v>3.2557999999999998</v>
      </c>
      <c r="N1850" s="184">
        <v>3.21</v>
      </c>
      <c r="O1850" s="184">
        <v>0.3619</v>
      </c>
      <c r="P1850" s="184">
        <v>2.6756000000000002</v>
      </c>
      <c r="Q1850" s="184">
        <v>4.4701000000000004</v>
      </c>
      <c r="R1850" s="184">
        <v>4.5872000000000002</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44341</v>
      </c>
      <c r="E1851" s="184">
        <v>13.5853</v>
      </c>
      <c r="F1851" s="184">
        <v>0.80600000000000005</v>
      </c>
      <c r="G1851" s="184">
        <v>2.0827</v>
      </c>
      <c r="H1851" s="184">
        <v>2.0733999999999999</v>
      </c>
      <c r="I1851" s="184">
        <v>2.5164</v>
      </c>
      <c r="J1851" s="184">
        <v>2.3641999999999999</v>
      </c>
      <c r="K1851" s="184">
        <v>2.3805000000000001</v>
      </c>
      <c r="L1851" s="184">
        <v>2.4367999999999999</v>
      </c>
      <c r="M1851" s="184">
        <v>2.8115999999999999</v>
      </c>
      <c r="N1851" s="184">
        <v>2.8780999999999999</v>
      </c>
      <c r="O1851" s="184">
        <v>0.19789999999999999</v>
      </c>
      <c r="P1851" s="184">
        <v>2.3847</v>
      </c>
      <c r="Q1851" s="184">
        <v>4.0484999999999998</v>
      </c>
      <c r="R1851" s="184">
        <v>4.4177999999999997</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44341</v>
      </c>
      <c r="E1852" s="184">
        <v>2322.0807</v>
      </c>
      <c r="F1852" s="184">
        <v>4.6172000000000004</v>
      </c>
      <c r="G1852" s="184">
        <v>3.3344</v>
      </c>
      <c r="H1852" s="184">
        <v>3.0861000000000001</v>
      </c>
      <c r="I1852" s="184">
        <v>2.7326000000000001</v>
      </c>
      <c r="J1852" s="184">
        <v>2.9148999999999998</v>
      </c>
      <c r="K1852" s="184">
        <v>3.0331000000000001</v>
      </c>
      <c r="L1852" s="184">
        <v>2.6328999999999998</v>
      </c>
      <c r="M1852" s="184">
        <v>2.9062999999999999</v>
      </c>
      <c r="N1852" s="184">
        <v>3.21</v>
      </c>
      <c r="O1852" s="184">
        <v>5.8766999999999996</v>
      </c>
      <c r="P1852" s="184">
        <v>6.3887999999999998</v>
      </c>
      <c r="Q1852" s="184">
        <v>7.4763000000000002</v>
      </c>
      <c r="R1852" s="184">
        <v>4.8103999999999996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44341</v>
      </c>
      <c r="E1853" s="184">
        <v>2200.6558</v>
      </c>
      <c r="F1853" s="184">
        <v>3.6907999999999999</v>
      </c>
      <c r="G1853" s="184">
        <v>2.4121999999999999</v>
      </c>
      <c r="H1853" s="184">
        <v>2.1648999999999998</v>
      </c>
      <c r="I1853" s="184">
        <v>1.8116000000000001</v>
      </c>
      <c r="J1853" s="184">
        <v>1.9934000000000001</v>
      </c>
      <c r="K1853" s="184">
        <v>2.1082000000000001</v>
      </c>
      <c r="L1853" s="184">
        <v>1.704</v>
      </c>
      <c r="M1853" s="184">
        <v>1.9708000000000001</v>
      </c>
      <c r="N1853" s="184">
        <v>2.2717000000000001</v>
      </c>
      <c r="O1853" s="184">
        <v>5.0293999999999999</v>
      </c>
      <c r="P1853" s="184">
        <v>5.5987999999999998</v>
      </c>
      <c r="Q1853" s="184">
        <v>7.2504</v>
      </c>
      <c r="R1853" s="184">
        <v>3.9853999999999998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44341</v>
      </c>
      <c r="E1854" s="184">
        <v>3066.8915999999999</v>
      </c>
      <c r="F1854" s="184">
        <v>13.079499999999999</v>
      </c>
      <c r="G1854" s="184">
        <v>6.2736000000000001</v>
      </c>
      <c r="H1854" s="184">
        <v>5.6155999999999997</v>
      </c>
      <c r="I1854" s="184">
        <v>4.9542999999999999</v>
      </c>
      <c r="J1854" s="184">
        <v>4.6950000000000003</v>
      </c>
      <c r="K1854" s="184">
        <v>5.2935999999999996</v>
      </c>
      <c r="L1854" s="184">
        <v>4.5007000000000001</v>
      </c>
      <c r="M1854" s="184">
        <v>5.5204000000000004</v>
      </c>
      <c r="N1854" s="184">
        <v>4.8884999999999996</v>
      </c>
      <c r="O1854" s="184">
        <v>4.125</v>
      </c>
      <c r="P1854" s="184">
        <v>4.8699000000000003</v>
      </c>
      <c r="Q1854" s="184">
        <v>5.9218000000000002</v>
      </c>
      <c r="R1854" s="184">
        <v>2.7008000000000001</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44341</v>
      </c>
      <c r="E1855" s="184">
        <v>3275.3013999999998</v>
      </c>
      <c r="F1855" s="184">
        <v>13.9498</v>
      </c>
      <c r="G1855" s="184">
        <v>7.1444000000000001</v>
      </c>
      <c r="H1855" s="184">
        <v>6.4866999999999999</v>
      </c>
      <c r="I1855" s="184">
        <v>5.8262</v>
      </c>
      <c r="J1855" s="184">
        <v>5.5148999999999999</v>
      </c>
      <c r="K1855" s="184">
        <v>6.0907999999999998</v>
      </c>
      <c r="L1855" s="184">
        <v>5.2968000000000002</v>
      </c>
      <c r="M1855" s="184">
        <v>6.3292000000000002</v>
      </c>
      <c r="N1855" s="184">
        <v>5.7031999999999998</v>
      </c>
      <c r="O1855" s="184">
        <v>4.9420999999999999</v>
      </c>
      <c r="P1855" s="184">
        <v>5.7598000000000003</v>
      </c>
      <c r="Q1855" s="184">
        <v>7.0061999999999998</v>
      </c>
      <c r="R1855" s="184">
        <v>3.4998</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44341</v>
      </c>
      <c r="E1858" s="184">
        <v>27.196100000000001</v>
      </c>
      <c r="F1858" s="184">
        <v>2.2816999999999998</v>
      </c>
      <c r="G1858" s="184">
        <v>2.8864000000000001</v>
      </c>
      <c r="H1858" s="184">
        <v>3.6838000000000002</v>
      </c>
      <c r="I1858" s="184">
        <v>3.4748999999999999</v>
      </c>
      <c r="J1858" s="184">
        <v>3.4411</v>
      </c>
      <c r="K1858" s="184">
        <v>3.4780000000000002</v>
      </c>
      <c r="L1858" s="184">
        <v>3.2343000000000002</v>
      </c>
      <c r="M1858" s="184">
        <v>3.625</v>
      </c>
      <c r="N1858" s="184">
        <v>3.9468999999999999</v>
      </c>
      <c r="O1858" s="184">
        <v>8.5988000000000007</v>
      </c>
      <c r="P1858" s="184">
        <v>8.0327999999999999</v>
      </c>
      <c r="Q1858" s="184">
        <v>8.0653000000000006</v>
      </c>
      <c r="R1858" s="184">
        <v>8.9515999999999991</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44341</v>
      </c>
      <c r="E1859" s="184">
        <v>27.737400000000001</v>
      </c>
      <c r="F1859" s="184">
        <v>2.8952</v>
      </c>
      <c r="G1859" s="184">
        <v>3.3896999999999999</v>
      </c>
      <c r="H1859" s="184">
        <v>4.1577999999999999</v>
      </c>
      <c r="I1859" s="184">
        <v>3.9348999999999998</v>
      </c>
      <c r="J1859" s="184">
        <v>3.9076</v>
      </c>
      <c r="K1859" s="184">
        <v>3.9453999999999998</v>
      </c>
      <c r="L1859" s="184">
        <v>3.7048999999999999</v>
      </c>
      <c r="M1859" s="184">
        <v>4.0970000000000004</v>
      </c>
      <c r="N1859" s="184">
        <v>4.4280999999999997</v>
      </c>
      <c r="O1859" s="184">
        <v>8.8781999999999996</v>
      </c>
      <c r="P1859" s="184">
        <v>8.2989999999999995</v>
      </c>
      <c r="Q1859" s="184">
        <v>8.8308</v>
      </c>
      <c r="R1859" s="184">
        <v>9.1991999999999994</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44341</v>
      </c>
      <c r="E1860" s="184">
        <v>2185.8225000000002</v>
      </c>
      <c r="F1860" s="184">
        <v>1.8954</v>
      </c>
      <c r="G1860" s="184">
        <v>2.5609999999999999</v>
      </c>
      <c r="H1860" s="184">
        <v>3.0922999999999998</v>
      </c>
      <c r="I1860" s="184">
        <v>2.6284000000000001</v>
      </c>
      <c r="J1860" s="184">
        <v>2.7332999999999998</v>
      </c>
      <c r="K1860" s="184">
        <v>2.9786000000000001</v>
      </c>
      <c r="L1860" s="184">
        <v>2.62</v>
      </c>
      <c r="M1860" s="184">
        <v>2.8050999999999999</v>
      </c>
      <c r="N1860" s="184">
        <v>2.9702999999999999</v>
      </c>
      <c r="O1860" s="184">
        <v>3.3605</v>
      </c>
      <c r="P1860" s="184">
        <v>4.7045000000000003</v>
      </c>
      <c r="Q1860" s="184">
        <v>6.0018000000000002</v>
      </c>
      <c r="R1860" s="184">
        <v>4.3364000000000003</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44341</v>
      </c>
      <c r="E1861" s="184">
        <v>2273.0138000000002</v>
      </c>
      <c r="F1861" s="184">
        <v>2.6882999999999999</v>
      </c>
      <c r="G1861" s="184">
        <v>3.3746</v>
      </c>
      <c r="H1861" s="184">
        <v>3.9081999999999999</v>
      </c>
      <c r="I1861" s="184">
        <v>3.4464999999999999</v>
      </c>
      <c r="J1861" s="184">
        <v>3.5550999999999999</v>
      </c>
      <c r="K1861" s="184">
        <v>3.8050999999999999</v>
      </c>
      <c r="L1861" s="184">
        <v>3.4508000000000001</v>
      </c>
      <c r="M1861" s="184">
        <v>3.637</v>
      </c>
      <c r="N1861" s="184">
        <v>3.8178999999999998</v>
      </c>
      <c r="O1861" s="184">
        <v>4.2252999999999998</v>
      </c>
      <c r="P1861" s="184">
        <v>5.4640000000000004</v>
      </c>
      <c r="Q1861" s="184">
        <v>7.0157999999999996</v>
      </c>
      <c r="R1861" s="184">
        <v>5.1951000000000001</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44341</v>
      </c>
      <c r="E1862" s="184">
        <v>4744.0954000000002</v>
      </c>
      <c r="F1862" s="184">
        <v>3.1608999999999998</v>
      </c>
      <c r="G1862" s="184">
        <v>2.9916</v>
      </c>
      <c r="H1862" s="184">
        <v>3.2736000000000001</v>
      </c>
      <c r="I1862" s="184">
        <v>3.2498999999999998</v>
      </c>
      <c r="J1862" s="184">
        <v>3.4209000000000001</v>
      </c>
      <c r="K1862" s="184">
        <v>3.7793999999999999</v>
      </c>
      <c r="L1862" s="184">
        <v>3.4205999999999999</v>
      </c>
      <c r="M1862" s="184">
        <v>3.8614000000000002</v>
      </c>
      <c r="N1862" s="184">
        <v>4.3825000000000003</v>
      </c>
      <c r="O1862" s="184">
        <v>6.899</v>
      </c>
      <c r="P1862" s="184">
        <v>6.9353999999999996</v>
      </c>
      <c r="Q1862" s="184">
        <v>7.7244999999999999</v>
      </c>
      <c r="R1862" s="184">
        <v>6.0709</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44341</v>
      </c>
      <c r="E1863" s="184">
        <v>4701.4475000000002</v>
      </c>
      <c r="F1863" s="184">
        <v>2.9807000000000001</v>
      </c>
      <c r="G1863" s="184">
        <v>2.8111000000000002</v>
      </c>
      <c r="H1863" s="184">
        <v>3.0931999999999999</v>
      </c>
      <c r="I1863" s="184">
        <v>3.0691000000000002</v>
      </c>
      <c r="J1863" s="184">
        <v>3.2399</v>
      </c>
      <c r="K1863" s="184">
        <v>3.5981999999999998</v>
      </c>
      <c r="L1863" s="184">
        <v>3.2372000000000001</v>
      </c>
      <c r="M1863" s="184">
        <v>3.6783999999999999</v>
      </c>
      <c r="N1863" s="184">
        <v>4.2004000000000001</v>
      </c>
      <c r="O1863" s="184">
        <v>6.7344999999999997</v>
      </c>
      <c r="P1863" s="184">
        <v>6.7911999999999999</v>
      </c>
      <c r="Q1863" s="184">
        <v>7.2778999999999998</v>
      </c>
      <c r="R1863" s="184">
        <v>5.8925000000000001</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44341</v>
      </c>
      <c r="E1864" s="184">
        <v>11.1366</v>
      </c>
      <c r="F1864" s="184">
        <v>3.9333999999999998</v>
      </c>
      <c r="G1864" s="184">
        <v>3.6886999999999999</v>
      </c>
      <c r="H1864" s="184">
        <v>3.8891</v>
      </c>
      <c r="I1864" s="184">
        <v>3.7040999999999999</v>
      </c>
      <c r="J1864" s="184">
        <v>4.2148000000000003</v>
      </c>
      <c r="K1864" s="184">
        <v>4.0499000000000001</v>
      </c>
      <c r="L1864" s="184">
        <v>3.6671</v>
      </c>
      <c r="M1864" s="184">
        <v>3.9758</v>
      </c>
      <c r="N1864" s="184">
        <v>4.2965999999999998</v>
      </c>
      <c r="O1864" s="184"/>
      <c r="P1864" s="184"/>
      <c r="Q1864" s="184">
        <v>5.7652999999999999</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44341</v>
      </c>
      <c r="E1865" s="184">
        <v>10.8893</v>
      </c>
      <c r="F1865" s="184">
        <v>2.6817000000000002</v>
      </c>
      <c r="G1865" s="184">
        <v>2.4308000000000001</v>
      </c>
      <c r="H1865" s="184">
        <v>2.5870000000000002</v>
      </c>
      <c r="I1865" s="184">
        <v>2.3963999999999999</v>
      </c>
      <c r="J1865" s="184">
        <v>2.8142</v>
      </c>
      <c r="K1865" s="184">
        <v>2.6686999999999999</v>
      </c>
      <c r="L1865" s="184">
        <v>2.2944</v>
      </c>
      <c r="M1865" s="184">
        <v>2.6444000000000001</v>
      </c>
      <c r="N1865" s="184">
        <v>2.9798</v>
      </c>
      <c r="O1865" s="184"/>
      <c r="P1865" s="184"/>
      <c r="Q1865" s="184">
        <v>4.5358999999999998</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44341</v>
      </c>
      <c r="E1866" s="184">
        <v>11.5091</v>
      </c>
      <c r="F1866" s="184">
        <v>4.4405000000000001</v>
      </c>
      <c r="G1866" s="184">
        <v>3.4104999999999999</v>
      </c>
      <c r="H1866" s="184">
        <v>3.8992</v>
      </c>
      <c r="I1866" s="184">
        <v>3.9247999999999998</v>
      </c>
      <c r="J1866" s="184">
        <v>4.0279999999999996</v>
      </c>
      <c r="K1866" s="184">
        <v>4.2046999999999999</v>
      </c>
      <c r="L1866" s="184">
        <v>3.7879</v>
      </c>
      <c r="M1866" s="184">
        <v>4.0761000000000003</v>
      </c>
      <c r="N1866" s="184">
        <v>4.3579999999999997</v>
      </c>
      <c r="O1866" s="184"/>
      <c r="P1866" s="184"/>
      <c r="Q1866" s="184">
        <v>6.1913</v>
      </c>
      <c r="R1866" s="184">
        <v>5.8449</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44341</v>
      </c>
      <c r="E1867" s="184">
        <v>11.324</v>
      </c>
      <c r="F1867" s="184">
        <v>3.8683000000000001</v>
      </c>
      <c r="G1867" s="184">
        <v>2.8212000000000002</v>
      </c>
      <c r="H1867" s="184">
        <v>3.2713000000000001</v>
      </c>
      <c r="I1867" s="184">
        <v>3.2734000000000001</v>
      </c>
      <c r="J1867" s="184">
        <v>3.3134000000000001</v>
      </c>
      <c r="K1867" s="184">
        <v>3.4255</v>
      </c>
      <c r="L1867" s="184">
        <v>2.9359000000000002</v>
      </c>
      <c r="M1867" s="184">
        <v>3.2744</v>
      </c>
      <c r="N1867" s="184">
        <v>3.5941999999999998</v>
      </c>
      <c r="O1867" s="184"/>
      <c r="P1867" s="184"/>
      <c r="Q1867" s="184">
        <v>5.4580000000000002</v>
      </c>
      <c r="R1867" s="184">
        <v>5.0871000000000004</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44341</v>
      </c>
      <c r="E1868" s="184">
        <v>3434.5473999999999</v>
      </c>
      <c r="F1868" s="184">
        <v>4.9359999999999999</v>
      </c>
      <c r="G1868" s="184">
        <v>3.9411999999999998</v>
      </c>
      <c r="H1868" s="184">
        <v>3.8767</v>
      </c>
      <c r="I1868" s="184">
        <v>3.6013000000000002</v>
      </c>
      <c r="J1868" s="184">
        <v>3.7151000000000001</v>
      </c>
      <c r="K1868" s="184">
        <v>3.9792999999999998</v>
      </c>
      <c r="L1868" s="184">
        <v>3.9527000000000001</v>
      </c>
      <c r="M1868" s="184">
        <v>4.4676</v>
      </c>
      <c r="N1868" s="184">
        <v>4.7324000000000002</v>
      </c>
      <c r="O1868" s="184">
        <v>5.3662000000000001</v>
      </c>
      <c r="P1868" s="184">
        <v>6.3348000000000004</v>
      </c>
      <c r="Q1868" s="184">
        <v>7.6600999999999999</v>
      </c>
      <c r="R1868" s="184">
        <v>4.0225</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44341</v>
      </c>
      <c r="E1869" s="184">
        <v>3275.4005999999999</v>
      </c>
      <c r="F1869" s="184">
        <v>4.4367999999999999</v>
      </c>
      <c r="G1869" s="184">
        <v>3.4411</v>
      </c>
      <c r="H1869" s="184">
        <v>3.3765000000000001</v>
      </c>
      <c r="I1869" s="184">
        <v>3.1006999999999998</v>
      </c>
      <c r="J1869" s="184">
        <v>3.2136</v>
      </c>
      <c r="K1869" s="184">
        <v>3.3932000000000002</v>
      </c>
      <c r="L1869" s="184">
        <v>3.4106000000000001</v>
      </c>
      <c r="M1869" s="184">
        <v>3.9243000000000001</v>
      </c>
      <c r="N1869" s="184">
        <v>4.1829000000000001</v>
      </c>
      <c r="O1869" s="184">
        <v>4.7931999999999997</v>
      </c>
      <c r="P1869" s="184">
        <v>5.7268999999999997</v>
      </c>
      <c r="Q1869" s="184">
        <v>6.9123000000000001</v>
      </c>
      <c r="R1869" s="184">
        <v>3.4518</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44341</v>
      </c>
      <c r="E1870" s="184">
        <v>1100.7656999999999</v>
      </c>
      <c r="F1870" s="184">
        <v>3.0209999999999999</v>
      </c>
      <c r="G1870" s="184">
        <v>3.0093000000000001</v>
      </c>
      <c r="H1870" s="184">
        <v>2.9903</v>
      </c>
      <c r="I1870" s="184">
        <v>2.9864999999999999</v>
      </c>
      <c r="J1870" s="184">
        <v>2.9971999999999999</v>
      </c>
      <c r="K1870" s="184">
        <v>3.109</v>
      </c>
      <c r="L1870" s="184">
        <v>4.4756</v>
      </c>
      <c r="M1870" s="184">
        <v>4.09</v>
      </c>
      <c r="N1870" s="184">
        <v>4.2328000000000001</v>
      </c>
      <c r="O1870" s="184"/>
      <c r="P1870" s="184"/>
      <c r="Q1870" s="184">
        <v>4.9945000000000004</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44341</v>
      </c>
      <c r="E1871" s="184">
        <v>1089.3965000000001</v>
      </c>
      <c r="F1871" s="184">
        <v>2.5196999999999998</v>
      </c>
      <c r="G1871" s="184">
        <v>2.5076999999999998</v>
      </c>
      <c r="H1871" s="184">
        <v>2.4891999999999999</v>
      </c>
      <c r="I1871" s="184">
        <v>2.4855999999999998</v>
      </c>
      <c r="J1871" s="184">
        <v>2.4948999999999999</v>
      </c>
      <c r="K1871" s="184">
        <v>2.6055000000000001</v>
      </c>
      <c r="L1871" s="184">
        <v>3.9653</v>
      </c>
      <c r="M1871" s="184">
        <v>3.5760999999999998</v>
      </c>
      <c r="N1871" s="184">
        <v>3.7132000000000001</v>
      </c>
      <c r="O1871" s="184"/>
      <c r="P1871" s="184"/>
      <c r="Q1871" s="184">
        <v>4.4424999999999999</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4.6064245614035091</v>
      </c>
      <c r="G1872" s="186">
        <v>3.7438859649122813</v>
      </c>
      <c r="H1872" s="186">
        <v>3.8057122807017532</v>
      </c>
      <c r="I1872" s="186">
        <v>2.4949350877192993</v>
      </c>
      <c r="J1872" s="186">
        <v>3.3629421052631585</v>
      </c>
      <c r="K1872" s="186">
        <v>3.8306350877192989</v>
      </c>
      <c r="L1872" s="186">
        <v>3.5189035087719294</v>
      </c>
      <c r="M1872" s="186">
        <v>3.9099072727272737</v>
      </c>
      <c r="N1872" s="186">
        <v>4.3012072727272743</v>
      </c>
      <c r="O1872" s="186">
        <v>5.9550971428571451</v>
      </c>
      <c r="P1872" s="186">
        <v>6.4692942857142874</v>
      </c>
      <c r="Q1872" s="186">
        <v>6.6193491228070176</v>
      </c>
      <c r="R1872" s="186">
        <v>5.6568977777777754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4.1342999999999996</v>
      </c>
      <c r="G1873" s="186">
        <v>3.3896999999999999</v>
      </c>
      <c r="H1873" s="186">
        <v>3.5415999999999999</v>
      </c>
      <c r="I1873" s="186">
        <v>3.3774999999999999</v>
      </c>
      <c r="J1873" s="186">
        <v>3.4411</v>
      </c>
      <c r="K1873" s="186">
        <v>3.7528000000000001</v>
      </c>
      <c r="L1873" s="186">
        <v>3.4508000000000001</v>
      </c>
      <c r="M1873" s="186">
        <v>3.8098999999999998</v>
      </c>
      <c r="N1873" s="186">
        <v>4.1829000000000001</v>
      </c>
      <c r="O1873" s="186">
        <v>6.3867000000000003</v>
      </c>
      <c r="P1873" s="186">
        <v>6.7720000000000002</v>
      </c>
      <c r="Q1873" s="186">
        <v>7.0157999999999996</v>
      </c>
      <c r="R1873" s="186">
        <v>5.7721999999999998</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44341</v>
      </c>
      <c r="E1876" s="184">
        <v>65.178600000000003</v>
      </c>
      <c r="F1876" s="184">
        <v>3.5499999999999997E-2</v>
      </c>
      <c r="G1876" s="184">
        <v>0.28170000000000001</v>
      </c>
      <c r="H1876" s="184">
        <v>0.44819999999999999</v>
      </c>
      <c r="I1876" s="184">
        <v>1.4221999999999999</v>
      </c>
      <c r="J1876" s="184">
        <v>9.6479999999999997</v>
      </c>
      <c r="K1876" s="184">
        <v>8.5457999999999998</v>
      </c>
      <c r="L1876" s="184">
        <v>32.625900000000001</v>
      </c>
      <c r="M1876" s="184">
        <v>44.493899999999996</v>
      </c>
      <c r="N1876" s="184">
        <v>85.532799999999995</v>
      </c>
      <c r="O1876" s="184">
        <v>2.879</v>
      </c>
      <c r="P1876" s="184">
        <v>11.0989</v>
      </c>
      <c r="Q1876" s="184">
        <v>15.2964</v>
      </c>
      <c r="R1876" s="184">
        <v>12.057399999999999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44341</v>
      </c>
      <c r="E1877" s="184">
        <v>70.740399999999994</v>
      </c>
      <c r="F1877" s="184">
        <v>3.7999999999999999E-2</v>
      </c>
      <c r="G1877" s="184">
        <v>0.29249999999999998</v>
      </c>
      <c r="H1877" s="184">
        <v>0.46510000000000001</v>
      </c>
      <c r="I1877" s="184">
        <v>1.4588000000000001</v>
      </c>
      <c r="J1877" s="184">
        <v>9.7410999999999994</v>
      </c>
      <c r="K1877" s="184">
        <v>8.7807999999999993</v>
      </c>
      <c r="L1877" s="184">
        <v>33.2316</v>
      </c>
      <c r="M1877" s="184">
        <v>45.549500000000002</v>
      </c>
      <c r="N1877" s="184">
        <v>87.461799999999997</v>
      </c>
      <c r="O1877" s="184">
        <v>4.0176999999999996</v>
      </c>
      <c r="P1877" s="184">
        <v>12.341200000000001</v>
      </c>
      <c r="Q1877" s="184">
        <v>17.3597</v>
      </c>
      <c r="R1877" s="184">
        <v>13.2568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44341</v>
      </c>
      <c r="E1878" s="184">
        <v>11.962999999999999</v>
      </c>
      <c r="F1878" s="184">
        <v>0.17580000000000001</v>
      </c>
      <c r="G1878" s="184">
        <v>0.53790000000000004</v>
      </c>
      <c r="H1878" s="184">
        <v>1.3985000000000001</v>
      </c>
      <c r="I1878" s="184">
        <v>1.4673</v>
      </c>
      <c r="J1878" s="184">
        <v>5.4101999999999997</v>
      </c>
      <c r="K1878" s="184">
        <v>9.6216000000000008</v>
      </c>
      <c r="L1878" s="184"/>
      <c r="M1878" s="184"/>
      <c r="N1878" s="184"/>
      <c r="O1878" s="184"/>
      <c r="P1878" s="184"/>
      <c r="Q1878" s="184">
        <v>19.63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44341</v>
      </c>
      <c r="E1879" s="184">
        <v>11.920999999999999</v>
      </c>
      <c r="F1879" s="184">
        <v>0.1681</v>
      </c>
      <c r="G1879" s="184">
        <v>0.52280000000000004</v>
      </c>
      <c r="H1879" s="184">
        <v>1.3776999999999999</v>
      </c>
      <c r="I1879" s="184">
        <v>1.4380999999999999</v>
      </c>
      <c r="J1879" s="184">
        <v>5.3371000000000004</v>
      </c>
      <c r="K1879" s="184">
        <v>9.4171999999999993</v>
      </c>
      <c r="L1879" s="184"/>
      <c r="M1879" s="184"/>
      <c r="N1879" s="184"/>
      <c r="O1879" s="184"/>
      <c r="P1879" s="184"/>
      <c r="Q1879" s="184">
        <v>19.21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44341</v>
      </c>
      <c r="E1880" s="184">
        <v>368.75299999999999</v>
      </c>
      <c r="F1880" s="184">
        <v>1.55E-2</v>
      </c>
      <c r="G1880" s="184">
        <v>0.48309999999999997</v>
      </c>
      <c r="H1880" s="184">
        <v>1.7825</v>
      </c>
      <c r="I1880" s="184">
        <v>3.2323</v>
      </c>
      <c r="J1880" s="184">
        <v>8.6088000000000005</v>
      </c>
      <c r="K1880" s="184">
        <v>2.6349</v>
      </c>
      <c r="L1880" s="184">
        <v>24.1584</v>
      </c>
      <c r="M1880" s="184">
        <v>36.3979</v>
      </c>
      <c r="N1880" s="184">
        <v>75.488</v>
      </c>
      <c r="O1880" s="184">
        <v>8.2691999999999997</v>
      </c>
      <c r="P1880" s="184">
        <v>13.375299999999999</v>
      </c>
      <c r="Q1880" s="184">
        <v>14.1114</v>
      </c>
      <c r="R1880" s="184">
        <v>11.099500000000001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44341</v>
      </c>
      <c r="E1881" s="184">
        <v>397.041</v>
      </c>
      <c r="F1881" s="184">
        <v>1.66E-2</v>
      </c>
      <c r="G1881" s="184">
        <v>0.49230000000000002</v>
      </c>
      <c r="H1881" s="184">
        <v>1.7999000000000001</v>
      </c>
      <c r="I1881" s="184">
        <v>3.2688999999999999</v>
      </c>
      <c r="J1881" s="184">
        <v>8.6994000000000007</v>
      </c>
      <c r="K1881" s="184">
        <v>2.8740000000000001</v>
      </c>
      <c r="L1881" s="184">
        <v>24.731300000000001</v>
      </c>
      <c r="M1881" s="184">
        <v>37.333100000000002</v>
      </c>
      <c r="N1881" s="184">
        <v>77.1113</v>
      </c>
      <c r="O1881" s="184">
        <v>9.4113000000000007</v>
      </c>
      <c r="P1881" s="184">
        <v>14.6</v>
      </c>
      <c r="Q1881" s="184">
        <v>15.6776</v>
      </c>
      <c r="R1881" s="184">
        <v>12.098699999999999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44341</v>
      </c>
      <c r="E1882" s="184">
        <v>209.83</v>
      </c>
      <c r="F1882" s="184">
        <v>0.2868</v>
      </c>
      <c r="G1882" s="184">
        <v>0.68620000000000003</v>
      </c>
      <c r="H1882" s="184">
        <v>0.89439999999999997</v>
      </c>
      <c r="I1882" s="184">
        <v>0.65720000000000001</v>
      </c>
      <c r="J1882" s="184">
        <v>9.1898</v>
      </c>
      <c r="K1882" s="184">
        <v>7.3738999999999999</v>
      </c>
      <c r="L1882" s="184">
        <v>30.710799999999999</v>
      </c>
      <c r="M1882" s="184">
        <v>39.644599999999997</v>
      </c>
      <c r="N1882" s="184">
        <v>71.094300000000004</v>
      </c>
      <c r="O1882" s="184">
        <v>13.8551</v>
      </c>
      <c r="P1882" s="184">
        <v>13.569800000000001</v>
      </c>
      <c r="Q1882" s="184">
        <v>19.883600000000001</v>
      </c>
      <c r="R1882" s="184">
        <v>19.950600000000001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44341</v>
      </c>
      <c r="E1883" s="184">
        <v>225.44</v>
      </c>
      <c r="F1883" s="184">
        <v>0.28920000000000001</v>
      </c>
      <c r="G1883" s="184">
        <v>0.69230000000000003</v>
      </c>
      <c r="H1883" s="184">
        <v>0.90410000000000001</v>
      </c>
      <c r="I1883" s="184">
        <v>0.67879999999999996</v>
      </c>
      <c r="J1883" s="184">
        <v>9.2407000000000004</v>
      </c>
      <c r="K1883" s="184">
        <v>7.5110999999999999</v>
      </c>
      <c r="L1883" s="184">
        <v>31.024100000000001</v>
      </c>
      <c r="M1883" s="184">
        <v>40.172899999999998</v>
      </c>
      <c r="N1883" s="184">
        <v>72.012799999999999</v>
      </c>
      <c r="O1883" s="184">
        <v>14.57</v>
      </c>
      <c r="P1883" s="184">
        <v>14.5059</v>
      </c>
      <c r="Q1883" s="184">
        <v>17.531700000000001</v>
      </c>
      <c r="R1883" s="184">
        <v>20.597100000000001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44341</v>
      </c>
      <c r="E1884" s="184">
        <v>14.27</v>
      </c>
      <c r="F1884" s="184">
        <v>-0.14000000000000001</v>
      </c>
      <c r="G1884" s="184">
        <v>0.56379999999999997</v>
      </c>
      <c r="H1884" s="184">
        <v>0.42220000000000002</v>
      </c>
      <c r="I1884" s="184">
        <v>1.7105999999999999</v>
      </c>
      <c r="J1884" s="184">
        <v>8.5170999999999992</v>
      </c>
      <c r="K1884" s="184">
        <v>4.0087000000000002</v>
      </c>
      <c r="L1884" s="184">
        <v>25.948799999999999</v>
      </c>
      <c r="M1884" s="184">
        <v>36.816899999999997</v>
      </c>
      <c r="N1884" s="184">
        <v>69.679000000000002</v>
      </c>
      <c r="O1884" s="184"/>
      <c r="P1884" s="184"/>
      <c r="Q1884" s="184">
        <v>13.726599999999999</v>
      </c>
      <c r="R1884" s="184">
        <v>15.492000000000001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44341</v>
      </c>
      <c r="E1885" s="184">
        <v>13.79</v>
      </c>
      <c r="F1885" s="184">
        <v>-0.14480000000000001</v>
      </c>
      <c r="G1885" s="184">
        <v>0.51019999999999999</v>
      </c>
      <c r="H1885" s="184">
        <v>0.3639</v>
      </c>
      <c r="I1885" s="184">
        <v>1.6212</v>
      </c>
      <c r="J1885" s="184">
        <v>8.4118999999999993</v>
      </c>
      <c r="K1885" s="184">
        <v>3.7622</v>
      </c>
      <c r="L1885" s="184">
        <v>25.477699999999999</v>
      </c>
      <c r="M1885" s="184">
        <v>35.996099999999998</v>
      </c>
      <c r="N1885" s="184">
        <v>68.170699999999997</v>
      </c>
      <c r="O1885" s="184"/>
      <c r="P1885" s="184"/>
      <c r="Q1885" s="184">
        <v>12.3276</v>
      </c>
      <c r="R1885" s="184">
        <v>14.5037</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44341</v>
      </c>
      <c r="E1886" s="184">
        <v>78.69</v>
      </c>
      <c r="F1886" s="184">
        <v>3.8100000000000002E-2</v>
      </c>
      <c r="G1886" s="184">
        <v>1.2350000000000001</v>
      </c>
      <c r="H1886" s="184">
        <v>2.5811000000000002</v>
      </c>
      <c r="I1886" s="184">
        <v>4.4881000000000002</v>
      </c>
      <c r="J1886" s="184">
        <v>10.956</v>
      </c>
      <c r="K1886" s="184">
        <v>13.5334</v>
      </c>
      <c r="L1886" s="184">
        <v>45.749200000000002</v>
      </c>
      <c r="M1886" s="184">
        <v>61.7804</v>
      </c>
      <c r="N1886" s="184">
        <v>130.28970000000001</v>
      </c>
      <c r="O1886" s="184">
        <v>10.408099999999999</v>
      </c>
      <c r="P1886" s="184">
        <v>17.752600000000001</v>
      </c>
      <c r="Q1886" s="184">
        <v>16.452500000000001</v>
      </c>
      <c r="R1886" s="184">
        <v>19.990400000000001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44341</v>
      </c>
      <c r="E1887" s="184">
        <v>72.58</v>
      </c>
      <c r="F1887" s="184">
        <v>4.1399999999999999E-2</v>
      </c>
      <c r="G1887" s="184">
        <v>1.2273000000000001</v>
      </c>
      <c r="H1887" s="184">
        <v>2.5575999999999999</v>
      </c>
      <c r="I1887" s="184">
        <v>4.4466999999999999</v>
      </c>
      <c r="J1887" s="184">
        <v>10.843</v>
      </c>
      <c r="K1887" s="184">
        <v>13.2293</v>
      </c>
      <c r="L1887" s="184">
        <v>44.985999999999997</v>
      </c>
      <c r="M1887" s="184">
        <v>60.468699999999998</v>
      </c>
      <c r="N1887" s="184">
        <v>127.7377</v>
      </c>
      <c r="O1887" s="184">
        <v>9.2102000000000004</v>
      </c>
      <c r="P1887" s="184">
        <v>16.497299999999999</v>
      </c>
      <c r="Q1887" s="184">
        <v>16.1694</v>
      </c>
      <c r="R1887" s="184">
        <v>18.705200000000001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44341</v>
      </c>
      <c r="E1888" s="184">
        <v>16.341000000000001</v>
      </c>
      <c r="F1888" s="184">
        <v>-0.1216</v>
      </c>
      <c r="G1888" s="184">
        <v>0.12870000000000001</v>
      </c>
      <c r="H1888" s="184">
        <v>0.79320000000000002</v>
      </c>
      <c r="I1888" s="184">
        <v>2.5813000000000001</v>
      </c>
      <c r="J1888" s="184">
        <v>4.6372999999999998</v>
      </c>
      <c r="K1888" s="184">
        <v>1.9369000000000001</v>
      </c>
      <c r="L1888" s="184">
        <v>17.078499999999998</v>
      </c>
      <c r="M1888" s="184">
        <v>29.227900000000002</v>
      </c>
      <c r="N1888" s="184">
        <v>62.857900000000001</v>
      </c>
      <c r="O1888" s="184">
        <v>5.7598000000000003</v>
      </c>
      <c r="P1888" s="184">
        <v>10.799300000000001</v>
      </c>
      <c r="Q1888" s="184">
        <v>8.9684000000000008</v>
      </c>
      <c r="R1888" s="184">
        <v>13.1591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44341</v>
      </c>
      <c r="E1889" s="184">
        <v>14.615</v>
      </c>
      <c r="F1889" s="184">
        <v>-0.12709999999999999</v>
      </c>
      <c r="G1889" s="184">
        <v>0.1082</v>
      </c>
      <c r="H1889" s="184">
        <v>0.75970000000000004</v>
      </c>
      <c r="I1889" s="184">
        <v>2.5110000000000001</v>
      </c>
      <c r="J1889" s="184">
        <v>4.4726999999999997</v>
      </c>
      <c r="K1889" s="184">
        <v>1.4938</v>
      </c>
      <c r="L1889" s="184">
        <v>15.3795</v>
      </c>
      <c r="M1889" s="184">
        <v>26.771699999999999</v>
      </c>
      <c r="N1889" s="184">
        <v>59.005600000000001</v>
      </c>
      <c r="O1889" s="184">
        <v>3.9228000000000001</v>
      </c>
      <c r="P1889" s="184">
        <v>8.7049000000000003</v>
      </c>
      <c r="Q1889" s="184">
        <v>6.8616999999999999</v>
      </c>
      <c r="R1889" s="184">
        <v>10.9672</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44341</v>
      </c>
      <c r="E1890" s="184">
        <v>353.44575787414698</v>
      </c>
      <c r="F1890" s="184">
        <v>-0.44319999999999998</v>
      </c>
      <c r="G1890" s="184">
        <v>8.5199999999999998E-2</v>
      </c>
      <c r="H1890" s="184">
        <v>0.55989999999999995</v>
      </c>
      <c r="I1890" s="184">
        <v>1.9454</v>
      </c>
      <c r="J1890" s="184">
        <v>7.9329000000000001</v>
      </c>
      <c r="K1890" s="184">
        <v>1.8856999999999999</v>
      </c>
      <c r="L1890" s="184">
        <v>24.847999999999999</v>
      </c>
      <c r="M1890" s="184">
        <v>40.036200000000001</v>
      </c>
      <c r="N1890" s="184">
        <v>75.980500000000006</v>
      </c>
      <c r="O1890" s="184">
        <v>11.9626</v>
      </c>
      <c r="P1890" s="184">
        <v>16.351299999999998</v>
      </c>
      <c r="Q1890" s="184">
        <v>16.018699999999999</v>
      </c>
      <c r="R1890" s="184">
        <v>16.57</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44341</v>
      </c>
      <c r="E1891" s="184">
        <v>47.387900000000002</v>
      </c>
      <c r="F1891" s="184">
        <v>-0.44140000000000001</v>
      </c>
      <c r="G1891" s="184">
        <v>9.2299999999999993E-2</v>
      </c>
      <c r="H1891" s="184">
        <v>0.57240000000000002</v>
      </c>
      <c r="I1891" s="184">
        <v>1.9709000000000001</v>
      </c>
      <c r="J1891" s="184">
        <v>7.9945000000000004</v>
      </c>
      <c r="K1891" s="184">
        <v>2.0474999999999999</v>
      </c>
      <c r="L1891" s="184">
        <v>25.251200000000001</v>
      </c>
      <c r="M1891" s="184">
        <v>40.718800000000002</v>
      </c>
      <c r="N1891" s="184">
        <v>77.137799999999999</v>
      </c>
      <c r="O1891" s="184">
        <v>12.6921</v>
      </c>
      <c r="P1891" s="184">
        <v>17.366700000000002</v>
      </c>
      <c r="Q1891" s="184">
        <v>15.154</v>
      </c>
      <c r="R1891" s="184">
        <v>17.329499999999999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44341</v>
      </c>
      <c r="E1892" s="184">
        <v>52.366</v>
      </c>
      <c r="F1892" s="184">
        <v>3.6299999999999999E-2</v>
      </c>
      <c r="G1892" s="184">
        <v>0.63800000000000001</v>
      </c>
      <c r="H1892" s="184">
        <v>1.8140000000000001</v>
      </c>
      <c r="I1892" s="184">
        <v>3.8574999999999999</v>
      </c>
      <c r="J1892" s="184">
        <v>8.7378999999999998</v>
      </c>
      <c r="K1892" s="184">
        <v>6.1738</v>
      </c>
      <c r="L1892" s="184">
        <v>27.865400000000001</v>
      </c>
      <c r="M1892" s="184">
        <v>39.7209</v>
      </c>
      <c r="N1892" s="184">
        <v>81.895899999999997</v>
      </c>
      <c r="O1892" s="184">
        <v>11.3338</v>
      </c>
      <c r="P1892" s="184">
        <v>16.085799999999999</v>
      </c>
      <c r="Q1892" s="184">
        <v>18.846499999999999</v>
      </c>
      <c r="R1892" s="184">
        <v>16.561599999999999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44341</v>
      </c>
      <c r="E1893" s="184">
        <v>48.820999999999998</v>
      </c>
      <c r="F1893" s="184">
        <v>3.2800000000000003E-2</v>
      </c>
      <c r="G1893" s="184">
        <v>0.62660000000000005</v>
      </c>
      <c r="H1893" s="184">
        <v>1.7951999999999999</v>
      </c>
      <c r="I1893" s="184">
        <v>3.8191999999999999</v>
      </c>
      <c r="J1893" s="184">
        <v>8.6432000000000002</v>
      </c>
      <c r="K1893" s="184">
        <v>5.9276999999999997</v>
      </c>
      <c r="L1893" s="184">
        <v>27.270600000000002</v>
      </c>
      <c r="M1893" s="184">
        <v>38.731499999999997</v>
      </c>
      <c r="N1893" s="184">
        <v>80.151300000000006</v>
      </c>
      <c r="O1893" s="184">
        <v>10.273400000000001</v>
      </c>
      <c r="P1893" s="184">
        <v>15.0345</v>
      </c>
      <c r="Q1893" s="184">
        <v>14.9453</v>
      </c>
      <c r="R1893" s="184">
        <v>15.441599999999999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44341</v>
      </c>
      <c r="E1894" s="184">
        <v>102.8908</v>
      </c>
      <c r="F1894" s="184">
        <v>-0.30599999999999999</v>
      </c>
      <c r="G1894" s="184">
        <v>0.1888</v>
      </c>
      <c r="H1894" s="184">
        <v>1.6691</v>
      </c>
      <c r="I1894" s="184">
        <v>2.8149000000000002</v>
      </c>
      <c r="J1894" s="184">
        <v>8.7292000000000005</v>
      </c>
      <c r="K1894" s="184">
        <v>4.7911000000000001</v>
      </c>
      <c r="L1894" s="184">
        <v>28.674099999999999</v>
      </c>
      <c r="M1894" s="184">
        <v>40.3264</v>
      </c>
      <c r="N1894" s="184">
        <v>84.7517</v>
      </c>
      <c r="O1894" s="184">
        <v>12.3169</v>
      </c>
      <c r="P1894" s="184">
        <v>15.8391</v>
      </c>
      <c r="Q1894" s="184">
        <v>15.712999999999999</v>
      </c>
      <c r="R1894" s="184">
        <v>16.642299999999999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44341</v>
      </c>
      <c r="E1895" s="184">
        <v>109.4037</v>
      </c>
      <c r="F1895" s="184">
        <v>-0.30420000000000003</v>
      </c>
      <c r="G1895" s="184">
        <v>0.1961</v>
      </c>
      <c r="H1895" s="184">
        <v>1.6821999999999999</v>
      </c>
      <c r="I1895" s="184">
        <v>2.8408000000000002</v>
      </c>
      <c r="J1895" s="184">
        <v>8.7911999999999999</v>
      </c>
      <c r="K1895" s="184">
        <v>4.9566999999999997</v>
      </c>
      <c r="L1895" s="184">
        <v>29.0867</v>
      </c>
      <c r="M1895" s="184">
        <v>40.991199999999999</v>
      </c>
      <c r="N1895" s="184">
        <v>85.922499999999999</v>
      </c>
      <c r="O1895" s="184">
        <v>13.043900000000001</v>
      </c>
      <c r="P1895" s="184">
        <v>16.670400000000001</v>
      </c>
      <c r="Q1895" s="184">
        <v>14.796200000000001</v>
      </c>
      <c r="R1895" s="184">
        <v>17.394400000000001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44341</v>
      </c>
      <c r="E1896" s="184">
        <v>70.849999999999994</v>
      </c>
      <c r="F1896" s="184">
        <v>7.0599999999999996E-2</v>
      </c>
      <c r="G1896" s="184">
        <v>0.39679999999999999</v>
      </c>
      <c r="H1896" s="184">
        <v>1.0123</v>
      </c>
      <c r="I1896" s="184">
        <v>2.3992</v>
      </c>
      <c r="J1896" s="184">
        <v>7.6093999999999999</v>
      </c>
      <c r="K1896" s="184">
        <v>3.9312999999999998</v>
      </c>
      <c r="L1896" s="184">
        <v>24.823799999999999</v>
      </c>
      <c r="M1896" s="184">
        <v>42.154899999999998</v>
      </c>
      <c r="N1896" s="184">
        <v>77.881</v>
      </c>
      <c r="O1896" s="184">
        <v>10.723100000000001</v>
      </c>
      <c r="P1896" s="184">
        <v>12.235300000000001</v>
      </c>
      <c r="Q1896" s="184">
        <v>13.737399999999999</v>
      </c>
      <c r="R1896" s="184">
        <v>12.404</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44341</v>
      </c>
      <c r="E1897" s="184">
        <v>69.84</v>
      </c>
      <c r="F1897" s="184">
        <v>7.1599999999999997E-2</v>
      </c>
      <c r="G1897" s="184">
        <v>0.3881</v>
      </c>
      <c r="H1897" s="184">
        <v>0.99780000000000002</v>
      </c>
      <c r="I1897" s="184">
        <v>2.3746999999999998</v>
      </c>
      <c r="J1897" s="184">
        <v>7.5620000000000003</v>
      </c>
      <c r="K1897" s="184">
        <v>3.8203999999999998</v>
      </c>
      <c r="L1897" s="184">
        <v>24.514199999999999</v>
      </c>
      <c r="M1897" s="184">
        <v>41.634599999999999</v>
      </c>
      <c r="N1897" s="184">
        <v>76.989400000000003</v>
      </c>
      <c r="O1897" s="184">
        <v>10.2653</v>
      </c>
      <c r="P1897" s="184">
        <v>11.8687</v>
      </c>
      <c r="Q1897" s="184">
        <v>13.4239</v>
      </c>
      <c r="R1897" s="184">
        <v>11.8512</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44341</v>
      </c>
      <c r="E1898" s="184">
        <v>169.5514</v>
      </c>
      <c r="F1898" s="184">
        <v>-0.25230000000000002</v>
      </c>
      <c r="G1898" s="184">
        <v>0.14899999999999999</v>
      </c>
      <c r="H1898" s="184">
        <v>0.89300000000000002</v>
      </c>
      <c r="I1898" s="184">
        <v>2.9211</v>
      </c>
      <c r="J1898" s="184">
        <v>5.6619999999999999</v>
      </c>
      <c r="K1898" s="184">
        <v>1.0058</v>
      </c>
      <c r="L1898" s="184">
        <v>17.127800000000001</v>
      </c>
      <c r="M1898" s="184">
        <v>27.915099999999999</v>
      </c>
      <c r="N1898" s="184">
        <v>58.741999999999997</v>
      </c>
      <c r="O1898" s="184">
        <v>7.1326999999999998</v>
      </c>
      <c r="P1898" s="184">
        <v>14.8841</v>
      </c>
      <c r="Q1898" s="184">
        <v>18.215599999999998</v>
      </c>
      <c r="R1898" s="184">
        <v>11.581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44341</v>
      </c>
      <c r="E1899" s="184">
        <v>183.15180000000001</v>
      </c>
      <c r="F1899" s="184">
        <v>-0.249</v>
      </c>
      <c r="G1899" s="184">
        <v>0.16120000000000001</v>
      </c>
      <c r="H1899" s="184">
        <v>0.91449999999999998</v>
      </c>
      <c r="I1899" s="184">
        <v>2.9643999999999999</v>
      </c>
      <c r="J1899" s="184">
        <v>5.7610000000000001</v>
      </c>
      <c r="K1899" s="184">
        <v>1.2747999999999999</v>
      </c>
      <c r="L1899" s="184">
        <v>17.794899999999998</v>
      </c>
      <c r="M1899" s="184">
        <v>29.027100000000001</v>
      </c>
      <c r="N1899" s="184">
        <v>60.633800000000001</v>
      </c>
      <c r="O1899" s="184">
        <v>8.5777000000000001</v>
      </c>
      <c r="P1899" s="184">
        <v>16.209</v>
      </c>
      <c r="Q1899" s="184">
        <v>16.512899999999998</v>
      </c>
      <c r="R1899" s="184">
        <v>13.082700000000001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44341</v>
      </c>
      <c r="E1900" s="184">
        <v>13.6229</v>
      </c>
      <c r="F1900" s="184">
        <v>-0.30740000000000001</v>
      </c>
      <c r="G1900" s="184">
        <v>9.11E-2</v>
      </c>
      <c r="H1900" s="184">
        <v>1.8313999999999999</v>
      </c>
      <c r="I1900" s="184">
        <v>4.1139999999999999</v>
      </c>
      <c r="J1900" s="184">
        <v>7.7957000000000001</v>
      </c>
      <c r="K1900" s="184">
        <v>6.6429999999999998</v>
      </c>
      <c r="L1900" s="184">
        <v>24.346499999999999</v>
      </c>
      <c r="M1900" s="184">
        <v>33.415300000000002</v>
      </c>
      <c r="N1900" s="184">
        <v>64.656999999999996</v>
      </c>
      <c r="O1900" s="184"/>
      <c r="P1900" s="184"/>
      <c r="Q1900" s="184">
        <v>11.3803</v>
      </c>
      <c r="R1900" s="184">
        <v>16.435300000000002</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44341</v>
      </c>
      <c r="E1901" s="184">
        <v>13.074400000000001</v>
      </c>
      <c r="F1901" s="184">
        <v>-0.31109999999999999</v>
      </c>
      <c r="G1901" s="184">
        <v>7.8100000000000003E-2</v>
      </c>
      <c r="H1901" s="184">
        <v>1.8089</v>
      </c>
      <c r="I1901" s="184">
        <v>4.0698999999999996</v>
      </c>
      <c r="J1901" s="184">
        <v>7.6906999999999996</v>
      </c>
      <c r="K1901" s="184">
        <v>6.3547000000000002</v>
      </c>
      <c r="L1901" s="184">
        <v>23.664200000000001</v>
      </c>
      <c r="M1901" s="184">
        <v>32.313200000000002</v>
      </c>
      <c r="N1901" s="184">
        <v>62.823500000000003</v>
      </c>
      <c r="O1901" s="184"/>
      <c r="P1901" s="184"/>
      <c r="Q1901" s="184">
        <v>9.7959999999999994</v>
      </c>
      <c r="R1901" s="184">
        <v>15.0869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44341</v>
      </c>
      <c r="E1902" s="184">
        <v>13.0017</v>
      </c>
      <c r="F1902" s="184">
        <v>-0.36549999999999999</v>
      </c>
      <c r="G1902" s="184">
        <v>8.2400000000000001E-2</v>
      </c>
      <c r="H1902" s="184">
        <v>1.7243999999999999</v>
      </c>
      <c r="I1902" s="184">
        <v>3.8847999999999998</v>
      </c>
      <c r="J1902" s="184">
        <v>6.9420999999999999</v>
      </c>
      <c r="K1902" s="184">
        <v>5.4922000000000004</v>
      </c>
      <c r="L1902" s="184">
        <v>21.179400000000001</v>
      </c>
      <c r="M1902" s="184">
        <v>29.9131</v>
      </c>
      <c r="N1902" s="184">
        <v>60.5366</v>
      </c>
      <c r="O1902" s="184"/>
      <c r="P1902" s="184"/>
      <c r="Q1902" s="184">
        <v>9.7881999999999998</v>
      </c>
      <c r="R1902" s="184">
        <v>15.293699999999999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44341</v>
      </c>
      <c r="E1903" s="184">
        <v>12.4636</v>
      </c>
      <c r="F1903" s="184">
        <v>-0.36770000000000003</v>
      </c>
      <c r="G1903" s="184">
        <v>6.9900000000000004E-2</v>
      </c>
      <c r="H1903" s="184">
        <v>1.7030000000000001</v>
      </c>
      <c r="I1903" s="184">
        <v>3.8408000000000002</v>
      </c>
      <c r="J1903" s="184">
        <v>6.8396999999999997</v>
      </c>
      <c r="K1903" s="184">
        <v>5.2153999999999998</v>
      </c>
      <c r="L1903" s="184">
        <v>20.524899999999999</v>
      </c>
      <c r="M1903" s="184">
        <v>28.853400000000001</v>
      </c>
      <c r="N1903" s="184">
        <v>58.767899999999997</v>
      </c>
      <c r="O1903" s="184"/>
      <c r="P1903" s="184"/>
      <c r="Q1903" s="184">
        <v>8.1496999999999993</v>
      </c>
      <c r="R1903" s="184">
        <v>13.9375</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44341</v>
      </c>
      <c r="E1904" s="184">
        <v>335.82069999999999</v>
      </c>
      <c r="F1904" s="184">
        <v>0.28770000000000001</v>
      </c>
      <c r="G1904" s="184">
        <v>1.155</v>
      </c>
      <c r="H1904" s="184">
        <v>1.7387999999999999</v>
      </c>
      <c r="I1904" s="184">
        <v>3.2589999999999999</v>
      </c>
      <c r="J1904" s="184">
        <v>10.894399999999999</v>
      </c>
      <c r="K1904" s="184">
        <v>1.5733999999999999</v>
      </c>
      <c r="L1904" s="184">
        <v>34.308799999999998</v>
      </c>
      <c r="M1904" s="184">
        <v>52.256100000000004</v>
      </c>
      <c r="N1904" s="184">
        <v>98.119600000000005</v>
      </c>
      <c r="O1904" s="184">
        <v>8.6958000000000002</v>
      </c>
      <c r="P1904" s="184">
        <v>12.8874</v>
      </c>
      <c r="Q1904" s="184">
        <v>17.0519</v>
      </c>
      <c r="R1904" s="184">
        <v>14.874599999999999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44341</v>
      </c>
      <c r="E1905" s="184">
        <v>357.69380000000001</v>
      </c>
      <c r="F1905" s="184">
        <v>0.29010000000000002</v>
      </c>
      <c r="G1905" s="184">
        <v>1.1646000000000001</v>
      </c>
      <c r="H1905" s="184">
        <v>1.7557</v>
      </c>
      <c r="I1905" s="184">
        <v>3.2932000000000001</v>
      </c>
      <c r="J1905" s="184">
        <v>10.9781</v>
      </c>
      <c r="K1905" s="184">
        <v>1.7867999999999999</v>
      </c>
      <c r="L1905" s="184">
        <v>34.905799999999999</v>
      </c>
      <c r="M1905" s="184">
        <v>53.294899999999998</v>
      </c>
      <c r="N1905" s="184">
        <v>99.993499999999997</v>
      </c>
      <c r="O1905" s="184">
        <v>9.6541999999999994</v>
      </c>
      <c r="P1905" s="184">
        <v>13.826599999999999</v>
      </c>
      <c r="Q1905" s="184">
        <v>13.233599999999999</v>
      </c>
      <c r="R1905" s="184">
        <v>15.945399999999999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44341</v>
      </c>
      <c r="E1906" s="184">
        <v>14.46</v>
      </c>
      <c r="F1906" s="184">
        <v>0.13850000000000001</v>
      </c>
      <c r="G1906" s="184">
        <v>0.69640000000000002</v>
      </c>
      <c r="H1906" s="184">
        <v>1.4737</v>
      </c>
      <c r="I1906" s="184">
        <v>2.5531999999999999</v>
      </c>
      <c r="J1906" s="184">
        <v>6.9527000000000001</v>
      </c>
      <c r="K1906" s="184">
        <v>0.76659999999999995</v>
      </c>
      <c r="L1906" s="184">
        <v>22.128399999999999</v>
      </c>
      <c r="M1906" s="184">
        <v>31.9343</v>
      </c>
      <c r="N1906" s="184">
        <v>69.519300000000001</v>
      </c>
      <c r="O1906" s="184"/>
      <c r="P1906" s="184"/>
      <c r="Q1906" s="184">
        <v>16.094899999999999</v>
      </c>
      <c r="R1906" s="184">
        <v>15.878399999999999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44341</v>
      </c>
      <c r="E1907" s="184">
        <v>14.19</v>
      </c>
      <c r="F1907" s="184">
        <v>0.1411</v>
      </c>
      <c r="G1907" s="184">
        <v>0.78129999999999999</v>
      </c>
      <c r="H1907" s="184">
        <v>1.5021</v>
      </c>
      <c r="I1907" s="184">
        <v>2.5289000000000001</v>
      </c>
      <c r="J1907" s="184">
        <v>6.9329000000000001</v>
      </c>
      <c r="K1907" s="184">
        <v>0.63829999999999998</v>
      </c>
      <c r="L1907" s="184">
        <v>21.6981</v>
      </c>
      <c r="M1907" s="184">
        <v>31.267299999999999</v>
      </c>
      <c r="N1907" s="184">
        <v>68.527299999999997</v>
      </c>
      <c r="O1907" s="184"/>
      <c r="P1907" s="184"/>
      <c r="Q1907" s="184">
        <v>15.2128</v>
      </c>
      <c r="R1907" s="184">
        <v>15.061400000000001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44341</v>
      </c>
      <c r="E1908" s="184">
        <v>92.358099999999993</v>
      </c>
      <c r="F1908" s="184">
        <v>-5.96E-2</v>
      </c>
      <c r="G1908" s="184">
        <v>0.3805</v>
      </c>
      <c r="H1908" s="184">
        <v>1.5556000000000001</v>
      </c>
      <c r="I1908" s="184">
        <v>2.8786</v>
      </c>
      <c r="J1908" s="184">
        <v>7.2674000000000003</v>
      </c>
      <c r="K1908" s="184">
        <v>3.4036</v>
      </c>
      <c r="L1908" s="184">
        <v>23.083400000000001</v>
      </c>
      <c r="M1908" s="184">
        <v>37.162700000000001</v>
      </c>
      <c r="N1908" s="184">
        <v>72.697800000000001</v>
      </c>
      <c r="O1908" s="184">
        <v>14.427300000000001</v>
      </c>
      <c r="P1908" s="184">
        <v>14.9444</v>
      </c>
      <c r="Q1908" s="184">
        <v>13.302199999999999</v>
      </c>
      <c r="R1908" s="184">
        <v>19.7437</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44341</v>
      </c>
      <c r="E1909" s="184">
        <v>86.917199999999994</v>
      </c>
      <c r="F1909" s="184">
        <v>-6.1600000000000002E-2</v>
      </c>
      <c r="G1909" s="184">
        <v>0.3735</v>
      </c>
      <c r="H1909" s="184">
        <v>1.542</v>
      </c>
      <c r="I1909" s="184">
        <v>2.8515000000000001</v>
      </c>
      <c r="J1909" s="184">
        <v>7.2031000000000001</v>
      </c>
      <c r="K1909" s="184">
        <v>3.2250999999999999</v>
      </c>
      <c r="L1909" s="184">
        <v>22.663599999999999</v>
      </c>
      <c r="M1909" s="184">
        <v>36.466999999999999</v>
      </c>
      <c r="N1909" s="184">
        <v>71.533100000000005</v>
      </c>
      <c r="O1909" s="184">
        <v>13.6562</v>
      </c>
      <c r="P1909" s="184">
        <v>14.1364</v>
      </c>
      <c r="Q1909" s="184">
        <v>14.6097</v>
      </c>
      <c r="R1909" s="184">
        <v>18.9682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-5.3788235294117658E-2</v>
      </c>
      <c r="G1910" s="186">
        <v>0.4575558823529412</v>
      </c>
      <c r="H1910" s="186">
        <v>1.3262970588235294</v>
      </c>
      <c r="I1910" s="186">
        <v>2.7107205882352945</v>
      </c>
      <c r="J1910" s="186">
        <v>7.9598000000000013</v>
      </c>
      <c r="K1910" s="186">
        <v>4.8716911764705868</v>
      </c>
      <c r="L1910" s="186">
        <v>26.464424999999999</v>
      </c>
      <c r="M1910" s="186">
        <v>38.837112500000011</v>
      </c>
      <c r="N1910" s="186">
        <v>77.303221874999991</v>
      </c>
      <c r="O1910" s="186">
        <v>9.8774249999999988</v>
      </c>
      <c r="P1910" s="186">
        <v>14.232704166666664</v>
      </c>
      <c r="Q1910" s="186">
        <v>14.682041176470587</v>
      </c>
      <c r="R1910" s="186">
        <v>15.373784375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1.6050000000000002E-2</v>
      </c>
      <c r="G1911" s="186">
        <v>0.39244999999999997</v>
      </c>
      <c r="H1911" s="186">
        <v>1.4879</v>
      </c>
      <c r="I1911" s="186">
        <v>2.8278500000000002</v>
      </c>
      <c r="J1911" s="186">
        <v>7.9637000000000002</v>
      </c>
      <c r="K1911" s="186">
        <v>3.9699999999999998</v>
      </c>
      <c r="L1911" s="186">
        <v>24.835899999999999</v>
      </c>
      <c r="M1911" s="186">
        <v>38.032299999999999</v>
      </c>
      <c r="N1911" s="186">
        <v>74.0929</v>
      </c>
      <c r="O1911" s="186">
        <v>10.269349999999999</v>
      </c>
      <c r="P1911" s="186">
        <v>14.552949999999999</v>
      </c>
      <c r="Q1911" s="186">
        <v>15.183399999999999</v>
      </c>
      <c r="R1911" s="186">
        <v>15.367649999999999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44341</v>
      </c>
      <c r="C8" s="65">
        <f>VLOOKUP($A8,'Return Data'!$B$7:$R$2843,4,0)</f>
        <v>26.870899999999999</v>
      </c>
      <c r="D8" s="65">
        <f>VLOOKUP($A8,'Return Data'!$B$7:$R$2843,10,0)</f>
        <v>3.1208</v>
      </c>
      <c r="E8" s="66">
        <f t="shared" ref="E8:E16" si="0">RANK(D8,D$8:D$16,0)</f>
        <v>6</v>
      </c>
      <c r="F8" s="65">
        <f>VLOOKUP($A8,'Return Data'!$B$7:$R$2843,11,0)</f>
        <v>12.639799999999999</v>
      </c>
      <c r="G8" s="66">
        <f t="shared" ref="G8:G16" si="1">RANK(F8,F$8:F$16,0)</f>
        <v>5</v>
      </c>
      <c r="H8" s="65">
        <f>VLOOKUP($A8,'Return Data'!$B$7:$R$2843,12,0)</f>
        <v>22.611999999999998</v>
      </c>
      <c r="I8" s="66">
        <f t="shared" ref="I8:I16" si="2">RANK(H8,H$8:H$16,0)</f>
        <v>4</v>
      </c>
      <c r="J8" s="65">
        <f>VLOOKUP($A8,'Return Data'!$B$7:$R$2843,13,0)</f>
        <v>46.566400000000002</v>
      </c>
      <c r="K8" s="66">
        <f t="shared" ref="K8:K16" si="3">RANK(J8,J$8:J$16,0)</f>
        <v>5</v>
      </c>
      <c r="L8" s="65">
        <f>VLOOKUP($A8,'Return Data'!$B$7:$R$2843,17,0)</f>
        <v>17.082699999999999</v>
      </c>
      <c r="M8" s="66">
        <f t="shared" ref="M8:M14" si="4">RANK(L8,L$8:L$16,0)</f>
        <v>2</v>
      </c>
      <c r="N8" s="65">
        <f>VLOOKUP($A8,'Return Data'!$B$7:$R$2843,14,0)</f>
        <v>12.9651</v>
      </c>
      <c r="O8" s="66">
        <f t="shared" ref="O8:O14" si="5">RANK(N8,N$8:N$16,0)</f>
        <v>2</v>
      </c>
      <c r="P8" s="65">
        <f>VLOOKUP($A8,'Return Data'!$B$7:$R$2843,15,0)</f>
        <v>11.641299999999999</v>
      </c>
      <c r="Q8" s="66">
        <f t="shared" ref="Q8:Q14" si="6">RANK(P8,P$8:P$16,0)</f>
        <v>3</v>
      </c>
      <c r="R8" s="65">
        <f>VLOOKUP($A8,'Return Data'!$B$7:$R$2843,16,0)</f>
        <v>9.6201000000000008</v>
      </c>
      <c r="S8" s="67">
        <f t="shared" ref="S8:S16" si="7">RANK(R8,R$8:R$16,0)</f>
        <v>6</v>
      </c>
    </row>
    <row r="9" spans="1:20" x14ac:dyDescent="0.3">
      <c r="A9" s="63" t="s">
        <v>1246</v>
      </c>
      <c r="B9" s="64">
        <f>VLOOKUP($A9,'Return Data'!$B$7:$R$2843,3,0)</f>
        <v>44341</v>
      </c>
      <c r="C9" s="65">
        <f>VLOOKUP($A9,'Return Data'!$B$7:$R$2843,4,0)</f>
        <v>42.915999999999997</v>
      </c>
      <c r="D9" s="65">
        <f>VLOOKUP($A9,'Return Data'!$B$7:$R$2843,10,0)</f>
        <v>3.4519000000000002</v>
      </c>
      <c r="E9" s="66">
        <f t="shared" si="0"/>
        <v>5</v>
      </c>
      <c r="F9" s="65">
        <f>VLOOKUP($A9,'Return Data'!$B$7:$R$2843,11,0)</f>
        <v>14.9084</v>
      </c>
      <c r="G9" s="66">
        <f t="shared" si="1"/>
        <v>4</v>
      </c>
      <c r="H9" s="65">
        <f>VLOOKUP($A9,'Return Data'!$B$7:$R$2843,12,0)</f>
        <v>19.583100000000002</v>
      </c>
      <c r="I9" s="66">
        <f t="shared" si="2"/>
        <v>5</v>
      </c>
      <c r="J9" s="65">
        <f>VLOOKUP($A9,'Return Data'!$B$7:$R$2843,13,0)</f>
        <v>48.078099999999999</v>
      </c>
      <c r="K9" s="66">
        <f t="shared" si="3"/>
        <v>3</v>
      </c>
      <c r="L9" s="65">
        <f>VLOOKUP($A9,'Return Data'!$B$7:$R$2843,17,0)</f>
        <v>15.2926</v>
      </c>
      <c r="M9" s="66">
        <f t="shared" si="4"/>
        <v>4</v>
      </c>
      <c r="N9" s="65">
        <f>VLOOKUP($A9,'Return Data'!$B$7:$R$2843,14,0)</f>
        <v>11.203099999999999</v>
      </c>
      <c r="O9" s="66">
        <f t="shared" si="5"/>
        <v>4</v>
      </c>
      <c r="P9" s="65">
        <f>VLOOKUP($A9,'Return Data'!$B$7:$R$2843,15,0)</f>
        <v>10.367100000000001</v>
      </c>
      <c r="Q9" s="66">
        <f t="shared" si="6"/>
        <v>4</v>
      </c>
      <c r="R9" s="65">
        <f>VLOOKUP($A9,'Return Data'!$B$7:$R$2843,16,0)</f>
        <v>9.67</v>
      </c>
      <c r="S9" s="67">
        <f t="shared" si="7"/>
        <v>5</v>
      </c>
    </row>
    <row r="10" spans="1:20" x14ac:dyDescent="0.3">
      <c r="A10" s="63" t="s">
        <v>1248</v>
      </c>
      <c r="B10" s="64">
        <f>VLOOKUP($A10,'Return Data'!$B$7:$R$2843,3,0)</f>
        <v>44341</v>
      </c>
      <c r="C10" s="65">
        <f>VLOOKUP($A10,'Return Data'!$B$7:$R$2843,4,0)</f>
        <v>357.04660000000001</v>
      </c>
      <c r="D10" s="65">
        <f>VLOOKUP($A10,'Return Data'!$B$7:$R$2843,10,0)</f>
        <v>4.1696999999999997</v>
      </c>
      <c r="E10" s="66">
        <f t="shared" si="0"/>
        <v>3</v>
      </c>
      <c r="F10" s="65">
        <f>VLOOKUP($A10,'Return Data'!$B$7:$R$2843,11,0)</f>
        <v>27.881599999999999</v>
      </c>
      <c r="G10" s="66">
        <f t="shared" si="1"/>
        <v>2</v>
      </c>
      <c r="H10" s="65">
        <f>VLOOKUP($A10,'Return Data'!$B$7:$R$2843,12,0)</f>
        <v>30.009599999999999</v>
      </c>
      <c r="I10" s="66">
        <f t="shared" si="2"/>
        <v>2</v>
      </c>
      <c r="J10" s="65">
        <f>VLOOKUP($A10,'Return Data'!$B$7:$R$2843,13,0)</f>
        <v>52.939500000000002</v>
      </c>
      <c r="K10" s="66">
        <f t="shared" si="3"/>
        <v>2</v>
      </c>
      <c r="L10" s="65">
        <f>VLOOKUP($A10,'Return Data'!$B$7:$R$2843,17,0)</f>
        <v>15.315</v>
      </c>
      <c r="M10" s="66">
        <f t="shared" si="4"/>
        <v>3</v>
      </c>
      <c r="N10" s="65">
        <f>VLOOKUP($A10,'Return Data'!$B$7:$R$2843,14,0)</f>
        <v>11.8484</v>
      </c>
      <c r="O10" s="66">
        <f t="shared" si="5"/>
        <v>3</v>
      </c>
      <c r="P10" s="65">
        <f>VLOOKUP($A10,'Return Data'!$B$7:$R$2843,15,0)</f>
        <v>14.4025</v>
      </c>
      <c r="Q10" s="66">
        <f t="shared" si="6"/>
        <v>2</v>
      </c>
      <c r="R10" s="65">
        <f>VLOOKUP($A10,'Return Data'!$B$7:$R$2843,16,0)</f>
        <v>21.2211</v>
      </c>
      <c r="S10" s="67">
        <f t="shared" si="7"/>
        <v>2</v>
      </c>
    </row>
    <row r="11" spans="1:20" x14ac:dyDescent="0.3">
      <c r="A11" s="63" t="s">
        <v>2027</v>
      </c>
      <c r="B11" s="64">
        <f>VLOOKUP($A11,'Return Data'!$B$7:$R$2843,3,0)</f>
        <v>44341</v>
      </c>
      <c r="C11" s="65">
        <f>VLOOKUP($A11,'Return Data'!$B$7:$R$2843,4,0)</f>
        <v>22.517800000000001</v>
      </c>
      <c r="D11" s="65">
        <f>VLOOKUP($A11,'Return Data'!$B$7:$R$2843,10,0)</f>
        <v>1.6917</v>
      </c>
      <c r="E11" s="66">
        <f t="shared" si="0"/>
        <v>8</v>
      </c>
      <c r="F11" s="65">
        <f>VLOOKUP($A11,'Return Data'!$B$7:$R$2843,11,0)</f>
        <v>11.1891</v>
      </c>
      <c r="G11" s="66">
        <f t="shared" si="1"/>
        <v>7</v>
      </c>
      <c r="H11" s="65">
        <f>VLOOKUP($A11,'Return Data'!$B$7:$R$2843,12,0)</f>
        <v>19.309100000000001</v>
      </c>
      <c r="I11" s="66">
        <f t="shared" si="2"/>
        <v>6</v>
      </c>
      <c r="J11" s="65">
        <f>VLOOKUP($A11,'Return Data'!$B$7:$R$2843,13,0)</f>
        <v>40.385300000000001</v>
      </c>
      <c r="K11" s="66">
        <f t="shared" si="3"/>
        <v>6</v>
      </c>
      <c r="L11" s="65">
        <f>VLOOKUP($A11,'Return Data'!$B$7:$R$2843,17,0)</f>
        <v>11.904299999999999</v>
      </c>
      <c r="M11" s="66">
        <f t="shared" si="4"/>
        <v>6</v>
      </c>
      <c r="N11" s="65">
        <f>VLOOKUP($A11,'Return Data'!$B$7:$R$2843,14,0)</f>
        <v>9.3771000000000004</v>
      </c>
      <c r="O11" s="66">
        <f t="shared" si="5"/>
        <v>6</v>
      </c>
      <c r="P11" s="65">
        <f>VLOOKUP($A11,'Return Data'!$B$7:$R$2843,15,0)</f>
        <v>8.2213999999999992</v>
      </c>
      <c r="Q11" s="66">
        <f t="shared" si="6"/>
        <v>8</v>
      </c>
      <c r="R11" s="65">
        <f>VLOOKUP($A11,'Return Data'!$B$7:$R$2843,16,0)</f>
        <v>8.3298000000000005</v>
      </c>
      <c r="S11" s="67">
        <f t="shared" si="7"/>
        <v>9</v>
      </c>
    </row>
    <row r="12" spans="1:20" x14ac:dyDescent="0.3">
      <c r="A12" s="63" t="s">
        <v>1250</v>
      </c>
      <c r="B12" s="64">
        <f>VLOOKUP($A12,'Return Data'!$B$7:$R$2843,3,0)</f>
        <v>44341</v>
      </c>
      <c r="C12" s="65">
        <f>VLOOKUP($A12,'Return Data'!$B$7:$R$2843,4,0)</f>
        <v>66.849199999999996</v>
      </c>
      <c r="D12" s="65">
        <f>VLOOKUP($A12,'Return Data'!$B$7:$R$2843,10,0)</f>
        <v>27.461200000000002</v>
      </c>
      <c r="E12" s="66">
        <f t="shared" si="0"/>
        <v>1</v>
      </c>
      <c r="F12" s="65">
        <f>VLOOKUP($A12,'Return Data'!$B$7:$R$2843,11,0)</f>
        <v>38.392099999999999</v>
      </c>
      <c r="G12" s="66">
        <f t="shared" si="1"/>
        <v>1</v>
      </c>
      <c r="H12" s="65">
        <f>VLOOKUP($A12,'Return Data'!$B$7:$R$2843,12,0)</f>
        <v>46.084600000000002</v>
      </c>
      <c r="I12" s="66">
        <f t="shared" si="2"/>
        <v>1</v>
      </c>
      <c r="J12" s="65">
        <f>VLOOKUP($A12,'Return Data'!$B$7:$R$2843,13,0)</f>
        <v>95.078199999999995</v>
      </c>
      <c r="K12" s="66">
        <f t="shared" si="3"/>
        <v>1</v>
      </c>
      <c r="L12" s="65">
        <f>VLOOKUP($A12,'Return Data'!$B$7:$R$2843,17,0)</f>
        <v>34.267600000000002</v>
      </c>
      <c r="M12" s="66">
        <f t="shared" si="4"/>
        <v>1</v>
      </c>
      <c r="N12" s="65">
        <f>VLOOKUP($A12,'Return Data'!$B$7:$R$2843,14,0)</f>
        <v>24.8291</v>
      </c>
      <c r="O12" s="66">
        <f t="shared" si="5"/>
        <v>1</v>
      </c>
      <c r="P12" s="65">
        <f>VLOOKUP($A12,'Return Data'!$B$7:$R$2843,15,0)</f>
        <v>16.4499</v>
      </c>
      <c r="Q12" s="66">
        <f t="shared" si="6"/>
        <v>1</v>
      </c>
      <c r="R12" s="65">
        <f>VLOOKUP($A12,'Return Data'!$B$7:$R$2843,16,0)</f>
        <v>9.8644999999999996</v>
      </c>
      <c r="S12" s="67">
        <f t="shared" si="7"/>
        <v>4</v>
      </c>
    </row>
    <row r="13" spans="1:20" x14ac:dyDescent="0.3">
      <c r="A13" s="63" t="s">
        <v>1608</v>
      </c>
      <c r="B13" s="64">
        <f>VLOOKUP($A13,'Return Data'!$B$7:$R$2843,3,0)</f>
        <v>44341</v>
      </c>
      <c r="C13" s="65">
        <f>VLOOKUP($A13,'Return Data'!$B$7:$R$2843,4,0)</f>
        <v>22.477599999999999</v>
      </c>
      <c r="D13" s="65">
        <f>VLOOKUP($A13,'Return Data'!$B$7:$R$2843,10,0)</f>
        <v>7.2583000000000002</v>
      </c>
      <c r="E13" s="66">
        <f t="shared" si="0"/>
        <v>2</v>
      </c>
      <c r="F13" s="65">
        <f>VLOOKUP($A13,'Return Data'!$B$7:$R$2843,11,0)</f>
        <v>12.6258</v>
      </c>
      <c r="G13" s="66">
        <f t="shared" si="1"/>
        <v>6</v>
      </c>
      <c r="H13" s="65">
        <f>VLOOKUP($A13,'Return Data'!$B$7:$R$2843,12,0)</f>
        <v>13.326700000000001</v>
      </c>
      <c r="I13" s="66">
        <f t="shared" si="2"/>
        <v>8</v>
      </c>
      <c r="J13" s="65">
        <f>VLOOKUP($A13,'Return Data'!$B$7:$R$2843,13,0)</f>
        <v>21.706900000000001</v>
      </c>
      <c r="K13" s="66">
        <f t="shared" si="3"/>
        <v>9</v>
      </c>
      <c r="L13" s="65">
        <f>VLOOKUP($A13,'Return Data'!$B$7:$R$2843,17,0)</f>
        <v>10.4537</v>
      </c>
      <c r="M13" s="66">
        <f t="shared" si="4"/>
        <v>7</v>
      </c>
      <c r="N13" s="65">
        <f>VLOOKUP($A13,'Return Data'!$B$7:$R$2843,14,0)</f>
        <v>9.1372</v>
      </c>
      <c r="O13" s="66">
        <f t="shared" si="5"/>
        <v>7</v>
      </c>
      <c r="P13" s="65">
        <f>VLOOKUP($A13,'Return Data'!$B$7:$R$2843,15,0)</f>
        <v>9.3477999999999994</v>
      </c>
      <c r="Q13" s="66">
        <f t="shared" si="6"/>
        <v>6</v>
      </c>
      <c r="R13" s="65">
        <f>VLOOKUP($A13,'Return Data'!$B$7:$R$2843,16,0)</f>
        <v>9.4953000000000003</v>
      </c>
      <c r="S13" s="67">
        <f t="shared" si="7"/>
        <v>7</v>
      </c>
    </row>
    <row r="14" spans="1:20" x14ac:dyDescent="0.3">
      <c r="A14" s="63" t="s">
        <v>1253</v>
      </c>
      <c r="B14" s="64">
        <f>VLOOKUP($A14,'Return Data'!$B$7:$R$2843,3,0)</f>
        <v>44341</v>
      </c>
      <c r="C14" s="65">
        <f>VLOOKUP($A14,'Return Data'!$B$7:$R$2843,4,0)</f>
        <v>34.858699999999999</v>
      </c>
      <c r="D14" s="65">
        <f>VLOOKUP($A14,'Return Data'!$B$7:$R$2843,10,0)</f>
        <v>4.04</v>
      </c>
      <c r="E14" s="66">
        <f t="shared" si="0"/>
        <v>4</v>
      </c>
      <c r="F14" s="65">
        <f>VLOOKUP($A14,'Return Data'!$B$7:$R$2843,11,0)</f>
        <v>10.987399999999999</v>
      </c>
      <c r="G14" s="66">
        <f t="shared" si="1"/>
        <v>8</v>
      </c>
      <c r="H14" s="65">
        <f>VLOOKUP($A14,'Return Data'!$B$7:$R$2843,12,0)</f>
        <v>13.6395</v>
      </c>
      <c r="I14" s="66">
        <f t="shared" si="2"/>
        <v>7</v>
      </c>
      <c r="J14" s="65">
        <f>VLOOKUP($A14,'Return Data'!$B$7:$R$2843,13,0)</f>
        <v>25.106100000000001</v>
      </c>
      <c r="K14" s="66">
        <f t="shared" si="3"/>
        <v>8</v>
      </c>
      <c r="L14" s="65">
        <f>VLOOKUP($A14,'Return Data'!$B$7:$R$2843,17,0)</f>
        <v>14.4177</v>
      </c>
      <c r="M14" s="66">
        <f t="shared" si="4"/>
        <v>5</v>
      </c>
      <c r="N14" s="65">
        <f>VLOOKUP($A14,'Return Data'!$B$7:$R$2843,14,0)</f>
        <v>10.1843</v>
      </c>
      <c r="O14" s="66">
        <f t="shared" si="5"/>
        <v>5</v>
      </c>
      <c r="P14" s="65">
        <f>VLOOKUP($A14,'Return Data'!$B$7:$R$2843,15,0)</f>
        <v>9.4720999999999993</v>
      </c>
      <c r="Q14" s="66">
        <f t="shared" si="6"/>
        <v>5</v>
      </c>
      <c r="R14" s="65">
        <f>VLOOKUP($A14,'Return Data'!$B$7:$R$2843,16,0)</f>
        <v>8.3934999999999995</v>
      </c>
      <c r="S14" s="67">
        <f t="shared" si="7"/>
        <v>8</v>
      </c>
    </row>
    <row r="15" spans="1:20" x14ac:dyDescent="0.3">
      <c r="A15" s="63" t="s">
        <v>1255</v>
      </c>
      <c r="B15" s="64">
        <f>VLOOKUP($A15,'Return Data'!$B$7:$R$2843,3,0)</f>
        <v>44341</v>
      </c>
      <c r="C15" s="65">
        <f>VLOOKUP($A15,'Return Data'!$B$7:$R$2843,4,0)</f>
        <v>13.795999999999999</v>
      </c>
      <c r="D15" s="65">
        <f>VLOOKUP($A15,'Return Data'!$B$7:$R$2843,10,0)</f>
        <v>2.8915000000000002</v>
      </c>
      <c r="E15" s="66">
        <f t="shared" si="0"/>
        <v>7</v>
      </c>
      <c r="F15" s="65">
        <f>VLOOKUP($A15,'Return Data'!$B$7:$R$2843,11,0)</f>
        <v>17.869199999999999</v>
      </c>
      <c r="G15" s="66">
        <f t="shared" si="1"/>
        <v>3</v>
      </c>
      <c r="H15" s="65">
        <f>VLOOKUP($A15,'Return Data'!$B$7:$R$2843,12,0)</f>
        <v>25.731400000000001</v>
      </c>
      <c r="I15" s="66">
        <f t="shared" si="2"/>
        <v>3</v>
      </c>
      <c r="J15" s="65">
        <f>VLOOKUP($A15,'Return Data'!$B$7:$R$2843,13,0)</f>
        <v>46.828400000000002</v>
      </c>
      <c r="K15" s="66">
        <f t="shared" si="3"/>
        <v>4</v>
      </c>
      <c r="L15" s="65"/>
      <c r="M15" s="66"/>
      <c r="N15" s="65"/>
      <c r="O15" s="66"/>
      <c r="P15" s="65"/>
      <c r="Q15" s="66"/>
      <c r="R15" s="65">
        <f>VLOOKUP($A15,'Return Data'!$B$7:$R$2843,16,0)</f>
        <v>30.0517</v>
      </c>
      <c r="S15" s="67">
        <f t="shared" si="7"/>
        <v>1</v>
      </c>
    </row>
    <row r="16" spans="1:20" x14ac:dyDescent="0.3">
      <c r="A16" s="63" t="s">
        <v>1257</v>
      </c>
      <c r="B16" s="64">
        <f>VLOOKUP($A16,'Return Data'!$B$7:$R$2843,3,0)</f>
        <v>44341</v>
      </c>
      <c r="C16" s="65">
        <f>VLOOKUP($A16,'Return Data'!$B$7:$R$2843,4,0)</f>
        <v>40.826700000000002</v>
      </c>
      <c r="D16" s="65">
        <f>VLOOKUP($A16,'Return Data'!$B$7:$R$2843,10,0)</f>
        <v>1.0322</v>
      </c>
      <c r="E16" s="66">
        <f t="shared" si="0"/>
        <v>9</v>
      </c>
      <c r="F16" s="65">
        <f>VLOOKUP($A16,'Return Data'!$B$7:$R$2843,11,0)</f>
        <v>7.9988999999999999</v>
      </c>
      <c r="G16" s="66">
        <f t="shared" si="1"/>
        <v>9</v>
      </c>
      <c r="H16" s="65">
        <f>VLOOKUP($A16,'Return Data'!$B$7:$R$2843,12,0)</f>
        <v>12.2371</v>
      </c>
      <c r="I16" s="66">
        <f t="shared" si="2"/>
        <v>9</v>
      </c>
      <c r="J16" s="65">
        <f>VLOOKUP($A16,'Return Data'!$B$7:$R$2843,13,0)</f>
        <v>34.125799999999998</v>
      </c>
      <c r="K16" s="66">
        <f t="shared" si="3"/>
        <v>7</v>
      </c>
      <c r="L16" s="65">
        <f>VLOOKUP($A16,'Return Data'!$B$7:$R$2843,17,0)</f>
        <v>10.2166</v>
      </c>
      <c r="M16" s="66">
        <f>RANK(L16,L$8:L$16,0)</f>
        <v>8</v>
      </c>
      <c r="N16" s="65">
        <f>VLOOKUP($A16,'Return Data'!$B$7:$R$2843,14,0)</f>
        <v>6.8022999999999998</v>
      </c>
      <c r="O16" s="66">
        <f>RANK(N16,N$8:N$16,0)</f>
        <v>8</v>
      </c>
      <c r="P16" s="65">
        <f>VLOOKUP($A16,'Return Data'!$B$7:$R$2843,15,0)</f>
        <v>8.3460999999999999</v>
      </c>
      <c r="Q16" s="66">
        <f>RANK(P16,P$8:P$16,0)</f>
        <v>7</v>
      </c>
      <c r="R16" s="65">
        <f>VLOOKUP($A16,'Return Data'!$B$7:$R$2843,16,0)</f>
        <v>11.9686</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6.1241444444444451</v>
      </c>
      <c r="E18" s="74"/>
      <c r="F18" s="75">
        <f>AVERAGE(F8:F16)</f>
        <v>17.165811111111111</v>
      </c>
      <c r="G18" s="74"/>
      <c r="H18" s="75">
        <f>AVERAGE(H8:H16)</f>
        <v>22.503677777777778</v>
      </c>
      <c r="I18" s="74"/>
      <c r="J18" s="75">
        <f>AVERAGE(J8:J16)</f>
        <v>45.646077777777776</v>
      </c>
      <c r="K18" s="74"/>
      <c r="L18" s="75">
        <f>AVERAGE(L8:L16)</f>
        <v>16.118774999999999</v>
      </c>
      <c r="M18" s="74"/>
      <c r="N18" s="75">
        <f>AVERAGE(N8:N16)</f>
        <v>12.043324999999999</v>
      </c>
      <c r="O18" s="74"/>
      <c r="P18" s="75">
        <f>AVERAGE(P8:P16)</f>
        <v>11.031025</v>
      </c>
      <c r="Q18" s="74"/>
      <c r="R18" s="75">
        <f>AVERAGE(R8:R16)</f>
        <v>13.179399999999999</v>
      </c>
      <c r="S18" s="76"/>
    </row>
    <row r="19" spans="1:19" x14ac:dyDescent="0.3">
      <c r="A19" s="73" t="s">
        <v>28</v>
      </c>
      <c r="B19" s="74"/>
      <c r="C19" s="74"/>
      <c r="D19" s="75">
        <f>MIN(D8:D16)</f>
        <v>1.0322</v>
      </c>
      <c r="E19" s="74"/>
      <c r="F19" s="75">
        <f>MIN(F8:F16)</f>
        <v>7.9988999999999999</v>
      </c>
      <c r="G19" s="74"/>
      <c r="H19" s="75">
        <f>MIN(H8:H16)</f>
        <v>12.2371</v>
      </c>
      <c r="I19" s="74"/>
      <c r="J19" s="75">
        <f>MIN(J8:J16)</f>
        <v>21.706900000000001</v>
      </c>
      <c r="K19" s="74"/>
      <c r="L19" s="75">
        <f>MIN(L8:L16)</f>
        <v>10.2166</v>
      </c>
      <c r="M19" s="74"/>
      <c r="N19" s="75">
        <f>MIN(N8:N16)</f>
        <v>6.8022999999999998</v>
      </c>
      <c r="O19" s="74"/>
      <c r="P19" s="75">
        <f>MIN(P8:P16)</f>
        <v>8.2213999999999992</v>
      </c>
      <c r="Q19" s="74"/>
      <c r="R19" s="75">
        <f>MIN(R8:R16)</f>
        <v>8.3298000000000005</v>
      </c>
      <c r="S19" s="76"/>
    </row>
    <row r="20" spans="1:19" ht="15" thickBot="1" x14ac:dyDescent="0.35">
      <c r="A20" s="77" t="s">
        <v>29</v>
      </c>
      <c r="B20" s="78"/>
      <c r="C20" s="78"/>
      <c r="D20" s="79">
        <f>MAX(D8:D16)</f>
        <v>27.461200000000002</v>
      </c>
      <c r="E20" s="78"/>
      <c r="F20" s="79">
        <f>MAX(F8:F16)</f>
        <v>38.392099999999999</v>
      </c>
      <c r="G20" s="78"/>
      <c r="H20" s="79">
        <f>MAX(H8:H16)</f>
        <v>46.084600000000002</v>
      </c>
      <c r="I20" s="78"/>
      <c r="J20" s="79">
        <f>MAX(J8:J16)</f>
        <v>95.078199999999995</v>
      </c>
      <c r="K20" s="78"/>
      <c r="L20" s="79">
        <f>MAX(L8:L16)</f>
        <v>34.267600000000002</v>
      </c>
      <c r="M20" s="78"/>
      <c r="N20" s="79">
        <f>MAX(N8:N16)</f>
        <v>24.8291</v>
      </c>
      <c r="O20" s="78"/>
      <c r="P20" s="79">
        <f>MAX(P8:P16)</f>
        <v>16.4499</v>
      </c>
      <c r="Q20" s="78"/>
      <c r="R20" s="79">
        <f>MAX(R8:R16)</f>
        <v>30.0517</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44341</v>
      </c>
      <c r="C8" s="65">
        <f>VLOOKUP($A8,'Return Data'!$B$7:$R$2843,4,0)</f>
        <v>73.52</v>
      </c>
      <c r="D8" s="65">
        <f>VLOOKUP($A8,'Return Data'!$B$7:$R$2843,10,0)</f>
        <v>3.4327999999999999</v>
      </c>
      <c r="E8" s="66">
        <f t="shared" ref="E8:E17" si="0">RANK(D8,D$8:D$17,0)</f>
        <v>2</v>
      </c>
      <c r="F8" s="65">
        <f>VLOOKUP($A8,'Return Data'!$B$7:$R$2843,11,0)</f>
        <v>11.444599999999999</v>
      </c>
      <c r="G8" s="66">
        <f t="shared" ref="G8:G14" si="1">RANK(F8,F$8:F$17,0)</f>
        <v>6</v>
      </c>
      <c r="H8" s="65">
        <f>VLOOKUP($A8,'Return Data'!$B$7:$R$2843,12,0)</f>
        <v>21.200099999999999</v>
      </c>
      <c r="I8" s="66">
        <f t="shared" ref="I8:I14" si="2">RANK(H8,H$8:H$17,0)</f>
        <v>2</v>
      </c>
      <c r="J8" s="65">
        <f>VLOOKUP($A8,'Return Data'!$B$7:$R$2843,13,0)</f>
        <v>45.902000000000001</v>
      </c>
      <c r="K8" s="66">
        <f t="shared" ref="K8" si="3">RANK(J8,J$8:J$17,0)</f>
        <v>2</v>
      </c>
      <c r="L8" s="65">
        <f>VLOOKUP($A8,'Return Data'!$B$7:$R$2843,17,0)</f>
        <v>14.061</v>
      </c>
      <c r="M8" s="66">
        <f t="shared" ref="M8" si="4">RANK(L8,L$8:L$17,0)</f>
        <v>3</v>
      </c>
      <c r="N8" s="65">
        <f>VLOOKUP($A8,'Return Data'!$B$7:$R$2843,14,0)</f>
        <v>11.9315</v>
      </c>
      <c r="O8" s="66">
        <f t="shared" ref="O8" si="5">RANK(N8,N$8:N$17,0)</f>
        <v>3</v>
      </c>
      <c r="P8" s="65">
        <f>VLOOKUP($A8,'Return Data'!$B$7:$R$2843,15,0)</f>
        <v>13.199400000000001</v>
      </c>
      <c r="Q8" s="66">
        <f t="shared" ref="Q8" si="6">RANK(P8,P$8:P$17,0)</f>
        <v>3</v>
      </c>
      <c r="R8" s="65">
        <f>VLOOKUP($A8,'Return Data'!$B$7:$R$2843,16,0)</f>
        <v>12.483000000000001</v>
      </c>
      <c r="S8" s="67">
        <f t="shared" ref="S8:S17" si="7">RANK(R8,R$8:R$17,0)</f>
        <v>6</v>
      </c>
    </row>
    <row r="9" spans="1:20" x14ac:dyDescent="0.3">
      <c r="A9" s="63" t="s">
        <v>546</v>
      </c>
      <c r="B9" s="64">
        <f>VLOOKUP($A9,'Return Data'!$B$7:$R$2843,3,0)</f>
        <v>44341</v>
      </c>
      <c r="C9" s="65">
        <f>VLOOKUP($A9,'Return Data'!$B$7:$R$2843,4,0)</f>
        <v>265.48700000000002</v>
      </c>
      <c r="D9" s="65">
        <f>VLOOKUP($A9,'Return Data'!$B$7:$R$2843,10,0)</f>
        <v>2.7884000000000002</v>
      </c>
      <c r="E9" s="66">
        <f t="shared" si="0"/>
        <v>4</v>
      </c>
      <c r="F9" s="65">
        <f>VLOOKUP($A9,'Return Data'!$B$7:$R$2843,11,0)</f>
        <v>26.575500000000002</v>
      </c>
      <c r="G9" s="66">
        <f t="shared" si="1"/>
        <v>1</v>
      </c>
      <c r="H9" s="65">
        <f>VLOOKUP($A9,'Return Data'!$B$7:$R$2843,12,0)</f>
        <v>34.566200000000002</v>
      </c>
      <c r="I9" s="66">
        <f t="shared" si="2"/>
        <v>1</v>
      </c>
      <c r="J9" s="65">
        <f>VLOOKUP($A9,'Return Data'!$B$7:$R$2843,13,0)</f>
        <v>66.202600000000004</v>
      </c>
      <c r="K9" s="66">
        <f t="shared" ref="K9:K17" si="8">RANK(J9,J$8:J$17,0)</f>
        <v>1</v>
      </c>
      <c r="L9" s="65">
        <f>VLOOKUP($A9,'Return Data'!$B$7:$R$2843,17,0)</f>
        <v>11.9605</v>
      </c>
      <c r="M9" s="66">
        <f t="shared" ref="M9:M17" si="9">RANK(L9,L$8:L$17,0)</f>
        <v>7</v>
      </c>
      <c r="N9" s="65">
        <f>VLOOKUP($A9,'Return Data'!$B$7:$R$2843,14,0)</f>
        <v>12.1213</v>
      </c>
      <c r="O9" s="66">
        <f t="shared" ref="O9:O17" si="10">RANK(N9,N$8:N$17,0)</f>
        <v>2</v>
      </c>
      <c r="P9" s="65">
        <f>VLOOKUP($A9,'Return Data'!$B$7:$R$2843,15,0)</f>
        <v>14.515700000000001</v>
      </c>
      <c r="Q9" s="66">
        <f t="shared" ref="Q9:Q14" si="11">RANK(P9,P$8:P$17,0)</f>
        <v>1</v>
      </c>
      <c r="R9" s="65">
        <f>VLOOKUP($A9,'Return Data'!$B$7:$R$2843,16,0)</f>
        <v>13.8826</v>
      </c>
      <c r="S9" s="67">
        <f t="shared" si="7"/>
        <v>3</v>
      </c>
    </row>
    <row r="10" spans="1:20" x14ac:dyDescent="0.3">
      <c r="A10" s="63" t="s">
        <v>548</v>
      </c>
      <c r="B10" s="64">
        <f>VLOOKUP($A10,'Return Data'!$B$7:$R$2843,3,0)</f>
        <v>44341</v>
      </c>
      <c r="C10" s="65">
        <f>VLOOKUP($A10,'Return Data'!$B$7:$R$2843,4,0)</f>
        <v>49.62</v>
      </c>
      <c r="D10" s="65">
        <f>VLOOKUP($A10,'Return Data'!$B$7:$R$2843,10,0)</f>
        <v>2.3304</v>
      </c>
      <c r="E10" s="66">
        <f t="shared" si="0"/>
        <v>6</v>
      </c>
      <c r="F10" s="65">
        <f>VLOOKUP($A10,'Return Data'!$B$7:$R$2843,11,0)</f>
        <v>12.287800000000001</v>
      </c>
      <c r="G10" s="66">
        <f t="shared" si="1"/>
        <v>5</v>
      </c>
      <c r="H10" s="65">
        <f>VLOOKUP($A10,'Return Data'!$B$7:$R$2843,12,0)</f>
        <v>19.393599999999999</v>
      </c>
      <c r="I10" s="66">
        <f t="shared" si="2"/>
        <v>5</v>
      </c>
      <c r="J10" s="65">
        <f>VLOOKUP($A10,'Return Data'!$B$7:$R$2843,13,0)</f>
        <v>42.750300000000003</v>
      </c>
      <c r="K10" s="66">
        <f t="shared" si="8"/>
        <v>3</v>
      </c>
      <c r="L10" s="65">
        <f>VLOOKUP($A10,'Return Data'!$B$7:$R$2843,17,0)</f>
        <v>13.3993</v>
      </c>
      <c r="M10" s="66">
        <f t="shared" si="9"/>
        <v>5</v>
      </c>
      <c r="N10" s="65">
        <f>VLOOKUP($A10,'Return Data'!$B$7:$R$2843,14,0)</f>
        <v>11.6823</v>
      </c>
      <c r="O10" s="66">
        <f t="shared" si="10"/>
        <v>4</v>
      </c>
      <c r="P10" s="65">
        <f>VLOOKUP($A10,'Return Data'!$B$7:$R$2843,15,0)</f>
        <v>12.6531</v>
      </c>
      <c r="Q10" s="66">
        <f t="shared" si="11"/>
        <v>4</v>
      </c>
      <c r="R10" s="65">
        <f>VLOOKUP($A10,'Return Data'!$B$7:$R$2843,16,0)</f>
        <v>13.372400000000001</v>
      </c>
      <c r="S10" s="67">
        <f t="shared" si="7"/>
        <v>4</v>
      </c>
    </row>
    <row r="11" spans="1:20" x14ac:dyDescent="0.3">
      <c r="A11" s="63" t="s">
        <v>549</v>
      </c>
      <c r="B11" s="64">
        <f>VLOOKUP($A11,'Return Data'!$B$7:$R$2843,3,0)</f>
        <v>44341</v>
      </c>
      <c r="C11" s="65">
        <f>VLOOKUP($A11,'Return Data'!$B$7:$R$2843,4,0)</f>
        <v>10.213100000000001</v>
      </c>
      <c r="D11" s="65">
        <f>VLOOKUP($A11,'Return Data'!$B$7:$R$2843,10,0)</f>
        <v>5.5072000000000001</v>
      </c>
      <c r="E11" s="66">
        <f t="shared" si="0"/>
        <v>1</v>
      </c>
      <c r="F11" s="65">
        <f>VLOOKUP($A11,'Return Data'!$B$7:$R$2843,11,0)</f>
        <v>14.2788</v>
      </c>
      <c r="G11" s="66">
        <f t="shared" si="1"/>
        <v>3</v>
      </c>
      <c r="H11" s="65">
        <f>VLOOKUP($A11,'Return Data'!$B$7:$R$2843,12,0)</f>
        <v>17.960100000000001</v>
      </c>
      <c r="I11" s="66">
        <f t="shared" si="2"/>
        <v>7</v>
      </c>
      <c r="J11" s="65">
        <f>VLOOKUP($A11,'Return Data'!$B$7:$R$2843,13,0)</f>
        <v>26.590900000000001</v>
      </c>
      <c r="K11" s="66">
        <f t="shared" si="8"/>
        <v>9</v>
      </c>
      <c r="L11" s="65"/>
      <c r="M11" s="66"/>
      <c r="N11" s="65"/>
      <c r="O11" s="66"/>
      <c r="P11" s="65"/>
      <c r="Q11" s="66"/>
      <c r="R11" s="65">
        <f>VLOOKUP($A11,'Return Data'!$B$7:$R$2843,16,0)</f>
        <v>1.5176000000000001</v>
      </c>
      <c r="S11" s="67">
        <f t="shared" si="7"/>
        <v>10</v>
      </c>
    </row>
    <row r="12" spans="1:20" x14ac:dyDescent="0.3">
      <c r="A12" s="63" t="s">
        <v>551</v>
      </c>
      <c r="B12" s="64">
        <f>VLOOKUP($A12,'Return Data'!$B$7:$R$2843,3,0)</f>
        <v>44341</v>
      </c>
      <c r="C12" s="65">
        <f>VLOOKUP($A12,'Return Data'!$B$7:$R$2843,4,0)</f>
        <v>13.863</v>
      </c>
      <c r="D12" s="65">
        <f>VLOOKUP($A12,'Return Data'!$B$7:$R$2843,10,0)</f>
        <v>2.3553000000000002</v>
      </c>
      <c r="E12" s="66">
        <f t="shared" si="0"/>
        <v>5</v>
      </c>
      <c r="F12" s="65">
        <f>VLOOKUP($A12,'Return Data'!$B$7:$R$2843,11,0)</f>
        <v>9.8930000000000007</v>
      </c>
      <c r="G12" s="66">
        <f t="shared" si="1"/>
        <v>8</v>
      </c>
      <c r="H12" s="65">
        <f>VLOOKUP($A12,'Return Data'!$B$7:$R$2843,12,0)</f>
        <v>16.0181</v>
      </c>
      <c r="I12" s="66">
        <f t="shared" si="2"/>
        <v>9</v>
      </c>
      <c r="J12" s="65">
        <f>VLOOKUP($A12,'Return Data'!$B$7:$R$2843,13,0)</f>
        <v>39.903100000000002</v>
      </c>
      <c r="K12" s="66">
        <f t="shared" si="8"/>
        <v>6</v>
      </c>
      <c r="L12" s="65">
        <f>VLOOKUP($A12,'Return Data'!$B$7:$R$2843,17,0)</f>
        <v>13.970499999999999</v>
      </c>
      <c r="M12" s="66">
        <f t="shared" si="9"/>
        <v>4</v>
      </c>
      <c r="N12" s="65"/>
      <c r="O12" s="66"/>
      <c r="P12" s="65"/>
      <c r="Q12" s="66"/>
      <c r="R12" s="65">
        <f>VLOOKUP($A12,'Return Data'!$B$7:$R$2843,16,0)</f>
        <v>12.3222</v>
      </c>
      <c r="S12" s="67">
        <f t="shared" si="7"/>
        <v>8</v>
      </c>
    </row>
    <row r="13" spans="1:20" x14ac:dyDescent="0.3">
      <c r="A13" s="63" t="s">
        <v>553</v>
      </c>
      <c r="B13" s="64">
        <f>VLOOKUP($A13,'Return Data'!$B$7:$R$2843,3,0)</f>
        <v>44341</v>
      </c>
      <c r="C13" s="65">
        <f>VLOOKUP($A13,'Return Data'!$B$7:$R$2843,4,0)</f>
        <v>32.015000000000001</v>
      </c>
      <c r="D13" s="65">
        <f>VLOOKUP($A13,'Return Data'!$B$7:$R$2843,10,0)</f>
        <v>1.7383</v>
      </c>
      <c r="E13" s="66">
        <f t="shared" si="0"/>
        <v>8</v>
      </c>
      <c r="F13" s="65">
        <f>VLOOKUP($A13,'Return Data'!$B$7:$R$2843,11,0)</f>
        <v>6.2774000000000001</v>
      </c>
      <c r="G13" s="66">
        <f t="shared" si="1"/>
        <v>10</v>
      </c>
      <c r="H13" s="65">
        <f>VLOOKUP($A13,'Return Data'!$B$7:$R$2843,12,0)</f>
        <v>9.3856999999999999</v>
      </c>
      <c r="I13" s="66">
        <f t="shared" si="2"/>
        <v>10</v>
      </c>
      <c r="J13" s="65">
        <f>VLOOKUP($A13,'Return Data'!$B$7:$R$2843,13,0)</f>
        <v>24.922000000000001</v>
      </c>
      <c r="K13" s="66">
        <f t="shared" si="8"/>
        <v>10</v>
      </c>
      <c r="L13" s="65">
        <f>VLOOKUP($A13,'Return Data'!$B$7:$R$2843,17,0)</f>
        <v>10.8665</v>
      </c>
      <c r="M13" s="66">
        <f t="shared" si="9"/>
        <v>8</v>
      </c>
      <c r="N13" s="65">
        <f>VLOOKUP($A13,'Return Data'!$B$7:$R$2843,14,0)</f>
        <v>9.0538000000000007</v>
      </c>
      <c r="O13" s="66">
        <f t="shared" si="10"/>
        <v>6</v>
      </c>
      <c r="P13" s="65">
        <f>VLOOKUP($A13,'Return Data'!$B$7:$R$2843,15,0)</f>
        <v>9.8970000000000002</v>
      </c>
      <c r="Q13" s="66">
        <f t="shared" si="11"/>
        <v>5</v>
      </c>
      <c r="R13" s="65">
        <f>VLOOKUP($A13,'Return Data'!$B$7:$R$2843,16,0)</f>
        <v>12.3607</v>
      </c>
      <c r="S13" s="67">
        <f t="shared" si="7"/>
        <v>7</v>
      </c>
    </row>
    <row r="14" spans="1:20" x14ac:dyDescent="0.3">
      <c r="A14" s="63" t="s">
        <v>556</v>
      </c>
      <c r="B14" s="64">
        <f>VLOOKUP($A14,'Return Data'!$B$7:$R$2843,3,0)</f>
        <v>44341</v>
      </c>
      <c r="C14" s="65">
        <f>VLOOKUP($A14,'Return Data'!$B$7:$R$2843,4,0)</f>
        <v>121.1096</v>
      </c>
      <c r="D14" s="65">
        <f>VLOOKUP($A14,'Return Data'!$B$7:$R$2843,10,0)</f>
        <v>3.1537999999999999</v>
      </c>
      <c r="E14" s="66">
        <f t="shared" si="0"/>
        <v>3</v>
      </c>
      <c r="F14" s="65">
        <f>VLOOKUP($A14,'Return Data'!$B$7:$R$2843,11,0)</f>
        <v>14.3414</v>
      </c>
      <c r="G14" s="66">
        <f t="shared" si="1"/>
        <v>2</v>
      </c>
      <c r="H14" s="65">
        <f>VLOOKUP($A14,'Return Data'!$B$7:$R$2843,12,0)</f>
        <v>20.564800000000002</v>
      </c>
      <c r="I14" s="66">
        <f t="shared" si="2"/>
        <v>3</v>
      </c>
      <c r="J14" s="65">
        <f>VLOOKUP($A14,'Return Data'!$B$7:$R$2843,13,0)</f>
        <v>41.263399999999997</v>
      </c>
      <c r="K14" s="66">
        <f t="shared" si="8"/>
        <v>5</v>
      </c>
      <c r="L14" s="65">
        <f>VLOOKUP($A14,'Return Data'!$B$7:$R$2843,17,0)</f>
        <v>12.220499999999999</v>
      </c>
      <c r="M14" s="66">
        <f t="shared" si="9"/>
        <v>6</v>
      </c>
      <c r="N14" s="65">
        <f>VLOOKUP($A14,'Return Data'!$B$7:$R$2843,14,0)</f>
        <v>11.192600000000001</v>
      </c>
      <c r="O14" s="66">
        <f t="shared" si="10"/>
        <v>5</v>
      </c>
      <c r="P14" s="65">
        <f>VLOOKUP($A14,'Return Data'!$B$7:$R$2843,15,0)</f>
        <v>13.737299999999999</v>
      </c>
      <c r="Q14" s="66">
        <f t="shared" si="11"/>
        <v>2</v>
      </c>
      <c r="R14" s="65">
        <f>VLOOKUP($A14,'Return Data'!$B$7:$R$2843,16,0)</f>
        <v>12.5076</v>
      </c>
      <c r="S14" s="67">
        <f t="shared" si="7"/>
        <v>5</v>
      </c>
    </row>
    <row r="15" spans="1:20" x14ac:dyDescent="0.3">
      <c r="A15" s="63" t="s">
        <v>557</v>
      </c>
      <c r="B15" s="64">
        <f>VLOOKUP($A15,'Return Data'!$B$7:$R$2843,3,0)</f>
        <v>44341</v>
      </c>
      <c r="C15" s="65">
        <f>VLOOKUP($A15,'Return Data'!$B$7:$R$2843,4,0)</f>
        <v>13.751099999999999</v>
      </c>
      <c r="D15" s="65">
        <f>VLOOKUP($A15,'Return Data'!$B$7:$R$2843,10,0)</f>
        <v>1.5823</v>
      </c>
      <c r="E15" s="66">
        <f t="shared" si="0"/>
        <v>9</v>
      </c>
      <c r="F15" s="65">
        <f>VLOOKUP($A15,'Return Data'!$B$7:$R$2843,11,0)</f>
        <v>11.438800000000001</v>
      </c>
      <c r="G15" s="66">
        <f t="shared" ref="G15" si="12">RANK(F15,F$8:F$17,0)</f>
        <v>7</v>
      </c>
      <c r="H15" s="65">
        <f>VLOOKUP($A15,'Return Data'!$B$7:$R$2843,12,0)</f>
        <v>18.498000000000001</v>
      </c>
      <c r="I15" s="66">
        <f>RANK(H15,H$8:H$17,0)</f>
        <v>6</v>
      </c>
      <c r="J15" s="65">
        <f>VLOOKUP($A15,'Return Data'!$B$7:$R$2843,13,0)</f>
        <v>34.7988</v>
      </c>
      <c r="K15" s="66">
        <f t="shared" si="8"/>
        <v>8</v>
      </c>
      <c r="L15" s="65"/>
      <c r="M15" s="66"/>
      <c r="N15" s="65"/>
      <c r="O15" s="66"/>
      <c r="P15" s="65"/>
      <c r="Q15" s="66"/>
      <c r="R15" s="65">
        <f>VLOOKUP($A15,'Return Data'!$B$7:$R$2843,16,0)</f>
        <v>29.857700000000001</v>
      </c>
      <c r="S15" s="67">
        <f t="shared" si="7"/>
        <v>1</v>
      </c>
    </row>
    <row r="16" spans="1:20" x14ac:dyDescent="0.3">
      <c r="A16" s="63" t="s">
        <v>559</v>
      </c>
      <c r="B16" s="64">
        <f>VLOOKUP($A16,'Return Data'!$B$7:$R$2843,3,0)</f>
        <v>44341</v>
      </c>
      <c r="C16" s="65">
        <f>VLOOKUP($A16,'Return Data'!$B$7:$R$2843,4,0)</f>
        <v>13.970700000000001</v>
      </c>
      <c r="D16" s="65">
        <f>VLOOKUP($A16,'Return Data'!$B$7:$R$2843,10,0)</f>
        <v>2.3105000000000002</v>
      </c>
      <c r="E16" s="66">
        <f t="shared" si="0"/>
        <v>7</v>
      </c>
      <c r="F16" s="65">
        <f>VLOOKUP($A16,'Return Data'!$B$7:$R$2843,11,0)</f>
        <v>13.6448</v>
      </c>
      <c r="G16" s="66">
        <f>RANK(F16,F$8:F$17,0)</f>
        <v>4</v>
      </c>
      <c r="H16" s="65">
        <f>VLOOKUP($A16,'Return Data'!$B$7:$R$2843,12,0)</f>
        <v>19.7362</v>
      </c>
      <c r="I16" s="66">
        <f>RANK(H16,H$8:H$17,0)</f>
        <v>4</v>
      </c>
      <c r="J16" s="65">
        <f>VLOOKUP($A16,'Return Data'!$B$7:$R$2843,13,0)</f>
        <v>38.185600000000001</v>
      </c>
      <c r="K16" s="66">
        <f t="shared" si="8"/>
        <v>7</v>
      </c>
      <c r="L16" s="65">
        <f>VLOOKUP($A16,'Return Data'!$B$7:$R$2843,17,0)</f>
        <v>15.025399999999999</v>
      </c>
      <c r="M16" s="66">
        <f t="shared" si="9"/>
        <v>2</v>
      </c>
      <c r="N16" s="65"/>
      <c r="O16" s="66"/>
      <c r="P16" s="65"/>
      <c r="Q16" s="66"/>
      <c r="R16" s="65">
        <f>VLOOKUP($A16,'Return Data'!$B$7:$R$2843,16,0)</f>
        <v>15.479699999999999</v>
      </c>
      <c r="S16" s="67">
        <f t="shared" si="7"/>
        <v>2</v>
      </c>
    </row>
    <row r="17" spans="1:19" x14ac:dyDescent="0.3">
      <c r="A17" s="63" t="s">
        <v>561</v>
      </c>
      <c r="B17" s="64">
        <f>VLOOKUP($A17,'Return Data'!$B$7:$R$2843,3,0)</f>
        <v>44341</v>
      </c>
      <c r="C17" s="65">
        <f>VLOOKUP($A17,'Return Data'!$B$7:$R$2843,4,0)</f>
        <v>14.48</v>
      </c>
      <c r="D17" s="65">
        <f>VLOOKUP($A17,'Return Data'!$B$7:$R$2843,10,0)</f>
        <v>1.1879999999999999</v>
      </c>
      <c r="E17" s="66">
        <f t="shared" si="0"/>
        <v>10</v>
      </c>
      <c r="F17" s="65">
        <f>VLOOKUP($A17,'Return Data'!$B$7:$R$2843,11,0)</f>
        <v>8.3021999999999991</v>
      </c>
      <c r="G17" s="66">
        <f>RANK(F17,F$8:F$17,0)</f>
        <v>9</v>
      </c>
      <c r="H17" s="65">
        <f>VLOOKUP($A17,'Return Data'!$B$7:$R$2843,12,0)</f>
        <v>16.868400000000001</v>
      </c>
      <c r="I17" s="66">
        <f>RANK(H17,H$8:H$17,0)</f>
        <v>8</v>
      </c>
      <c r="J17" s="65">
        <f>VLOOKUP($A17,'Return Data'!$B$7:$R$2843,13,0)</f>
        <v>41.683</v>
      </c>
      <c r="K17" s="66">
        <f t="shared" si="8"/>
        <v>4</v>
      </c>
      <c r="L17" s="65">
        <f>VLOOKUP($A17,'Return Data'!$B$7:$R$2843,17,0)</f>
        <v>15.6906</v>
      </c>
      <c r="M17" s="66">
        <f t="shared" si="9"/>
        <v>1</v>
      </c>
      <c r="N17" s="65">
        <f>VLOOKUP($A17,'Return Data'!$B$7:$R$2843,14,0)</f>
        <v>13.0451</v>
      </c>
      <c r="O17" s="66">
        <f t="shared" si="10"/>
        <v>1</v>
      </c>
      <c r="P17" s="65"/>
      <c r="Q17" s="66"/>
      <c r="R17" s="65">
        <f>VLOOKUP($A17,'Return Data'!$B$7:$R$2843,16,0)</f>
        <v>11.483000000000001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2.6387</v>
      </c>
      <c r="E19" s="74"/>
      <c r="F19" s="75">
        <f>AVERAGE(F8:F17)</f>
        <v>12.848430000000002</v>
      </c>
      <c r="G19" s="74"/>
      <c r="H19" s="75">
        <f>AVERAGE(H8:H17)</f>
        <v>19.419119999999999</v>
      </c>
      <c r="I19" s="74"/>
      <c r="J19" s="75">
        <f>AVERAGE(J8:J17)</f>
        <v>40.22017000000001</v>
      </c>
      <c r="K19" s="74"/>
      <c r="L19" s="75">
        <f>AVERAGE(L8:L17)</f>
        <v>13.399287500000002</v>
      </c>
      <c r="M19" s="74"/>
      <c r="N19" s="75">
        <f>AVERAGE(N8:N17)</f>
        <v>11.504433333333333</v>
      </c>
      <c r="O19" s="74"/>
      <c r="P19" s="75">
        <f>AVERAGE(P8:P17)</f>
        <v>12.8005</v>
      </c>
      <c r="Q19" s="74"/>
      <c r="R19" s="75">
        <f>AVERAGE(R8:R17)</f>
        <v>13.526649999999998</v>
      </c>
      <c r="S19" s="76"/>
    </row>
    <row r="20" spans="1:19" x14ac:dyDescent="0.3">
      <c r="A20" s="73" t="s">
        <v>28</v>
      </c>
      <c r="B20" s="74"/>
      <c r="C20" s="74"/>
      <c r="D20" s="75">
        <f>MIN(D8:D17)</f>
        <v>1.1879999999999999</v>
      </c>
      <c r="E20" s="74"/>
      <c r="F20" s="75">
        <f>MIN(F8:F17)</f>
        <v>6.2774000000000001</v>
      </c>
      <c r="G20" s="74"/>
      <c r="H20" s="75">
        <f>MIN(H8:H17)</f>
        <v>9.3856999999999999</v>
      </c>
      <c r="I20" s="74"/>
      <c r="J20" s="75">
        <f>MIN(J8:J17)</f>
        <v>24.922000000000001</v>
      </c>
      <c r="K20" s="74"/>
      <c r="L20" s="75">
        <f>MIN(L8:L17)</f>
        <v>10.8665</v>
      </c>
      <c r="M20" s="74"/>
      <c r="N20" s="75">
        <f>MIN(N8:N17)</f>
        <v>9.0538000000000007</v>
      </c>
      <c r="O20" s="74"/>
      <c r="P20" s="75">
        <f>MIN(P8:P17)</f>
        <v>9.8970000000000002</v>
      </c>
      <c r="Q20" s="74"/>
      <c r="R20" s="75">
        <f>MIN(R8:R17)</f>
        <v>1.5176000000000001</v>
      </c>
      <c r="S20" s="76"/>
    </row>
    <row r="21" spans="1:19" ht="15" thickBot="1" x14ac:dyDescent="0.35">
      <c r="A21" s="77" t="s">
        <v>29</v>
      </c>
      <c r="B21" s="78"/>
      <c r="C21" s="78"/>
      <c r="D21" s="79">
        <f>MAX(D8:D17)</f>
        <v>5.5072000000000001</v>
      </c>
      <c r="E21" s="78"/>
      <c r="F21" s="79">
        <f>MAX(F8:F17)</f>
        <v>26.575500000000002</v>
      </c>
      <c r="G21" s="78"/>
      <c r="H21" s="79">
        <f>MAX(H8:H17)</f>
        <v>34.566200000000002</v>
      </c>
      <c r="I21" s="78"/>
      <c r="J21" s="79">
        <f>MAX(J8:J17)</f>
        <v>66.202600000000004</v>
      </c>
      <c r="K21" s="78"/>
      <c r="L21" s="79">
        <f>MAX(L8:L17)</f>
        <v>15.6906</v>
      </c>
      <c r="M21" s="78"/>
      <c r="N21" s="79">
        <f>MAX(N8:N17)</f>
        <v>13.0451</v>
      </c>
      <c r="O21" s="78"/>
      <c r="P21" s="79">
        <f>MAX(P8:P17)</f>
        <v>14.515700000000001</v>
      </c>
      <c r="Q21" s="78"/>
      <c r="R21" s="79">
        <f>MAX(R8:R17)</f>
        <v>29.857700000000001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44341</v>
      </c>
      <c r="C8" s="65">
        <f>VLOOKUP($A8,'Return Data'!$B$7:$R$2843,4,0)</f>
        <v>68.03</v>
      </c>
      <c r="D8" s="65">
        <f>VLOOKUP($A8,'Return Data'!$B$7:$R$2843,10,0)</f>
        <v>3.1070000000000002</v>
      </c>
      <c r="E8" s="66">
        <f t="shared" ref="E8:E17" si="0">RANK(D8,D$8:D$17,0)</f>
        <v>2</v>
      </c>
      <c r="F8" s="65">
        <f>VLOOKUP($A8,'Return Data'!$B$7:$R$2843,11,0)</f>
        <v>10.762</v>
      </c>
      <c r="G8" s="66">
        <f t="shared" ref="G8:G14" si="1">RANK(F8,F$8:F$17,0)</f>
        <v>6</v>
      </c>
      <c r="H8" s="65">
        <f>VLOOKUP($A8,'Return Data'!$B$7:$R$2843,12,0)</f>
        <v>20.130700000000001</v>
      </c>
      <c r="I8" s="66">
        <f t="shared" ref="I8" si="2">RANK(H8,H$8:H$17,0)</f>
        <v>2</v>
      </c>
      <c r="J8" s="65">
        <f>VLOOKUP($A8,'Return Data'!$B$7:$R$2843,13,0)</f>
        <v>44.192500000000003</v>
      </c>
      <c r="K8" s="66">
        <f>RANK(J8,J$8:J$17,0)</f>
        <v>2</v>
      </c>
      <c r="L8" s="65">
        <f>VLOOKUP($A8,'Return Data'!$B$7:$R$2843,17,0)</f>
        <v>12.801399999999999</v>
      </c>
      <c r="M8" s="66">
        <f>RANK(L8,L$8:L$17,0)</f>
        <v>3</v>
      </c>
      <c r="N8" s="65">
        <f>VLOOKUP($A8,'Return Data'!$B$7:$R$2843,14,0)</f>
        <v>10.718</v>
      </c>
      <c r="O8" s="66">
        <f>RANK(N8,N$8:N$17,0)</f>
        <v>4</v>
      </c>
      <c r="P8" s="65">
        <f>VLOOKUP($A8,'Return Data'!$B$7:$R$2843,15,0)</f>
        <v>12.005800000000001</v>
      </c>
      <c r="Q8" s="66">
        <f>RANK(P8,P$8:P$17,0)</f>
        <v>3</v>
      </c>
      <c r="R8" s="65">
        <f>VLOOKUP($A8,'Return Data'!$B$7:$R$2843,16,0)</f>
        <v>9.5145999999999997</v>
      </c>
      <c r="S8" s="67">
        <f t="shared" ref="S8:S17" si="3">RANK(R8,R$8:R$17,0)</f>
        <v>9</v>
      </c>
    </row>
    <row r="9" spans="1:20" x14ac:dyDescent="0.3">
      <c r="A9" s="63" t="s">
        <v>545</v>
      </c>
      <c r="B9" s="64">
        <f>VLOOKUP($A9,'Return Data'!$B$7:$R$2843,3,0)</f>
        <v>44341</v>
      </c>
      <c r="C9" s="65">
        <f>VLOOKUP($A9,'Return Data'!$B$7:$R$2843,4,0)</f>
        <v>252.09899999999999</v>
      </c>
      <c r="D9" s="65">
        <f>VLOOKUP($A9,'Return Data'!$B$7:$R$2843,10,0)</f>
        <v>2.6419999999999999</v>
      </c>
      <c r="E9" s="66">
        <f t="shared" si="0"/>
        <v>4</v>
      </c>
      <c r="F9" s="65">
        <f>VLOOKUP($A9,'Return Data'!$B$7:$R$2843,11,0)</f>
        <v>26.2104</v>
      </c>
      <c r="G9" s="66">
        <f t="shared" si="1"/>
        <v>1</v>
      </c>
      <c r="H9" s="65">
        <f>VLOOKUP($A9,'Return Data'!$B$7:$R$2843,12,0)</f>
        <v>33.982599999999998</v>
      </c>
      <c r="I9" s="66">
        <f t="shared" ref="I9:I17" si="4">RANK(H9,H$8:H$17,0)</f>
        <v>1</v>
      </c>
      <c r="J9" s="65">
        <f>VLOOKUP($A9,'Return Data'!$B$7:$R$2843,13,0)</f>
        <v>65.248000000000005</v>
      </c>
      <c r="K9" s="66">
        <f t="shared" ref="K9:K17" si="5">RANK(J9,J$8:J$17,0)</f>
        <v>1</v>
      </c>
      <c r="L9" s="65">
        <f>VLOOKUP($A9,'Return Data'!$B$7:$R$2843,17,0)</f>
        <v>11.307700000000001</v>
      </c>
      <c r="M9" s="66">
        <f t="shared" ref="M9:M17" si="6">RANK(L9,L$8:L$17,0)</f>
        <v>6</v>
      </c>
      <c r="N9" s="65">
        <f>VLOOKUP($A9,'Return Data'!$B$7:$R$2843,14,0)</f>
        <v>11.4108</v>
      </c>
      <c r="O9" s="66">
        <f t="shared" ref="O9:O17" si="7">RANK(N9,N$8:N$17,0)</f>
        <v>2</v>
      </c>
      <c r="P9" s="65">
        <f>VLOOKUP($A9,'Return Data'!$B$7:$R$2843,15,0)</f>
        <v>14.67</v>
      </c>
      <c r="Q9" s="66">
        <f t="shared" ref="Q9:Q14" si="8">RANK(P9,P$8:P$17,0)</f>
        <v>1</v>
      </c>
      <c r="R9" s="65">
        <f>VLOOKUP($A9,'Return Data'!$B$7:$R$2843,16,0)</f>
        <v>16.8583</v>
      </c>
      <c r="S9" s="67">
        <f t="shared" si="3"/>
        <v>2</v>
      </c>
    </row>
    <row r="10" spans="1:20" x14ac:dyDescent="0.3">
      <c r="A10" s="63" t="s">
        <v>547</v>
      </c>
      <c r="B10" s="64">
        <f>VLOOKUP($A10,'Return Data'!$B$7:$R$2843,3,0)</f>
        <v>44341</v>
      </c>
      <c r="C10" s="65">
        <f>VLOOKUP($A10,'Return Data'!$B$7:$R$2843,4,0)</f>
        <v>45.65</v>
      </c>
      <c r="D10" s="65">
        <f>VLOOKUP($A10,'Return Data'!$B$7:$R$2843,10,0)</f>
        <v>2.1709999999999998</v>
      </c>
      <c r="E10" s="66">
        <f t="shared" si="0"/>
        <v>5</v>
      </c>
      <c r="F10" s="65">
        <f>VLOOKUP($A10,'Return Data'!$B$7:$R$2843,11,0)</f>
        <v>11.9421</v>
      </c>
      <c r="G10" s="66">
        <f t="shared" si="1"/>
        <v>5</v>
      </c>
      <c r="H10" s="65">
        <f>VLOOKUP($A10,'Return Data'!$B$7:$R$2843,12,0)</f>
        <v>18.880199999999999</v>
      </c>
      <c r="I10" s="66">
        <f t="shared" si="4"/>
        <v>4</v>
      </c>
      <c r="J10" s="65">
        <f>VLOOKUP($A10,'Return Data'!$B$7:$R$2843,13,0)</f>
        <v>41.9024</v>
      </c>
      <c r="K10" s="66">
        <f t="shared" si="5"/>
        <v>3</v>
      </c>
      <c r="L10" s="65">
        <f>VLOOKUP($A10,'Return Data'!$B$7:$R$2843,17,0)</f>
        <v>12.774699999999999</v>
      </c>
      <c r="M10" s="66">
        <f t="shared" si="6"/>
        <v>4</v>
      </c>
      <c r="N10" s="65">
        <f>VLOOKUP($A10,'Return Data'!$B$7:$R$2843,14,0)</f>
        <v>10.9108</v>
      </c>
      <c r="O10" s="66">
        <f t="shared" si="7"/>
        <v>3</v>
      </c>
      <c r="P10" s="65">
        <f>VLOOKUP($A10,'Return Data'!$B$7:$R$2843,15,0)</f>
        <v>11.5938</v>
      </c>
      <c r="Q10" s="66">
        <f t="shared" si="8"/>
        <v>4</v>
      </c>
      <c r="R10" s="65">
        <f>VLOOKUP($A10,'Return Data'!$B$7:$R$2843,16,0)</f>
        <v>11.111700000000001</v>
      </c>
      <c r="S10" s="67">
        <f t="shared" si="3"/>
        <v>5</v>
      </c>
    </row>
    <row r="11" spans="1:20" x14ac:dyDescent="0.3">
      <c r="A11" s="63" t="s">
        <v>550</v>
      </c>
      <c r="B11" s="64">
        <f>VLOOKUP($A11,'Return Data'!$B$7:$R$2843,3,0)</f>
        <v>44341</v>
      </c>
      <c r="C11" s="65">
        <f>VLOOKUP($A11,'Return Data'!$B$7:$R$2843,4,0)</f>
        <v>9.9077999999999999</v>
      </c>
      <c r="D11" s="65">
        <f>VLOOKUP($A11,'Return Data'!$B$7:$R$2843,10,0)</f>
        <v>4.8388999999999998</v>
      </c>
      <c r="E11" s="66">
        <f t="shared" si="0"/>
        <v>1</v>
      </c>
      <c r="F11" s="65">
        <f>VLOOKUP($A11,'Return Data'!$B$7:$R$2843,11,0)</f>
        <v>12.997</v>
      </c>
      <c r="G11" s="66">
        <f t="shared" si="1"/>
        <v>3</v>
      </c>
      <c r="H11" s="65">
        <f>VLOOKUP($A11,'Return Data'!$B$7:$R$2843,12,0)</f>
        <v>16.023199999999999</v>
      </c>
      <c r="I11" s="66">
        <f t="shared" si="4"/>
        <v>8</v>
      </c>
      <c r="J11" s="65">
        <f>VLOOKUP($A11,'Return Data'!$B$7:$R$2843,13,0)</f>
        <v>23.833600000000001</v>
      </c>
      <c r="K11" s="66">
        <f t="shared" si="5"/>
        <v>9</v>
      </c>
      <c r="L11" s="65"/>
      <c r="M11" s="66"/>
      <c r="N11" s="65"/>
      <c r="O11" s="66"/>
      <c r="P11" s="65"/>
      <c r="Q11" s="66"/>
      <c r="R11" s="65">
        <f>VLOOKUP($A11,'Return Data'!$B$7:$R$2843,16,0)</f>
        <v>-0.65939999999999999</v>
      </c>
      <c r="S11" s="67">
        <f t="shared" si="3"/>
        <v>10</v>
      </c>
    </row>
    <row r="12" spans="1:20" x14ac:dyDescent="0.3">
      <c r="A12" s="63" t="s">
        <v>552</v>
      </c>
      <c r="B12" s="64">
        <f>VLOOKUP($A12,'Return Data'!$B$7:$R$2843,3,0)</f>
        <v>44341</v>
      </c>
      <c r="C12" s="65">
        <f>VLOOKUP($A12,'Return Data'!$B$7:$R$2843,4,0)</f>
        <v>13.429</v>
      </c>
      <c r="D12" s="65">
        <f>VLOOKUP($A12,'Return Data'!$B$7:$R$2843,10,0)</f>
        <v>2.0518000000000001</v>
      </c>
      <c r="E12" s="66">
        <f t="shared" si="0"/>
        <v>6</v>
      </c>
      <c r="F12" s="65">
        <f>VLOOKUP($A12,'Return Data'!$B$7:$R$2843,11,0)</f>
        <v>9.2143999999999995</v>
      </c>
      <c r="G12" s="66">
        <f t="shared" si="1"/>
        <v>8</v>
      </c>
      <c r="H12" s="65">
        <f>VLOOKUP($A12,'Return Data'!$B$7:$R$2843,12,0)</f>
        <v>14.9251</v>
      </c>
      <c r="I12" s="66">
        <f t="shared" si="4"/>
        <v>9</v>
      </c>
      <c r="J12" s="65">
        <f>VLOOKUP($A12,'Return Data'!$B$7:$R$2843,13,0)</f>
        <v>38.1584</v>
      </c>
      <c r="K12" s="66">
        <f t="shared" si="5"/>
        <v>6</v>
      </c>
      <c r="L12" s="65">
        <f>VLOOKUP($A12,'Return Data'!$B$7:$R$2843,17,0)</f>
        <v>12.694800000000001</v>
      </c>
      <c r="M12" s="66">
        <f t="shared" si="6"/>
        <v>5</v>
      </c>
      <c r="N12" s="65"/>
      <c r="O12" s="66"/>
      <c r="P12" s="65"/>
      <c r="Q12" s="66"/>
      <c r="R12" s="65">
        <f>VLOOKUP($A12,'Return Data'!$B$7:$R$2843,16,0)</f>
        <v>11.058400000000001</v>
      </c>
      <c r="S12" s="67">
        <f t="shared" si="3"/>
        <v>6</v>
      </c>
    </row>
    <row r="13" spans="1:20" x14ac:dyDescent="0.3">
      <c r="A13" s="63" t="s">
        <v>554</v>
      </c>
      <c r="B13" s="64">
        <f>VLOOKUP($A13,'Return Data'!$B$7:$R$2843,3,0)</f>
        <v>44341</v>
      </c>
      <c r="C13" s="65">
        <f>VLOOKUP($A13,'Return Data'!$B$7:$R$2843,4,0)</f>
        <v>29.224</v>
      </c>
      <c r="D13" s="65">
        <f>VLOOKUP($A13,'Return Data'!$B$7:$R$2843,10,0)</f>
        <v>1.4124000000000001</v>
      </c>
      <c r="E13" s="66">
        <f t="shared" si="0"/>
        <v>8</v>
      </c>
      <c r="F13" s="65">
        <f>VLOOKUP($A13,'Return Data'!$B$7:$R$2843,11,0)</f>
        <v>5.5895000000000001</v>
      </c>
      <c r="G13" s="66">
        <f t="shared" si="1"/>
        <v>10</v>
      </c>
      <c r="H13" s="65">
        <f>VLOOKUP($A13,'Return Data'!$B$7:$R$2843,12,0)</f>
        <v>8.3132999999999999</v>
      </c>
      <c r="I13" s="66">
        <f t="shared" si="4"/>
        <v>10</v>
      </c>
      <c r="J13" s="65">
        <f>VLOOKUP($A13,'Return Data'!$B$7:$R$2843,13,0)</f>
        <v>23.287199999999999</v>
      </c>
      <c r="K13" s="66">
        <f t="shared" si="5"/>
        <v>10</v>
      </c>
      <c r="L13" s="65">
        <f>VLOOKUP($A13,'Return Data'!$B$7:$R$2843,17,0)</f>
        <v>9.4754000000000005</v>
      </c>
      <c r="M13" s="66">
        <f t="shared" si="6"/>
        <v>8</v>
      </c>
      <c r="N13" s="65">
        <f>VLOOKUP($A13,'Return Data'!$B$7:$R$2843,14,0)</f>
        <v>7.7347000000000001</v>
      </c>
      <c r="O13" s="66">
        <f t="shared" si="7"/>
        <v>6</v>
      </c>
      <c r="P13" s="65">
        <f>VLOOKUP($A13,'Return Data'!$B$7:$R$2843,15,0)</f>
        <v>8.6018000000000008</v>
      </c>
      <c r="Q13" s="66">
        <f t="shared" si="8"/>
        <v>5</v>
      </c>
      <c r="R13" s="65">
        <f>VLOOKUP($A13,'Return Data'!$B$7:$R$2843,16,0)</f>
        <v>10.971500000000001</v>
      </c>
      <c r="S13" s="67">
        <f t="shared" si="3"/>
        <v>7</v>
      </c>
    </row>
    <row r="14" spans="1:20" x14ac:dyDescent="0.3">
      <c r="A14" s="63" t="s">
        <v>555</v>
      </c>
      <c r="B14" s="64">
        <f>VLOOKUP($A14,'Return Data'!$B$7:$R$2843,3,0)</f>
        <v>44341</v>
      </c>
      <c r="C14" s="65">
        <f>VLOOKUP($A14,'Return Data'!$B$7:$R$2843,4,0)</f>
        <v>112.7261</v>
      </c>
      <c r="D14" s="65">
        <f>VLOOKUP($A14,'Return Data'!$B$7:$R$2843,10,0)</f>
        <v>2.7347999999999999</v>
      </c>
      <c r="E14" s="66">
        <f t="shared" si="0"/>
        <v>3</v>
      </c>
      <c r="F14" s="65">
        <f>VLOOKUP($A14,'Return Data'!$B$7:$R$2843,11,0)</f>
        <v>13.537100000000001</v>
      </c>
      <c r="G14" s="66">
        <f t="shared" si="1"/>
        <v>2</v>
      </c>
      <c r="H14" s="65">
        <f>VLOOKUP($A14,'Return Data'!$B$7:$R$2843,12,0)</f>
        <v>19.303000000000001</v>
      </c>
      <c r="I14" s="66">
        <f t="shared" si="4"/>
        <v>3</v>
      </c>
      <c r="J14" s="65">
        <f>VLOOKUP($A14,'Return Data'!$B$7:$R$2843,13,0)</f>
        <v>39.310899999999997</v>
      </c>
      <c r="K14" s="66">
        <f t="shared" si="5"/>
        <v>5</v>
      </c>
      <c r="L14" s="65">
        <f>VLOOKUP($A14,'Return Data'!$B$7:$R$2843,17,0)</f>
        <v>10.727</v>
      </c>
      <c r="M14" s="66">
        <f t="shared" si="6"/>
        <v>7</v>
      </c>
      <c r="N14" s="65">
        <f>VLOOKUP($A14,'Return Data'!$B$7:$R$2843,14,0)</f>
        <v>9.7278000000000002</v>
      </c>
      <c r="O14" s="66">
        <f t="shared" si="7"/>
        <v>5</v>
      </c>
      <c r="P14" s="65">
        <f>VLOOKUP($A14,'Return Data'!$B$7:$R$2843,15,0)</f>
        <v>12.551399999999999</v>
      </c>
      <c r="Q14" s="66">
        <f t="shared" si="8"/>
        <v>2</v>
      </c>
      <c r="R14" s="65">
        <f>VLOOKUP($A14,'Return Data'!$B$7:$R$2843,16,0)</f>
        <v>15.7783</v>
      </c>
      <c r="S14" s="67">
        <f t="shared" si="3"/>
        <v>3</v>
      </c>
    </row>
    <row r="15" spans="1:20" x14ac:dyDescent="0.3">
      <c r="A15" s="63" t="s">
        <v>558</v>
      </c>
      <c r="B15" s="64">
        <f>VLOOKUP($A15,'Return Data'!$B$7:$R$2843,3,0)</f>
        <v>44341</v>
      </c>
      <c r="C15" s="65">
        <f>VLOOKUP($A15,'Return Data'!$B$7:$R$2843,4,0)</f>
        <v>13.4343</v>
      </c>
      <c r="D15" s="65">
        <f>VLOOKUP($A15,'Return Data'!$B$7:$R$2843,10,0)</f>
        <v>1.1359999999999999</v>
      </c>
      <c r="E15" s="66">
        <f t="shared" si="0"/>
        <v>9</v>
      </c>
      <c r="F15" s="65">
        <f>VLOOKUP($A15,'Return Data'!$B$7:$R$2843,11,0)</f>
        <v>10.4077</v>
      </c>
      <c r="G15" s="66">
        <f t="shared" ref="G15" si="9">RANK(F15,F$8:F$17,0)</f>
        <v>7</v>
      </c>
      <c r="H15" s="65">
        <f>VLOOKUP($A15,'Return Data'!$B$7:$R$2843,12,0)</f>
        <v>16.836300000000001</v>
      </c>
      <c r="I15" s="66">
        <f t="shared" si="4"/>
        <v>6</v>
      </c>
      <c r="J15" s="65">
        <f>VLOOKUP($A15,'Return Data'!$B$7:$R$2843,13,0)</f>
        <v>32.218299999999999</v>
      </c>
      <c r="K15" s="66">
        <f t="shared" si="5"/>
        <v>8</v>
      </c>
      <c r="L15" s="65"/>
      <c r="M15" s="66"/>
      <c r="N15" s="65"/>
      <c r="O15" s="66"/>
      <c r="P15" s="65"/>
      <c r="Q15" s="66"/>
      <c r="R15" s="65">
        <f>VLOOKUP($A15,'Return Data'!$B$7:$R$2843,16,0)</f>
        <v>27.398700000000002</v>
      </c>
      <c r="S15" s="67">
        <f t="shared" si="3"/>
        <v>1</v>
      </c>
    </row>
    <row r="16" spans="1:20" x14ac:dyDescent="0.3">
      <c r="A16" s="63" t="s">
        <v>560</v>
      </c>
      <c r="B16" s="64">
        <f>VLOOKUP($A16,'Return Data'!$B$7:$R$2843,3,0)</f>
        <v>44341</v>
      </c>
      <c r="C16" s="65">
        <f>VLOOKUP($A16,'Return Data'!$B$7:$R$2843,4,0)</f>
        <v>13.403600000000001</v>
      </c>
      <c r="D16" s="65">
        <f>VLOOKUP($A16,'Return Data'!$B$7:$R$2843,10,0)</f>
        <v>1.889</v>
      </c>
      <c r="E16" s="66">
        <f t="shared" si="0"/>
        <v>7</v>
      </c>
      <c r="F16" s="65">
        <f>VLOOKUP($A16,'Return Data'!$B$7:$R$2843,11,0)</f>
        <v>12.689299999999999</v>
      </c>
      <c r="G16" s="66">
        <f>RANK(F16,F$8:F$17,0)</f>
        <v>4</v>
      </c>
      <c r="H16" s="65">
        <f>VLOOKUP($A16,'Return Data'!$B$7:$R$2843,12,0)</f>
        <v>18.244499999999999</v>
      </c>
      <c r="I16" s="66">
        <f t="shared" si="4"/>
        <v>5</v>
      </c>
      <c r="J16" s="65">
        <f>VLOOKUP($A16,'Return Data'!$B$7:$R$2843,13,0)</f>
        <v>35.882599999999996</v>
      </c>
      <c r="K16" s="66">
        <f t="shared" si="5"/>
        <v>7</v>
      </c>
      <c r="L16" s="65">
        <f>VLOOKUP($A16,'Return Data'!$B$7:$R$2843,17,0)</f>
        <v>13.055099999999999</v>
      </c>
      <c r="M16" s="66">
        <f t="shared" si="6"/>
        <v>2</v>
      </c>
      <c r="N16" s="65"/>
      <c r="O16" s="66"/>
      <c r="P16" s="65"/>
      <c r="Q16" s="66"/>
      <c r="R16" s="65">
        <f>VLOOKUP($A16,'Return Data'!$B$7:$R$2843,16,0)</f>
        <v>13.4382</v>
      </c>
      <c r="S16" s="67">
        <f t="shared" si="3"/>
        <v>4</v>
      </c>
    </row>
    <row r="17" spans="1:19" x14ac:dyDescent="0.3">
      <c r="A17" s="63" t="s">
        <v>562</v>
      </c>
      <c r="B17" s="64">
        <f>VLOOKUP($A17,'Return Data'!$B$7:$R$2843,3,0)</f>
        <v>44341</v>
      </c>
      <c r="C17" s="65">
        <f>VLOOKUP($A17,'Return Data'!$B$7:$R$2843,4,0)</f>
        <v>14.14</v>
      </c>
      <c r="D17" s="65">
        <f>VLOOKUP($A17,'Return Data'!$B$7:$R$2843,10,0)</f>
        <v>0.92789999999999995</v>
      </c>
      <c r="E17" s="66">
        <f t="shared" si="0"/>
        <v>10</v>
      </c>
      <c r="F17" s="65">
        <f>VLOOKUP($A17,'Return Data'!$B$7:$R$2843,11,0)</f>
        <v>7.8566000000000003</v>
      </c>
      <c r="G17" s="66">
        <f>RANK(F17,F$8:F$17,0)</f>
        <v>9</v>
      </c>
      <c r="H17" s="65">
        <f>VLOOKUP($A17,'Return Data'!$B$7:$R$2843,12,0)</f>
        <v>16.091999999999999</v>
      </c>
      <c r="I17" s="66">
        <f t="shared" si="4"/>
        <v>7</v>
      </c>
      <c r="J17" s="65">
        <f>VLOOKUP($A17,'Return Data'!$B$7:$R$2843,13,0)</f>
        <v>40.556699999999999</v>
      </c>
      <c r="K17" s="66">
        <f t="shared" si="5"/>
        <v>4</v>
      </c>
      <c r="L17" s="65">
        <f>VLOOKUP($A17,'Return Data'!$B$7:$R$2843,17,0)</f>
        <v>14.859</v>
      </c>
      <c r="M17" s="66">
        <f t="shared" si="6"/>
        <v>1</v>
      </c>
      <c r="N17" s="65">
        <f>VLOOKUP($A17,'Return Data'!$B$7:$R$2843,14,0)</f>
        <v>12.303599999999999</v>
      </c>
      <c r="O17" s="66">
        <f t="shared" si="7"/>
        <v>1</v>
      </c>
      <c r="P17" s="65"/>
      <c r="Q17" s="66"/>
      <c r="R17" s="65">
        <f>VLOOKUP($A17,'Return Data'!$B$7:$R$2843,16,0)</f>
        <v>10.7079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2.29108</v>
      </c>
      <c r="E19" s="74"/>
      <c r="F19" s="75">
        <f>AVERAGE(F8:F17)</f>
        <v>12.120610000000001</v>
      </c>
      <c r="G19" s="74"/>
      <c r="H19" s="75">
        <f>AVERAGE(H8:H17)</f>
        <v>18.273089999999996</v>
      </c>
      <c r="I19" s="74"/>
      <c r="J19" s="75">
        <f>AVERAGE(J8:J17)</f>
        <v>38.459060000000001</v>
      </c>
      <c r="K19" s="74"/>
      <c r="L19" s="75">
        <f>AVERAGE(L8:L17)</f>
        <v>12.211887499999998</v>
      </c>
      <c r="M19" s="74"/>
      <c r="N19" s="75">
        <f>AVERAGE(N8:N17)</f>
        <v>10.467616666666666</v>
      </c>
      <c r="O19" s="74"/>
      <c r="P19" s="75">
        <f>AVERAGE(P8:P17)</f>
        <v>11.884560000000002</v>
      </c>
      <c r="Q19" s="74"/>
      <c r="R19" s="75">
        <f>AVERAGE(R8:R17)</f>
        <v>12.617819999999998</v>
      </c>
      <c r="S19" s="76"/>
    </row>
    <row r="20" spans="1:19" x14ac:dyDescent="0.3">
      <c r="A20" s="73" t="s">
        <v>28</v>
      </c>
      <c r="B20" s="74"/>
      <c r="C20" s="74"/>
      <c r="D20" s="75">
        <f>MIN(D8:D17)</f>
        <v>0.92789999999999995</v>
      </c>
      <c r="E20" s="74"/>
      <c r="F20" s="75">
        <f>MIN(F8:F17)</f>
        <v>5.5895000000000001</v>
      </c>
      <c r="G20" s="74"/>
      <c r="H20" s="75">
        <f>MIN(H8:H17)</f>
        <v>8.3132999999999999</v>
      </c>
      <c r="I20" s="74"/>
      <c r="J20" s="75">
        <f>MIN(J8:J17)</f>
        <v>23.287199999999999</v>
      </c>
      <c r="K20" s="74"/>
      <c r="L20" s="75">
        <f>MIN(L8:L17)</f>
        <v>9.4754000000000005</v>
      </c>
      <c r="M20" s="74"/>
      <c r="N20" s="75">
        <f>MIN(N8:N17)</f>
        <v>7.7347000000000001</v>
      </c>
      <c r="O20" s="74"/>
      <c r="P20" s="75">
        <f>MIN(P8:P17)</f>
        <v>8.6018000000000008</v>
      </c>
      <c r="Q20" s="74"/>
      <c r="R20" s="75">
        <f>MIN(R8:R17)</f>
        <v>-0.65939999999999999</v>
      </c>
      <c r="S20" s="76"/>
    </row>
    <row r="21" spans="1:19" ht="15" thickBot="1" x14ac:dyDescent="0.35">
      <c r="A21" s="77" t="s">
        <v>29</v>
      </c>
      <c r="B21" s="78"/>
      <c r="C21" s="78"/>
      <c r="D21" s="79">
        <f>MAX(D8:D17)</f>
        <v>4.8388999999999998</v>
      </c>
      <c r="E21" s="78"/>
      <c r="F21" s="79">
        <f>MAX(F8:F17)</f>
        <v>26.2104</v>
      </c>
      <c r="G21" s="78"/>
      <c r="H21" s="79">
        <f>MAX(H8:H17)</f>
        <v>33.982599999999998</v>
      </c>
      <c r="I21" s="78"/>
      <c r="J21" s="79">
        <f>MAX(J8:J17)</f>
        <v>65.248000000000005</v>
      </c>
      <c r="K21" s="78"/>
      <c r="L21" s="79">
        <f>MAX(L8:L17)</f>
        <v>14.859</v>
      </c>
      <c r="M21" s="78"/>
      <c r="N21" s="79">
        <f>MAX(N8:N17)</f>
        <v>12.303599999999999</v>
      </c>
      <c r="O21" s="78"/>
      <c r="P21" s="79">
        <f>MAX(P8:P17)</f>
        <v>14.67</v>
      </c>
      <c r="Q21" s="78"/>
      <c r="R21" s="79">
        <f>MAX(R8:R17)</f>
        <v>27.398700000000002</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2021-05-26T06:44:24Z</dcterms:modified>
</cp:coreProperties>
</file>